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17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過往工單參考&gt;" sheetId="1" r:id="rId5"/>
    <sheet state="hidden" name="8.25商城活動日曆" sheetId="2" r:id="rId6"/>
    <sheet state="hidden" name="9.9商城活動日曆" sheetId="3" r:id="rId7"/>
    <sheet state="hidden" name="2022 9月商城活動日曆(BAU)" sheetId="4" r:id="rId8"/>
    <sheet state="hidden" name="2022 9月商城活動日曆(SBD)" sheetId="5" r:id="rId9"/>
    <sheet state="hidden" name="Mall其他商城活動日曆91~918" sheetId="6" r:id="rId10"/>
    <sheet state="hidden" name="Mall其他商城活動日曆919~930" sheetId="7" r:id="rId11"/>
    <sheet state="hidden" name="MALL其他商城活動KV+HBN(Sept.~Oct.)" sheetId="8" r:id="rId12"/>
    <sheet state="hidden" name="10月商城活動日曆(SBD)" sheetId="9" r:id="rId13"/>
    <sheet state="hidden" name="10月商城活動日曆(others)~1018." sheetId="10" r:id="rId14"/>
    <sheet state="hidden" name="10月商城活動日曆(others)~1030" sheetId="11" r:id="rId15"/>
    <sheet state="hidden" name="10月商城活動日曆(BAU)." sheetId="12" r:id="rId16"/>
    <sheet state="hidden" name="【新增】MALL calendar KV+HBN(Nov.~D" sheetId="13" r:id="rId17"/>
    <sheet state="hidden" name="11月sbd新增" sheetId="14" r:id="rId18"/>
    <sheet state="hidden" name="11月商城活動日曆(others)~1118." sheetId="15" r:id="rId19"/>
    <sheet state="hidden" name="8月商城活動日曆(BAU)範例" sheetId="16" r:id="rId20"/>
    <sheet state="hidden" name="11月商城活動日曆(BAU)." sheetId="17" r:id="rId21"/>
    <sheet state="hidden" name="11月商城活動日曆(SBD)." sheetId="18" r:id="rId22"/>
    <sheet state="hidden" name="11月商城活動日曆(others)~1130." sheetId="19" r:id="rId23"/>
    <sheet state="hidden" name="「GD Timeline」的副本" sheetId="20" r:id="rId24"/>
    <sheet state="hidden" name="MALL calendar KV+HBN(Nov.~Dec.)" sheetId="21" r:id="rId25"/>
    <sheet state="hidden" name="HBN新增" sheetId="22" r:id="rId26"/>
    <sheet state="hidden" name="商城活動日曆_MS" sheetId="23" r:id="rId27"/>
    <sheet state="hidden" name="12月商城活動日曆(BAU)." sheetId="24" r:id="rId28"/>
    <sheet state="hidden" name="12月商城活動日曆(SBD)." sheetId="25" r:id="rId29"/>
    <sheet state="hidden" name="12月商城活動日曆(others)~1218." sheetId="26" r:id="rId30"/>
    <sheet state="hidden" name="12月商城活動日曆(others)~1231." sheetId="27" r:id="rId31"/>
    <sheet state="hidden" name="3月商城活動日曆(BAU)" sheetId="28" r:id="rId32"/>
    <sheet state="hidden" name="3月商城活動日曆(SBD)" sheetId="29" r:id="rId33"/>
    <sheet state="hidden" name="3月MALL calendar KV+曝光素材" sheetId="30" r:id="rId34"/>
    <sheet state="hidden" name="3月商城活動日曆(others)~318" sheetId="31" r:id="rId35"/>
    <sheet state="hidden" name="3月商城活動日曆(others)~331" sheetId="32" r:id="rId36"/>
    <sheet state="hidden" name="4月商城活動日曆(BAU)" sheetId="33" r:id="rId37"/>
    <sheet state="hidden" name="4月商城活動日曆(SBD)" sheetId="34" r:id="rId38"/>
    <sheet state="hidden" name="4月商城活動日曆(others)~418" sheetId="35" r:id="rId39"/>
    <sheet state="hidden" name="4月商城活動日曆(others)~430" sheetId="36" r:id="rId40"/>
    <sheet state="hidden" name="4月MALL calendar KV+曝光素材" sheetId="37" r:id="rId41"/>
    <sheet state="hidden" name="5月商城活動日曆(SBD)" sheetId="38" r:id="rId42"/>
    <sheet state="hidden" name="5月商城活動日曆(BAU)" sheetId="39" r:id="rId43"/>
    <sheet state="hidden" name="5月MALL calendar KV+曝光素材" sheetId="40" r:id="rId44"/>
    <sheet state="hidden" name="5月商城活動日曆(others)~531" sheetId="41" r:id="rId45"/>
    <sheet state="hidden" name="6月商城活動日曆(SBD)" sheetId="42" r:id="rId46"/>
    <sheet state="hidden" name="6月商城活動日曆(BAU)" sheetId="43" r:id="rId47"/>
    <sheet state="hidden" name="6月MALL calendar KV+曝光素材" sheetId="44" r:id="rId48"/>
    <sheet state="hidden" name="6月商城活動日曆(others)~618" sheetId="45" r:id="rId49"/>
    <sheet state="hidden" name="6月商城活動日曆(others)~630" sheetId="46" r:id="rId50"/>
    <sheet state="hidden" name="7月商城活動日曆(SBD)" sheetId="47" r:id="rId51"/>
    <sheet state="hidden" name="7月商城活動日曆(BAU)" sheetId="48" r:id="rId52"/>
    <sheet state="hidden" name="7月MALL calendar KV+曝光素材" sheetId="49" r:id="rId53"/>
    <sheet state="hidden" name="7月商城活動日曆(others)~718" sheetId="50" r:id="rId54"/>
    <sheet state="hidden" name="7月商城活動日曆(others)~731" sheetId="51" r:id="rId55"/>
    <sheet state="hidden" name="8月商城活動日曆(SBD)" sheetId="52" r:id="rId56"/>
    <sheet state="hidden" name="8月商城活動日曆(BAU)" sheetId="53" r:id="rId57"/>
    <sheet state="hidden" name="8月MALL calendar KV+曝光素材" sheetId="54" r:id="rId58"/>
    <sheet state="hidden" name="8月商城活動日曆(others)~818" sheetId="55" r:id="rId59"/>
    <sheet state="hidden" name="8月商城活動日曆(others)~831" sheetId="56" r:id="rId60"/>
    <sheet state="hidden" name="9月商城活動日曆(SBD) " sheetId="57" r:id="rId61"/>
    <sheet state="hidden" name="9月商城活動日曆(BAU)" sheetId="58" r:id="rId62"/>
    <sheet state="hidden" name="9月MALL calendar KV+曝光素材" sheetId="59" r:id="rId63"/>
    <sheet state="hidden" name="9月商城活動日曆(others)~918" sheetId="60" r:id="rId64"/>
    <sheet state="hidden" name="9月商城活動日曆(others)~930" sheetId="61" r:id="rId65"/>
    <sheet state="hidden" name="10月商城活動日曆(SBD) " sheetId="62" r:id="rId66"/>
    <sheet state="hidden" name="10月商城活動日曆(BAU)" sheetId="63" r:id="rId67"/>
    <sheet state="hidden" name="10月MALL calendar KV+曝光素材" sheetId="64" r:id="rId68"/>
    <sheet state="hidden" name="10月商城活動日曆(others)~1018" sheetId="65" r:id="rId69"/>
    <sheet state="hidden" name="10月商城活動日曆(others)~1031" sheetId="66" r:id="rId70"/>
    <sheet state="hidden" name="11月商城活動日曆(SBD)" sheetId="67" r:id="rId71"/>
    <sheet state="hidden" name="11月商城活動日曆(BAU)" sheetId="68" r:id="rId72"/>
    <sheet state="hidden" name="11月MALL calendar KV+曝光素材" sheetId="69" r:id="rId73"/>
    <sheet state="hidden" name="11月商城活動日曆(others)~1118" sheetId="70" r:id="rId74"/>
    <sheet state="hidden" name="11月商城活動日曆(others)~1130" sheetId="71" r:id="rId75"/>
    <sheet state="hidden" name="12月商城活動日曆(SBD)" sheetId="72" r:id="rId76"/>
    <sheet state="hidden" name="12月商城活動日曆(BAU)" sheetId="73" r:id="rId77"/>
    <sheet state="hidden" name="12月MALL calendar KV+曝光素材" sheetId="74" r:id="rId78"/>
    <sheet state="hidden" name="12月商城活動日曆(others)~1218" sheetId="75" r:id="rId79"/>
    <sheet state="hidden" name="12月商城活動日曆(others)~1231" sheetId="76" r:id="rId80"/>
    <sheet state="hidden" name="2024&gt;&gt;" sheetId="77" r:id="rId81"/>
    <sheet state="hidden" name="1月商城活動日曆(SBD)" sheetId="78" r:id="rId82"/>
    <sheet state="hidden" name="1月商城活動日曆(BAU)" sheetId="79" r:id="rId83"/>
    <sheet state="hidden" name="1月MALL calendar KV+曝光素材" sheetId="80" r:id="rId84"/>
    <sheet state="hidden" name="1月商城活動日曆(others)~118" sheetId="81" r:id="rId85"/>
    <sheet state="hidden" name="1月商城活動日曆(others)~131" sheetId="82" r:id="rId86"/>
    <sheet state="hidden" name="2月商城活動日曆(SBD)" sheetId="83" r:id="rId87"/>
    <sheet state="hidden" name="2月商城活動日曆(BAU)" sheetId="84" r:id="rId88"/>
    <sheet state="hidden" name="2月MALL calendar KV+曝光素材" sheetId="85" r:id="rId89"/>
    <sheet state="hidden" name="2月商城活動日曆(others)~218" sheetId="86" r:id="rId90"/>
    <sheet state="hidden" name="2月商城活動日曆(others)~229" sheetId="87" r:id="rId91"/>
    <sheet state="hidden" name="3月商城活動日曆(SBD) 2024" sheetId="88" r:id="rId92"/>
    <sheet state="hidden" name="3月商城活動日曆(BAU) 2024" sheetId="89" r:id="rId93"/>
    <sheet state="hidden" name="3月MALL calendar KV+曝光素材 2024" sheetId="90" r:id="rId94"/>
    <sheet state="hidden" name="3月商城活動日曆(others)~318 2024" sheetId="91" r:id="rId95"/>
    <sheet state="hidden" name="3月商城活動日曆(others)~331 2024" sheetId="92" r:id="rId96"/>
    <sheet state="hidden" name="4月商城活動日曆(SBD) 2024" sheetId="93" r:id="rId97"/>
    <sheet state="hidden" name="4月商城活動日曆(others)~418 2024" sheetId="94" r:id="rId98"/>
    <sheet state="hidden" name="4月商城活動日曆(BAU) 2024" sheetId="95" r:id="rId99"/>
    <sheet state="hidden" name="4月MALL calendar KV+曝光素材 2024" sheetId="96" r:id="rId100"/>
    <sheet state="hidden" name="4月商城活動日曆(others)~430 2024" sheetId="97" r:id="rId101"/>
    <sheet state="hidden" name="5月商城活動日曆(SBD) 2024" sheetId="98" r:id="rId102"/>
    <sheet state="hidden" name="5月商城活動日曆(others)~518 2024" sheetId="99" r:id="rId103"/>
    <sheet state="hidden" name="5月MALL calendar KV+曝光素材 2024" sheetId="100" r:id="rId104"/>
    <sheet state="hidden" name="5月商城活動日曆(others)~531 2024" sheetId="101" r:id="rId105"/>
    <sheet state="hidden" name="5月商城活動日曆(BAU) 2024" sheetId="102" r:id="rId106"/>
    <sheet state="hidden" name="5月商城活動日曆(SBD) 2024_新增工單" sheetId="103" r:id="rId107"/>
    <sheet state="hidden" name="5月商城活動日曆(others) 追加工單" sheetId="104" r:id="rId108"/>
    <sheet state="hidden" name="6月MALL calendar KV+曝光素材 2024" sheetId="105" r:id="rId109"/>
    <sheet state="hidden" name="【6月商城活動日曆(SBD)】_59發單" sheetId="106" r:id="rId110"/>
    <sheet state="hidden" name="【6月商城活動日曆(BAU)】_510發單" sheetId="107" r:id="rId111"/>
    <sheet state="hidden" name="【6月商城活動日曆(others)~630】_514發單" sheetId="108" r:id="rId112"/>
    <sheet state="hidden" name="【7月MALL calendar KV+曝光素材】" sheetId="109" r:id="rId113"/>
    <sheet state="hidden" name="【7月商城活動日曆(SBD)】" sheetId="110" r:id="rId114"/>
    <sheet state="hidden" name="【7月商城活動日曆(BAU)】" sheetId="111" r:id="rId115"/>
    <sheet state="hidden" name="【7月商城活動日曆(others)~718】" sheetId="112" r:id="rId116"/>
    <sheet state="hidden" name="【7月商城活動日曆(others)~731】" sheetId="113" r:id="rId117"/>
    <sheet state="hidden" name="【8月MALL calendar KV+曝光素材】" sheetId="114" r:id="rId118"/>
    <sheet state="hidden" name="【8月商城活動日曆(BAU)】" sheetId="115" r:id="rId119"/>
    <sheet state="hidden" name="【8月商城活動日曆(BAU)】_0716發單" sheetId="116" r:id="rId120"/>
    <sheet state="hidden" name="【9月MALL calendar KV+曝光素材】" sheetId="117" r:id="rId121"/>
    <sheet state="hidden" name="【9月商城活動日曆(BAU)】" sheetId="118" r:id="rId122"/>
    <sheet state="visible" name="On going👉" sheetId="119" r:id="rId123"/>
    <sheet state="visible" name="GD寄件清單" sheetId="120" r:id="rId124"/>
    <sheet state="hidden" name="【25.9月MALL calendar KV+曝光素材】" sheetId="121" r:id="rId125"/>
    <sheet state="hidden" name="工作表20" sheetId="122" r:id="rId126"/>
    <sheet state="hidden" name="【25.10月MALL calendar KV+曝光素材】" sheetId="123" r:id="rId127"/>
    <sheet state="hidden" name="【25.11月MALL calendar KV+曝光素材】" sheetId="124" r:id="rId128"/>
    <sheet state="hidden" name="【25.12月MALL calendar KV+曝光素材】" sheetId="125" r:id="rId129"/>
    <sheet state="hidden" name="【10月MALL calendar KV+曝光素材】" sheetId="126" r:id="rId130"/>
    <sheet state="hidden" name="【10月商城活動日曆(BAU)】" sheetId="127" r:id="rId131"/>
    <sheet state="hidden" name="【11月MALL calendar KV+曝光素材】" sheetId="128" r:id="rId132"/>
    <sheet state="hidden" name="【12月MALL calendar KV+曝光素材】" sheetId="129" r:id="rId133"/>
    <sheet state="hidden" name="【2月MALL calendar KV+曝光素材】" sheetId="130" r:id="rId134"/>
    <sheet state="hidden" name="【1月MALL calendar KV+曝光素材】" sheetId="131" r:id="rId135"/>
    <sheet state="hidden" name="【3月MALL calendar KV+曝光素材】" sheetId="132" r:id="rId136"/>
    <sheet state="hidden" name="【4月MALL calendar KV+曝光素材】" sheetId="133" r:id="rId137"/>
    <sheet state="hidden" name="【5月MALL calendar KV+曝光素材】" sheetId="134" r:id="rId138"/>
    <sheet state="hidden" name="【6月MALL calendar KV+曝光素材】" sheetId="135" r:id="rId139"/>
    <sheet state="hidden" name="【25.7月MALL calendar KV+曝光素材】" sheetId="136" r:id="rId140"/>
    <sheet state="hidden" name="【25.8月MALL calendar KV+曝光素材】" sheetId="137" r:id="rId141"/>
    <sheet state="hidden" name="【5月商城活動日曆(BAU)】" sheetId="138" r:id="rId142"/>
    <sheet state="hidden" name="【4月商城活動日曆(BAU)】" sheetId="139" r:id="rId143"/>
    <sheet state="hidden" name="【3月商城活動日曆(BAU)】" sheetId="140" r:id="rId144"/>
    <sheet state="hidden" name="【2月商城活動日曆(BAU)】" sheetId="141" r:id="rId145"/>
    <sheet state="hidden" name="【11月商城活動日曆(BAU)】" sheetId="142" r:id="rId146"/>
    <sheet state="hidden" name="【12月商城活動日曆(BAU)】" sheetId="143" r:id="rId147"/>
    <sheet state="hidden" name="【1月商城活動日曆(BAU)】" sheetId="144" r:id="rId148"/>
    <sheet state="hidden" name="【6月商城活動日曆(BAU)】" sheetId="145" r:id="rId149"/>
    <sheet state="hidden" name="【25.7月商城活動日曆(BAU)】" sheetId="146" r:id="rId150"/>
    <sheet state="hidden" name="【25.8月商城活動日曆(BAU)】" sheetId="147" r:id="rId151"/>
    <sheet state="hidden" name="【25.9月商城活動日曆(BAU)】" sheetId="148" r:id="rId152"/>
    <sheet state="hidden" name="【25.10月商城活動日曆(BAU)】" sheetId="149" r:id="rId153"/>
    <sheet state="hidden" name="【25.11月商城活動日曆(BAU)】" sheetId="150" r:id="rId154"/>
    <sheet state="hidden" name="【25.12月商城活動日曆(BAU)】" sheetId="151" r:id="rId155"/>
    <sheet state="hidden" name="【Y26 1月商城活動日曆(BAU)】" sheetId="152" r:id="rId156"/>
    <sheet state="hidden" name="【Y26 2月品牌旗艦-商城活動日曆(BAU)】" sheetId="153" r:id="rId157"/>
    <sheet state="hidden" name="【Y26 3月品牌旗艦-商城活動日曆(BAU)】" sheetId="154" r:id="rId158"/>
    <sheet state="hidden" name="【Y26 4月品牌旗艦-商城活動日曆(BAU)】" sheetId="155" r:id="rId159"/>
    <sheet state="hidden" name="【Y26 4月品牌旗艦-商城活動日曆(BAU)】demo" sheetId="156" r:id="rId160"/>
    <sheet state="hidden" name="【Y26 5月品牌旗艦-商城活動日曆(BAU)】" sheetId="157" r:id="rId161"/>
    <sheet state="hidden" name="【Y26 6月品牌旗艦-商城活動日曆(BAU)】" sheetId="158" r:id="rId162"/>
    <sheet state="hidden" name="【Y26 7月品牌旗艦-商城活動日曆(BAU)】" sheetId="159" r:id="rId163"/>
    <sheet state="hidden" name="【Y26 8月品牌旗艦-商城活動日曆(BAU)】" sheetId="160" r:id="rId164"/>
    <sheet state="hidden" name="【Y26 9月品牌旗艦-商城活動日曆(BAU)】" sheetId="161" r:id="rId165"/>
    <sheet state="visible" name="【Y26 10月品牌旗艦-商城活動日曆(BAU)】" sheetId="162" r:id="rId166"/>
    <sheet state="visible" name="【Y26 11月品牌旗艦-商城活動日曆(BAU)】" sheetId="163" r:id="rId167"/>
    <sheet state="visible" name="【Y27 XX月品牌旗艦-商城活動日曆(BAU)】&gt;&gt; Y27" sheetId="164" r:id="rId168"/>
  </sheets>
  <definedNames>
    <definedName hidden="1" localSheetId="114" name="_xlnm._FilterDatabase">'【8月商城活動日曆(BAU)】'!$B$55:$H$108</definedName>
    <definedName hidden="1" localSheetId="117" name="_xlnm._FilterDatabase">'【9月商城活動日曆(BAU)】'!$B$55:$H$105</definedName>
    <definedName hidden="1" localSheetId="126" name="_xlnm._FilterDatabase">'【10月商城活動日曆(BAU)】'!$B$55:$B$106</definedName>
    <definedName hidden="1" localSheetId="137" name="_xlnm._FilterDatabase">'【5月商城活動日曆(BAU)】'!$B$60:$H$126</definedName>
    <definedName hidden="1" localSheetId="138" name="_xlnm._FilterDatabase">'【4月商城活動日曆(BAU)】'!$B$60:$H$89</definedName>
    <definedName hidden="1" localSheetId="139" name="_xlnm._FilterDatabase">'【3月商城活動日曆(BAU)】'!$B$60:$H$90</definedName>
    <definedName hidden="1" localSheetId="140" name="_xlnm._FilterDatabase">'【2月商城活動日曆(BAU)】'!$B$55:$H$82</definedName>
    <definedName hidden="1" localSheetId="142" name="_xlnm._FilterDatabase">'【12月商城活動日曆(BAU)】'!$B$55:$H$110</definedName>
    <definedName hidden="1" localSheetId="143" name="_xlnm._FilterDatabase">'【1月商城活動日曆(BAU)】'!$B$55:$H$118</definedName>
    <definedName hidden="1" localSheetId="144" name="_xlnm._FilterDatabase">'【6月商城活動日曆(BAU)】'!$B$60:$H$115</definedName>
    <definedName hidden="1" localSheetId="145" name="_xlnm._FilterDatabase">'【25.7月商城活動日曆(BAU)】'!$B$55:$B$116</definedName>
    <definedName hidden="1" localSheetId="146" name="_xlnm._FilterDatabase">'【25.8月商城活動日曆(BAU)】'!$B$58:$B$119</definedName>
    <definedName hidden="1" localSheetId="147" name="_xlnm._FilterDatabase">'【25.9月商城活動日曆(BAU)】'!$B$58:$B$116</definedName>
    <definedName hidden="1" localSheetId="148" name="_xlnm._FilterDatabase">'【25.10月商城活動日曆(BAU)】'!$B$58:$B$166</definedName>
    <definedName hidden="1" localSheetId="149" name="_xlnm._FilterDatabase">'【25.11月商城活動日曆(BAU)】'!$B$58:$B$164</definedName>
    <definedName hidden="1" localSheetId="150" name="_xlnm._FilterDatabase">'【25.12月商城活動日曆(BAU)】'!$B$58:$B$164</definedName>
    <definedName hidden="1" localSheetId="151" name="_xlnm._FilterDatabase">'【Y26 1月商城活動日曆(BAU)】'!$B$54:$B$116</definedName>
    <definedName hidden="1" localSheetId="152" name="_xlnm._FilterDatabase">'【Y26 2月品牌旗艦-商城活動日曆(BAU)】'!$B$71:$B$126</definedName>
    <definedName hidden="1" localSheetId="153" name="_xlnm._FilterDatabase">'【Y26 3月品牌旗艦-商城活動日曆(BAU)】'!$B$78:$B$140</definedName>
    <definedName hidden="1" localSheetId="154" name="_xlnm._FilterDatabase">'【Y26 4月品牌旗艦-商城活動日曆(BAU)】'!$B$78:$B$138</definedName>
    <definedName hidden="1" localSheetId="155" name="_xlnm._FilterDatabase">'【Y26 4月品牌旗艦-商城活動日曆(BAU)】demo'!$B$78:$B$138</definedName>
    <definedName hidden="1" localSheetId="156" name="_xlnm._FilterDatabase">'【Y26 5月品牌旗艦-商城活動日曆(BAU)】'!$B$83:$B$145</definedName>
    <definedName hidden="1" localSheetId="157" name="_xlnm._FilterDatabase">'【Y26 6月品牌旗艦-商城活動日曆(BAU)】'!$B$78:$B$136</definedName>
    <definedName hidden="1" localSheetId="158" name="_xlnm._FilterDatabase">'【Y26 7月品牌旗艦-商城活動日曆(BAU)】'!$B$78:$B$139</definedName>
    <definedName hidden="1" localSheetId="159" name="_xlnm._FilterDatabase">'【Y26 8月品牌旗艦-商城活動日曆(BAU)】'!$B$83:$B$144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7">
      <text>
        <t xml:space="preserve">一校提供高清圖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5">
      <text>
        <t xml:space="preserve">可發在暖身BN
【美術需求_Mall】7/19-7/25 商城狂購節_賣家報名活動BN</t>
      </text>
    </comment>
    <comment authorId="0" ref="B24">
      <text>
        <t xml:space="preserve">game發單，PIC請與game align發單內容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tc={534062b7-e06d-4577-aca9-f0e15742a373}</author>
    <author>tc={91e888e5-a0bf-4518-a8eb-e0ea78cd4bdf}</author>
  </authors>
  <commentList>
    <comment authorId="0" xr:uid="{534062b7-e06d-4577-aca9-f0e15742a373}" ref="L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一校會補
</t>
      </text>
    </comment>
    <comment authorId="1" xr:uid="{91e888e5-a0bf-4518-a8eb-e0ea78cd4bdf}" ref="L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一校會補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tc={18c776f7-a78c-49c7-ab45-d2c52dbc3e0e}</author>
    <author>tc={1aa5bad9-517a-4c3b-8934-7c1c4dbb30bd}</author>
    <author>tc={951becbc-a65b-4c11-ad75-e67a303ed2c9}</author>
    <author>tc={a67cf46d-e65c-4f3b-83e3-aef7db0b210e}</author>
  </authors>
  <commentList>
    <comment authorId="0" xr:uid="{18c776f7-a78c-49c7-ab45-d2c52dbc3e0e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一校補圖
</t>
      </text>
    </comment>
    <comment authorId="1" xr:uid="{1aa5bad9-517a-4c3b-8934-7c1c4dbb30bd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曝品圖待補
</t>
      </text>
    </comment>
    <comment authorId="2" xr:uid="{951becbc-a65b-4c11-ad75-e67a303ed2c9}" ref="L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一校待補
</t>
      </text>
    </comment>
    <comment authorId="3" xr:uid="{a67cf46d-e65c-4f3b-83e3-aef7db0b210e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一校補圖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tc={2001056b-60a1-4a92-aa9d-e6843dacbd13}</author>
    <author>tc={65735210-ca9a-4252-ac4b-fcfb907bba58}</author>
    <author>tc={699fca1b-e2b0-4239-b007-2f6074469897}</author>
    <author>tc={72f1bf12-c118-4011-94c5-a09324d92ab1}</author>
    <author>tc={7c2693ac-baf4-4b92-ab12-d42ad80afd67}</author>
    <author>tc={8507a477-b08c-4219-b6be-0d9f968ddeea}</author>
    <author>tc={9f44e4ec-8be7-4f0c-8d8a-e75592ddfc70}</author>
    <author>tc={f4aadc6c-0878-442a-9fa4-f32275fb88cf}</author>
  </authors>
  <commentList>
    <comment authorId="0" xr:uid="{2001056b-60a1-4a92-aa9d-e6843dacbd13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免運案型確認
</t>
      </text>
    </comment>
    <comment authorId="1" xr:uid="{65735210-ca9a-4252-ac4b-fcfb907bba58}" ref="T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跟Nicole確認需不需要改
&gt;&gt;https://tinyurl.com/yursya5c
</t>
      </text>
    </comment>
    <comment authorId="2" xr:uid="{699fca1b-e2b0-4239-b007-2f6074469897}" ref="K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是否需要更換?
</t>
      </text>
    </comment>
    <comment authorId="3" xr:uid="{72f1bf12-c118-4011-94c5-a09324d92ab1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找selena確認Bank案型
</t>
      </text>
    </comment>
    <comment authorId="4" xr:uid="{7c2693ac-baf4-4b92-ab12-d42ad80afd67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跟18 team 確認USP3案型
&gt;&gt;https://tinyurl.com/yqy65xgr
</t>
      </text>
    </comment>
    <comment authorId="5" xr:uid="{8507a477-b08c-4219-b6be-0d9f968ddeea}" ref="A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找selena確認Bank案型
</t>
      </text>
    </comment>
    <comment authorId="6" xr:uid="{9f44e4ec-8be7-4f0c-8d8a-e75592ddfc70}" ref="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免運案型確認
</t>
      </text>
    </comment>
    <comment authorId="7" xr:uid="{f4aadc6c-0878-442a-9fa4-f32275fb88cf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跟Nicole確認需不需要改
&gt;&gt;https://tinyurl.com/ypwg3sct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tc={9e80431c-944a-4987-a73f-4b6a69c52879}</author>
  </authors>
  <commentList>
    <comment authorId="0" xr:uid="{9e80431c-944a-4987-a73f-4b6a69c52879}" ref="R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@nicole.yehzn@shopee.com 問問
已指派給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tc={113a45cf-e8cb-416c-b19b-19b8a12965fb}</author>
    <author>tc={30c4649a-0363-47b7-a7c5-3aa2a92d1705}</author>
    <author>tc={531c8a2d-3f68-412a-bcbd-e15199babafa}</author>
    <author>tc={60da2fe5-9a48-41da-981b-c864e99ba494}</author>
    <author>tc={8aeb5828-c109-450c-83b3-0dd312f4946f}</author>
    <author>tc={97521297-0000-4c33-976f-4354a1d15218}</author>
    <author>tc={a707658b-e0cf-4357-a487-7467f59d6a90}</author>
    <author>tc={cdc96043-8b40-43fe-a3b5-d6d095de8fc9}</author>
    <author>tc={f9868e3a-a909-4407-9609-9fdf549b3613}</author>
  </authors>
  <commentList>
    <comment authorId="0" xr:uid="{113a45cf-e8cb-416c-b19b-19b8a12965fb}" ref="A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待確認
</t>
      </text>
    </comment>
    <comment authorId="1" xr:uid="{30c4649a-0363-47b7-a7c5-3aa2a92d1705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4.4 LOGO&gt;&gt;
\\DS07\0_Announce\MKT-Graphic Designer\_完成檔\2024\04\0404_購物節\01_LOGO
</t>
      </text>
    </comment>
    <comment authorId="2" xr:uid="{531c8a2d-3f68-412a-bcbd-e15199babafa}" ref="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待確認
</t>
      </text>
    </comment>
    <comment authorId="3" xr:uid="{60da2fe5-9a48-41da-981b-c864e99ba494}" ref="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4.4 LOGO&gt;&gt;
\\DS07\0_Announce\MKT-Graphic Designer\_完成檔\2024\04\0404_購物節\01_LOGO
</t>
      </text>
    </comment>
    <comment authorId="4" xr:uid="{8aeb5828-c109-450c-83b3-0dd312f4946f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待補曝品
</t>
      </text>
    </comment>
    <comment authorId="5" xr:uid="{97521297-0000-4c33-976f-4354a1d15218}" ref="A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4.4 LOGO&gt;&gt;
\\DS07\0_Announce\MKT-Graphic Designer\_完成檔\2024\04\0404_購物節\01_LOGO
</t>
      </text>
    </comment>
    <comment authorId="6" xr:uid="{a707658b-e0cf-4357-a487-7467f59d6a90}" ref="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4.4 LOGO&gt;&gt;
\\DS07\0_Announce\MKT-Graphic Designer\_完成檔\2024\04\0404_購物節\01_LOGO
</t>
      </text>
    </comment>
    <comment authorId="7" xr:uid="{cdc96043-8b40-43fe-a3b5-d6d095de8fc9}" ref="A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待確認
</t>
      </text>
    </comment>
    <comment authorId="8" xr:uid="{f9868e3a-a909-4407-9609-9fdf549b3613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待確認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tc={1567218a-b606-49e0-983a-e722b083bdc7}</author>
    <author>tc={753303d2-605e-4ade-8c5a-a2c4f9d34cf7}</author>
  </authors>
  <commentList>
    <comment authorId="0" xr:uid="{1567218a-b606-49e0-983a-e722b083bdc7}" ref="U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若可一次放同款兩色最好~
(怕覺得檔案太小所以多給幾張)
by CM
</t>
      </text>
    </comment>
    <comment authorId="1" xr:uid="{753303d2-605e-4ade-8c5a-a2c4f9d34cf7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若可一次放同款兩色最好~
(怕覺得檔案太小所以多給幾張)
by CM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tc={61720bc7-361f-417d-b0e9-e4e70d6ac929}</author>
  </authors>
  <commentList>
    <comment authorId="0" xr:uid="{61720bc7-361f-417d-b0e9-e4e70d6ac929}" ref="X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曝品一校提供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tc={3fb2e0fd-60aa-403b-a097-3c0799176fc4}</author>
    <author>tc={8aa18fe8-1bcc-418a-b250-dc9472c79782}</author>
    <author>tc={be5dabd9-d3fe-4b4d-b4a5-57aff9a9e21d}</author>
  </authors>
  <commentList>
    <comment authorId="0" xr:uid="{3fb2e0fd-60aa-403b-a097-3c0799176fc4}" ref="O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請問是使用灰色/黑色/白色/粉色哪一個呢？
</t>
      </text>
    </comment>
    <comment authorId="1" xr:uid="{8aa18fe8-1bcc-418a-b250-dc9472c79782}" ref="P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請問是使用銀色還是紫色？
</t>
      </text>
    </comment>
    <comment authorId="2" xr:uid="{be5dabd9-d3fe-4b4d-b4a5-57aff9a9e21d}" ref="O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請問是使用黑色還是粉色？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tc={0429d971-5b2c-47b8-85ab-a3bd2825f0d5}</author>
    <author>tc={4db08396-061d-4be1-a11e-a530a5826042}</author>
    <author>tc={d14043f6-0c3a-4058-88a6-9f673fcb4392}</author>
  </authors>
  <commentList>
    <comment authorId="0" xr:uid="{0429d971-5b2c-47b8-85ab-a3bd2825f0d5}" ref="P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口味擇一
</t>
      </text>
    </comment>
    <comment authorId="1" xr:uid="{4db08396-061d-4be1-a11e-a530a5826042}" ref="O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贈品不用放
</t>
      </text>
    </comment>
    <comment authorId="2" xr:uid="{d14043f6-0c3a-4058-88a6-9f673fcb4392}" ref="N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顏色任選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tc={32e53ec7-6d78-4340-be82-62c8ff772f25}</author>
    <author>tc={de69d7c1-94af-4167-8870-842f49c21f42}</author>
  </authors>
  <commentList>
    <comment authorId="0" xr:uid="{32e53ec7-6d78-4340-be82-62c8ff772f25}" ref="P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顏色任選
</t>
      </text>
    </comment>
    <comment authorId="1" xr:uid="{de69d7c1-94af-4167-8870-842f49c21f42}" ref="N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贈品不用放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tc={46402eb1-2880-4911-89bc-b2a3480406ac}</author>
    <author>tc={ff7bc121-58e6-4da7-b7e8-db4cb24413ec}</author>
  </authors>
  <commentList>
    <comment authorId="0" xr:uid="{46402eb1-2880-4911-89bc-b2a3480406ac}" ref="N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顏色任選
</t>
      </text>
    </comment>
    <comment authorId="1" xr:uid="{ff7bc121-58e6-4da7-b7e8-db4cb24413ec}" ref="O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除了賣場連結外也在上方貼上商店首頁輪播此項鍊的圖片，供參考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tc={4bb48169-16e5-4798-83f0-c9bb9561ca3a}</author>
    <author>tc={62a271ce-c31a-40cf-a96f-2129dcec0aa9}</author>
  </authors>
  <commentList>
    <comment authorId="0" xr:uid="{4bb48169-16e5-4798-83f0-c9bb9561ca3a}" ref="N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@evelyn.yangjy@shopeemobile-external.com 
這品感覺比較難呈現出那個感覺~可換一品~
已指派給
</t>
      </text>
    </comment>
    <comment authorId="1" xr:uid="{62a271ce-c31a-40cf-a96f-2129dcec0aa9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這邊10/14~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tc={abfc3560-a5ec-4475-820f-1f569406efc8}</author>
  </authors>
  <commentList>
    <comment authorId="0" xr:uid="{abfc3560-a5ec-4475-820f-1f569406efc8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提前確認5月案型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tc={40d8c65d-f80f-487d-b0e5-a11fb729548f}</author>
  </authors>
  <commentList>
    <comment authorId="0" xr:uid="{40d8c65d-f80f-487d-b0e5-a11fb729548f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發單前先確認４月案型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tc={3f4a458d-00f6-47e4-8637-b7fcd81e5bc4}</author>
  </authors>
  <commentList>
    <comment authorId="0" xr:uid="{3f4a458d-00f6-47e4-8637-b7fcd81e5bc4}" ref="D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此檔由夏普承接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tc={a306cef2-0fbd-4690-9390-95e8a29df233}</author>
    <author>tc={ddb6292b-c21c-4860-ad9d-1e080b81875b}</author>
    <author>tc={ee491811-7b96-41a9-bee6-405ce1f2887d}</author>
    <author>tc={f3f0f52f-fa4e-4bde-bf48-4a2860582c00}</author>
  </authors>
  <commentList>
    <comment authorId="0" xr:uid="{a306cef2-0fbd-4690-9390-95e8a29df233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@evelyn.yangjy@shopeemobile-external.com 
上半月兩張可做到15號
已指派給
Reply:
	我有綠底的格子~
</t>
      </text>
    </comment>
    <comment authorId="1" xr:uid="{ddb6292b-c21c-4860-ad9d-1e080b81875b}" ref="G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@evelyn.yangjy@shopeemobile-external.com 這排有空格的可先壓一校補~
已指派給
</t>
      </text>
    </comment>
    <comment authorId="2" xr:uid="{ee491811-7b96-41a9-bee6-405ce1f2887d}" ref="A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@evelyn.yangjy@shopeemobile-external.com 這邊沒有更新到~
左右兩張不一樣
已指派給
</t>
      </text>
    </comment>
    <comment authorId="3" xr:uid="{f3f0f52f-fa4e-4bde-bf48-4a2860582c00}" ref="T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@evelyn.yangjy@shopeemobile-external.com 這邊如果沒有品牌可以直接刪掉這個顏色~怕GD會誤會~
已指派給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tc={ed7c924d-6884-4046-806b-307b576e348e}</author>
  </authors>
  <commentList>
    <comment authorId="0" xr:uid="{ed7c924d-6884-4046-806b-307b576e348e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5/8 bank案型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9">
      <text>
        <t xml:space="preserve">可參考案型總表&gt;&gt;https://tinyurl.com/29b5t9fp</t>
      </text>
    </comment>
    <comment authorId="0" ref="K15">
      <text>
        <t xml:space="preserve">和 Bank pic 確認刷卡案型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0">
      <text>
        <t xml:space="preserve">可參考案型總表&gt;&gt;https://tinyurl.com/29b5t9fp</t>
      </text>
    </comment>
    <comment authorId="0" ref="K15">
      <text>
        <t xml:space="preserve">和 Bank pic 確認刷卡案型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tc={16bc11a8-3ece-4cac-ae7c-8db56fc9368b}</author>
    <author>tc={2cdaf175-3fd9-4126-a416-5d2945097090}</author>
    <author>tc={c6b9cd6d-0e5e-40ee-a287-e842475eb922}</author>
  </authors>
  <commentList>
    <comment authorId="0" ref="C60">
      <text>
        <t xml:space="preserve">可參考案型總表&gt;&gt;https://tinyurl.com/29b5t9fp</t>
      </text>
    </comment>
    <comment authorId="0" ref="K15">
      <text>
        <t xml:space="preserve">和 Bank pic 確認刷卡案型</t>
      </text>
    </comment>
    <comment authorId="1" xr:uid="{16bc11a8-3ece-4cac-ae7c-8db56fc9368b}" ref="G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@lulu.tsai@shopee.com 不好意思想麻煩您協助此格補入，非常感謝!
已指派給
Reply:
	https://drive.google.com/drive/folders/1ZKi5CszHdRmxBfchcYKAsO7CmFPK_pCk?usp=drive_link
</t>
      </text>
    </comment>
    <comment authorId="2" xr:uid="{2cdaf175-3fd9-4126-a416-5d2945097090}" ref="G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@lulu.tsai@shopee.com 不好意思想麻煩您協助此格補入，非常感謝!
已指派給
Reply:
	https://drive.google.com/drive/folders/1JnlQCO6i2tngvDEWCgh5o2sOwjo3IgMz?usp=drive_link
</t>
      </text>
    </comment>
    <comment authorId="3" xr:uid="{c6b9cd6d-0e5e-40ee-a287-e842475eb922}" ref="G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@lulu.tsai@shopee.com 不好意思想麻煩您協助此格補入，非常感謝!
已指派給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0">
      <text>
        <t xml:space="preserve">可參考案型總表&gt;&gt;https://tinyurl.com/29b5t9fp</t>
      </text>
    </comment>
    <comment authorId="0" ref="K15">
      <text>
        <t xml:space="preserve">和 Bank pic 確認刷卡案型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Apple 跟 產品旗艦館中間要空一格</t>
      </text>
    </comment>
    <comment authorId="0" ref="E127">
      <text>
        <t xml:space="preserve">Apple 跟 產品旗艦館中間要空一格</t>
      </text>
    </comment>
    <comment authorId="0" ref="E120">
      <text>
        <t xml:space="preserve">Apple 跟 產品旗艦館中間要空一格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Apple 跟 產品旗艦館中間要空一格</t>
      </text>
    </comment>
    <comment authorId="0" ref="E128">
      <text>
        <t xml:space="preserve">Apple 跟 產品旗艦館中間要空一格</t>
      </text>
    </comment>
    <comment authorId="0" ref="E121">
      <text>
        <t xml:space="preserve">Apple 跟 產品旗艦館中間要空一格</t>
      </text>
    </comment>
  </commentList>
</comments>
</file>

<file path=xl/sharedStrings.xml><?xml version="1.0" encoding="utf-8"?>
<sst xmlns="http://schemas.openxmlformats.org/spreadsheetml/2006/main" count="49139" uniqueCount="6106">
  <si>
    <t>PIC (發單)</t>
  </si>
  <si>
    <t>Yifang.chang</t>
  </si>
  <si>
    <t>版本號</t>
  </si>
  <si>
    <t>更新日</t>
  </si>
  <si>
    <t>更新重點</t>
  </si>
  <si>
    <t>活動時間</t>
  </si>
  <si>
    <t>8/26-9/9</t>
  </si>
  <si>
    <t>9/1-9/30</t>
  </si>
  <si>
    <t>8/1-8/30</t>
  </si>
  <si>
    <t>美術 DL</t>
  </si>
  <si>
    <t>依timeline</t>
  </si>
  <si>
    <t>活動名稱</t>
  </si>
  <si>
    <t>MUZ</t>
  </si>
  <si>
    <t>總製作內容</t>
  </si>
  <si>
    <t>9/10-9/30</t>
  </si>
  <si>
    <t>完整版日曆</t>
  </si>
  <si>
    <t>類標 Title</t>
  </si>
  <si>
    <t>敬請期待日曆</t>
  </si>
  <si>
    <t>完整版日曆_Bank</t>
  </si>
  <si>
    <t>敬請期待日曆_Bank</t>
  </si>
  <si>
    <t>活動日曆工單</t>
  </si>
  <si>
    <t>Header Image</t>
  </si>
  <si>
    <t>行銷目標</t>
  </si>
  <si>
    <t>活動等級</t>
  </si>
  <si>
    <t>6*2</t>
  </si>
  <si>
    <t>全站 / Big Campaign</t>
  </si>
  <si>
    <t>行銷重點</t>
  </si>
  <si>
    <t xml:space="preserve">提升全站 GMV &amp; Orders </t>
  </si>
  <si>
    <t>目標客群</t>
  </si>
  <si>
    <t>All User</t>
  </si>
  <si>
    <t xml:space="preserve">版配 </t>
  </si>
  <si>
    <t>連結+以下版配</t>
  </si>
  <si>
    <t>以下版配</t>
  </si>
  <si>
    <t>所需素材</t>
  </si>
  <si>
    <t>參考圖檔路徑</t>
  </si>
  <si>
    <t>\\ds07\0_Announce\MKT-Graphic Designer\_完成檔\2022\06\0618_全民年中慶\06_暖身Teaser\日曆</t>
  </si>
  <si>
    <t>此為一整張MSBN</t>
  </si>
  <si>
    <t>1 類標 Title</t>
  </si>
  <si>
    <t>1125px x 96px</t>
  </si>
  <si>
    <t>月月商城85折起
人人有$0免運</t>
  </si>
  <si>
    <t>曝品圖1
曝品圖2
曝品圖3</t>
  </si>
  <si>
    <t>製作素材</t>
  </si>
  <si>
    <t>圖片大小</t>
  </si>
  <si>
    <t>月月商城85折起
人人有$0免運</t>
  </si>
  <si>
    <t>文字</t>
  </si>
  <si>
    <t>備註</t>
  </si>
  <si>
    <t>日期</t>
  </si>
  <si>
    <t>類標文字</t>
  </si>
  <si>
    <r>
      <rPr>
        <rFont val="Arial"/>
        <b/>
        <color theme="1"/>
        <sz val="12.0"/>
      </rPr>
      <t xml:space="preserve">月月商城85折起
</t>
    </r>
    <r>
      <rPr>
        <rFont val="Arial"/>
        <b/>
        <color rgb="FFFF0000"/>
        <sz val="12.0"/>
      </rPr>
      <t>刷卡最高25%蝦幣回饋</t>
    </r>
  </si>
  <si>
    <r>
      <rPr>
        <rFont val="Arial"/>
        <b/>
        <color theme="1"/>
        <sz val="12.0"/>
      </rPr>
      <t xml:space="preserve">月月商城85折起
</t>
    </r>
    <r>
      <rPr>
        <rFont val="Arial"/>
        <b/>
        <color rgb="FFFF0000"/>
        <sz val="12.0"/>
      </rPr>
      <t>刷卡最高25%蝦幣回饋</t>
    </r>
  </si>
  <si>
    <t>超級品牌日 (Logo) 活動日曆攻略</t>
  </si>
  <si>
    <t>商城活動日曆攻略</t>
  </si>
  <si>
    <t>9月商城活動日曆</t>
  </si>
  <si>
    <t>8月商城活動日曆</t>
  </si>
  <si>
    <t>請幫我製作紅底</t>
  </si>
  <si>
    <t>2. CTA See All Calendar</t>
  </si>
  <si>
    <t>1053px x 108px</t>
  </si>
  <si>
    <t>看完整活動攻略►</t>
  </si>
  <si>
    <t>(icon) 15天鑑賞期+(icon)正品保障+(icon)蝦皮安心退</t>
  </si>
  <si>
    <t>3. [提醒我] 按鈕 Remind Me</t>
  </si>
  <si>
    <t>282px x 60px</t>
  </si>
  <si>
    <t>提醒我</t>
  </si>
  <si>
    <t>Mon.</t>
  </si>
  <si>
    <t>6. 當天活動圖示Current image</t>
  </si>
  <si>
    <t>342*450px</t>
  </si>
  <si>
    <t>記得留''提醒我''位置，需做一版灰底、一版有色底(顏色請GD搭配)</t>
  </si>
  <si>
    <t>Tue.</t>
  </si>
  <si>
    <t>Wen.</t>
  </si>
  <si>
    <t>Thu.</t>
  </si>
  <si>
    <t>Fri.</t>
  </si>
  <si>
    <t>Sat.</t>
  </si>
  <si>
    <t>Sun.</t>
  </si>
  <si>
    <t>4. [已結束] 按鈕 Ended</t>
  </si>
  <si>
    <t>已結束</t>
  </si>
  <si>
    <t>灰底</t>
  </si>
  <si>
    <t>7. 即將到來活動圖示Upcoming image</t>
  </si>
  <si>
    <t>5. Header Image</t>
  </si>
  <si>
    <t>1125 x 342</t>
  </si>
  <si>
    <t>超級品牌日</t>
  </si>
  <si>
    <t>免運父親節</t>
  </si>
  <si>
    <t>月中狂購節</t>
  </si>
  <si>
    <t>當天日期+XX日+曝品*1 (主題日底色)</t>
  </si>
  <si>
    <t>8.25商城狂購節
立即領免運</t>
  </si>
  <si>
    <t>Current image</t>
  </si>
  <si>
    <t>曝品圖</t>
  </si>
  <si>
    <t>曝品圖1</t>
  </si>
  <si>
    <t>\\DS07\2_Project\MKT-Brand Marketing\商城入口\Circle_mall calendar\SBD\202208\0910_小米xPOCO</t>
  </si>
  <si>
    <t>LINK</t>
  </si>
  <si>
    <t>\\DS07\2_Project\MKT-Brand Marketing\商城入口\Circle_mall calendar\SBD\202208\0912_聯合利華</t>
  </si>
  <si>
    <t>\\DS07\2_Project\MKT-Brand Marketing\商城入口\Circle_mall calendar\SBD\202209\0913蘭蔻</t>
  </si>
  <si>
    <t>9.9超級購物節
商城85折</t>
  </si>
  <si>
    <t>文字:超級品牌日
LOGO</t>
  </si>
  <si>
    <t>9.18月中狂購節
商城85折</t>
  </si>
  <si>
    <t>當天日期+XX主題+曝品*1 (白色底)</t>
  </si>
  <si>
    <t>9.25商城狂購節
商城85折</t>
  </si>
  <si>
    <t>只能用灰色</t>
  </si>
  <si>
    <t>文字:週日商城日
(95 voucher)</t>
  </si>
  <si>
    <t>logo</t>
  </si>
  <si>
    <t>品牌色號</t>
  </si>
  <si>
    <t>#1F36C7</t>
  </si>
  <si>
    <t>#cf0058</t>
  </si>
  <si>
    <t>文字:9.9 超級購物節
商城85折</t>
  </si>
  <si>
    <t>\\DS07\2_Project\MKT-Brand Marketing\商城入口\Circle_mall calendar\SBD\202209\0914 Google</t>
  </si>
  <si>
    <t>\\DS07\2_Project\MKT-Brand Marketing\商城入口\Circle_mall calendar\SBD\202209\0915 石頭</t>
  </si>
  <si>
    <t>\\DS07\2_Project\MKT-Brand Marketing\商城入口\Circle_mall calendar\SBD\202208\0916_3CE</t>
  </si>
  <si>
    <t>文字:週日商城日
(95 voucher)</t>
  </si>
  <si>
    <t xml:space="preserve"> \\DS07\2_Project\MKT-Brand Marketing\商城入口\Circle_mall calendar\SBD\202208\0916_3CE </t>
  </si>
  <si>
    <t>Android green, Blue, Navy, Orange, Light blue, Chartreuse</t>
  </si>
  <si>
    <t>以logo色系為主</t>
  </si>
  <si>
    <t>文字:9.18 月中狂歡節
商城85折</t>
  </si>
  <si>
    <t>蝦小編</t>
  </si>
  <si>
    <t>\\DS07\2_Project\MKT-Brand Marketing\商城入口\Circle_mall calendar\SBD\202209\0919 BRITA</t>
  </si>
  <si>
    <t>\\DS07\2_Project\MKT-Brand Marketing\商城入口\Circle_mall calendar\SBD\202209\0920 未來實驗室</t>
  </si>
  <si>
    <t>\\DS07\2_Project\MKT-Brand Marketing\商城入口\Circle_mall calendar\SBD\202209\0921美國iRobot官方旗艦店(來思比科技集團)</t>
  </si>
  <si>
    <t>文字:9.25 商城狂購節
商城85折</t>
  </si>
  <si>
    <t>敬請期待</t>
  </si>
  <si>
    <t>曝品圖2</t>
  </si>
  <si>
    <t>免運券icon</t>
  </si>
  <si>
    <t>文字:超級品牌日
Loreal LOGO</t>
  </si>
  <si>
    <t>文字:超級品牌日
Waston LOGO</t>
  </si>
  <si>
    <t>主色 #000000(黑) ，輔色 #007ace (科技藍)</t>
  </si>
  <si>
    <t>活動走期 Start</t>
  </si>
  <si>
    <t>週週領商城95折</t>
  </si>
  <si>
    <t>活動走期 End</t>
  </si>
  <si>
    <t>Brand</t>
  </si>
  <si>
    <t>PIC #分機</t>
  </si>
  <si>
    <t>品牌資料夾名稱</t>
  </si>
  <si>
    <t>週日商城日
商城95折</t>
  </si>
  <si>
    <t>URL</t>
  </si>
  <si>
    <t>LOGO已丟</t>
  </si>
  <si>
    <t>曝品已丟</t>
  </si>
  <si>
    <t>入稿DL</t>
  </si>
  <si>
    <t>時間</t>
  </si>
  <si>
    <t>大促檔期</t>
  </si>
  <si>
    <t>小米官方旗艦店</t>
  </si>
  <si>
    <t>Vivian Liu #5842</t>
  </si>
  <si>
    <t>https://shopee.tw/xiaomisbd</t>
  </si>
  <si>
    <t>品牌</t>
  </si>
  <si>
    <t>LOGO</t>
  </si>
  <si>
    <t>套品</t>
  </si>
  <si>
    <t>路徑</t>
  </si>
  <si>
    <t>95券icon</t>
  </si>
  <si>
    <t>聯合利華官方旗艦店</t>
  </si>
  <si>
    <t>dyson戴森台灣總代理恆隆行直營店</t>
  </si>
  <si>
    <t>Chelsea Chen #5256</t>
  </si>
  <si>
    <t>\\DS07\2_Project\MKT-Brand Marketing\商城入口\Circle_mall calendar\SBD\202209\0902 Dyson</t>
  </si>
  <si>
    <t>\\DS07\2_Project\MKT-Brand Marketing\商城入口\Circle_mall calendar\SBD\202209\0921Blueair 官方旗艦店-來思比科技</t>
  </si>
  <si>
    <t>\\DS07\2_Project\MKT-Brand Marketing\商城入口\Circle_mall calendar\SBD\202209\0922 神腦生活 Senaonline</t>
  </si>
  <si>
    <t>\\DS07\2_Project\MKT-Brand Marketing\商城入口\Circle_mall calendar\SBD\202209\0923 CPD</t>
  </si>
  <si>
    <t xml:space="preserve"> </t>
  </si>
  <si>
    <t>LANCOME 蘭蔻 官方旗艦店</t>
  </si>
  <si>
    <t>Vicky#7828/Lucy#8867/Fang #5300</t>
  </si>
  <si>
    <r>
      <rPr>
        <rFont val="&quot;Microsoft JhengHei&quot;"/>
        <color rgb="FF1155CC"/>
        <u/>
      </rPr>
      <t xml:space="preserve"> https://shopee.tw/lancome.tw</t>
    </r>
  </si>
  <si>
    <t>TBC 一校時提供</t>
  </si>
  <si>
    <t>Google 產品旗艦店</t>
  </si>
  <si>
    <t>Amy Liu#8736</t>
  </si>
  <si>
    <t>https://shopee.tw/GSBDCURL</t>
  </si>
  <si>
    <t>LG旗艦館</t>
  </si>
  <si>
    <t>\\DS07\2_Project\MKT-Brand Marketing\商城入口\Circle_mall calendar\SBD\202209\0903 LG</t>
  </si>
  <si>
    <t>#03418e</t>
  </si>
  <si>
    <t>#7030A0</t>
  </si>
  <si>
    <t>Roborock 石頭科技官方旗艦店</t>
  </si>
  <si>
    <t>Erin Hsu</t>
  </si>
  <si>
    <t>https://shopee.tw/roborock</t>
  </si>
  <si>
    <t>3ce_official_tw</t>
  </si>
  <si>
    <t>Yingshiuan Yao #5017</t>
  </si>
  <si>
    <t>https://shopee.tw/3ce_official_tw</t>
  </si>
  <si>
    <t xml:space="preserve">TBC 一校時提供 </t>
  </si>
  <si>
    <t>每月商城85折up
人人有$0免運</t>
  </si>
  <si>
    <t>曝品圖3</t>
  </si>
  <si>
    <t>BRITA官方旗艦店</t>
  </si>
  <si>
    <t>Roosh Yan #8088</t>
  </si>
  <si>
    <t>三品</t>
  </si>
  <si>
    <t>Future Lab. 未來實驗室【官方旗艦店】</t>
  </si>
  <si>
    <t>Alison Liang</t>
  </si>
  <si>
    <t>\\DS07\2_Project\MKT-Brand Marketing\商城入口\Circle_mall calendar\SBD\202209\220926_OPPO</t>
  </si>
  <si>
    <t>美國iRobot官方旗艦店(來思比科技集團)</t>
  </si>
  <si>
    <t>Tina Tang</t>
  </si>
  <si>
    <t>Blueair 官方旗艦店-來思比科技</t>
  </si>
  <si>
    <t>logo綠</t>
  </si>
  <si>
    <t>神腦生活 Senaonline</t>
  </si>
  <si>
    <t>Erica H #4674</t>
  </si>
  <si>
    <t>https://shopee.tw/m/senaonline-superbrandday</t>
  </si>
  <si>
    <t>一校提供</t>
  </si>
  <si>
    <t>L'Oréal Paris巴黎萊雅官方旗艦店
媚比琳官方旗艦店</t>
  </si>
  <si>
    <t>Ryan Li</t>
  </si>
  <si>
    <t>OPPO官方旗艦店</t>
  </si>
  <si>
    <t>Coco Wu</t>
  </si>
  <si>
    <t>https://shopee.tw/oppo_official</t>
  </si>
  <si>
    <t>TBC一校時提供</t>
  </si>
  <si>
    <t>\\DS07\2_Project\MKT-Brand Marketing\商城入口\Circle_mall calendar\SBD\202209\0927 Philips 飛利浦旗艦館</t>
  </si>
  <si>
    <t>\\DS07\2_Project\MKT-Brand Marketing\商城入口\Circle_mall calendar\SBD\202209\0927 飛利浦廚房家電旗艦館</t>
  </si>
  <si>
    <t>\\DS07\2_Project\MKT-Brand Marketing\商城入口\Circle_mall calendar\SBD\202209\0927 飛利浦影音娛樂旗艦館</t>
  </si>
  <si>
    <t>Philips 飛利浦旗艦館</t>
  </si>
  <si>
    <t>Raymond Lin</t>
  </si>
  <si>
    <t>#0070bc</t>
  </si>
  <si>
    <t>飛利浦廚房家電旗艦館</t>
  </si>
  <si>
    <t>飛利浦影音娛樂旗艦館</t>
  </si>
  <si>
    <t>Apple系列商品</t>
  </si>
  <si>
    <t>Celine hung</t>
  </si>
  <si>
    <t>\\DS07\2_Project\MKT-Brand Marketing\商城入口\Circle_mall calendar\SBD\202209\0927 Apple系列商品</t>
  </si>
  <si>
    <t>https://shopee.tw/m/shopee-apple</t>
  </si>
  <si>
    <t>倍潔雅x唯潔雅x優活─金盛世紙業(原廠直營)</t>
  </si>
  <si>
    <t>Jocelyn Li</t>
  </si>
  <si>
    <t>NA</t>
  </si>
  <si>
    <t>\\DS07\2_Project\MKT-Brand Marketing\商城入口\Circle_mall calendar\SBD\202209\0928 倍潔雅</t>
  </si>
  <si>
    <t>https://shopee.tw/app29079069</t>
  </si>
  <si>
    <t>Henkel漢高旗艦店-Persil寶瀅/Pril洗碗精/Bref馬桶球/威滅</t>
  </si>
  <si>
    <t>資生堂</t>
  </si>
  <si>
    <t>Kelly Hung</t>
  </si>
  <si>
    <t>\\DS07\2_Project\MKT-Brand Marketing\商城入口\Circle_mall calendar\SBD\202209\0928 Persil</t>
  </si>
  <si>
    <t>https://shopee.tw/henkel_taiwan</t>
  </si>
  <si>
    <t>Queen shop</t>
  </si>
  <si>
    <t>\\DS07\2_Project\MKT-Brand Marketing\商城入口\Circle_mall calendar\SBD\202209\0930_Queenshop</t>
  </si>
  <si>
    <t>watashi+資生堂集團｜官方旗艦店</t>
  </si>
  <si>
    <t>\\DS07\2_Project\MKT-Brand Marketing\商城入口\Circle_mall calendar\SBD\202209\0929 watashi資生堂</t>
  </si>
  <si>
    <t>https://shopee.tw/watashi_taiwan</t>
  </si>
  <si>
    <t>QUEENSHOP</t>
  </si>
  <si>
    <t>全國電子</t>
  </si>
  <si>
    <t>https://shopee.tw/queenshop.tw</t>
  </si>
  <si>
    <t>#d50040 / #ffffff</t>
  </si>
  <si>
    <t>\\DS07\2_Project\MKT-Brand Marketing\商城入口\Circle_mall calendar\SBD\202208\全國電子</t>
  </si>
  <si>
    <t>TP-Link官方旗艦店</t>
  </si>
  <si>
    <t>不指定</t>
  </si>
  <si>
    <t>\\DS07\2_Project\MKT-Brand Marketing\商城入口\Circle_mall calendar\SBD\202208\0828_TP-LINK</t>
  </si>
  <si>
    <t>\\DS07\2_Project\MKT-Brand Marketing\商城入口\Circle_mall calendar\SBD\202208\0829_巴黎萊雅</t>
  </si>
  <si>
    <t>巴黎萊雅</t>
  </si>
  <si>
    <t>反修提供</t>
  </si>
  <si>
    <t>屈臣氏Watsons</t>
  </si>
  <si>
    <t>#009e96</t>
  </si>
  <si>
    <t>\\DS07\2_Project\MKT-Brand Marketing\商城入口\SBD預告\202208\0830_屈臣氏</t>
  </si>
  <si>
    <t>指定底色</t>
  </si>
  <si>
    <t>ECOVACS 科沃斯 官方旗艦店</t>
  </si>
  <si>
    <t>\\DS07\2_Project\MKT-Brand Marketing\商城入口\Circle_mall calendar\SBD\202208\0831_ECOVACS 科沃斯 官方旗艦店</t>
  </si>
  <si>
    <t>#8d9bc7</t>
  </si>
  <si>
    <t>理膚寶水 官方旗艦店</t>
  </si>
  <si>
    <t>#00acee</t>
  </si>
  <si>
    <t>\\DS07\2_Project\MKT-Brand Marketing\商城入口\Circle_mall calendar\SBD\202208\0904_理膚寶水x適樂膚x薇姿</t>
  </si>
  <si>
    <t>CeraVe 適樂膚 官方旗艦店</t>
  </si>
  <si>
    <t>VICHY薇姿 官方旗艦店</t>
  </si>
  <si>
    <t>每月商城85折起
人人有$0起免運</t>
  </si>
  <si>
    <t>9/1-9/18</t>
  </si>
  <si>
    <t>9/19-9/30</t>
  </si>
  <si>
    <t>品牌旗艦</t>
  </si>
  <si>
    <t>\\DS07\2_Project\MKT-Brand Marketing\商城入口\Circle_mall calendar\MDD\202209\MDD_Levi's</t>
  </si>
  <si>
    <t>\\DS07\2_Project\MKT-Brand Marketing\商城入口\Circle_mall calendar\MDD\202209\MDD_adidas</t>
  </si>
  <si>
    <t>\\DS07\2_Project\MKT-Brand Marketing\商城入口\Circle_mall calendar\MDD\202209\MDD_金瑞利</t>
  </si>
  <si>
    <t>\\DS07\2_Project\MKT-Brand Marketing\商城入口\Circle_mall calendar\MDD\202209\MDD_SAMSUNG三星</t>
  </si>
  <si>
    <t>\\DS07\2_Project\MKT-Brand Marketing\商城入口\Circle_mall calendar\MDD\202209\MDD_理膚寶水</t>
  </si>
  <si>
    <t>\\DS07\2_Project\MKT-Brand Marketing\商城入口\Circle_mall calendar\MDD\202209\MDD_舒潔</t>
  </si>
  <si>
    <t>\\DS07\2_Project\MKT-Brand Marketing\商城入口\Circle_mall calendar\MDD\202209\MDD_roborock</t>
  </si>
  <si>
    <t>\\DS07\2_Project\MKT-Brand Marketing\商城入口\Circle_mall calendar\MDD\202209\MDD_屈臣氏Watsons</t>
  </si>
  <si>
    <t>\\DS07\2_Project\MKT-Brand Marketing\商城入口\Circle_mall calendar\MDD\202209\MDD_AHUA</t>
  </si>
  <si>
    <t>文字：iPhone 14 新機開賣</t>
  </si>
  <si>
    <t>\\DS07\2_Project\MKT-Brand Marketing\商城入口\Circle_mall calendar\MDD\202209\MDD_原價屋</t>
  </si>
  <si>
    <t>\\DS07\2_Project\MKT-Brand Marketing\商城入口\Circle_mall calendar\MDD\202209\MDD_伊萊克斯</t>
  </si>
  <si>
    <t>\\DS07\2_Project\MKT-Brand Marketing\商城入口\Circle_mall calendar\MDD\202209\MDD_Q哥旗艦商城</t>
  </si>
  <si>
    <t>\\DS07\2_Project\MKT-Brand Marketing\商城入口\Circle_mall calendar\MDD\202209\MDD_FL生活+</t>
  </si>
  <si>
    <t>\\DS07\2_Project\MKT-Brand Marketing\商城入口\Circle_mall calendar\MDD\202209\MDD_Mdmmd. 明洞國際</t>
  </si>
  <si>
    <t>\\DS07\2_Project\MKT-Brand Marketing\商城入口\Circle_mall calendar\MDD\202209\MDD_星球工坊</t>
  </si>
  <si>
    <t>\\DS07\2_Project\MKT-Brand Marketing\商城入口\Circle_mall calendar\MDD\202209\MDD_康是美</t>
  </si>
  <si>
    <t>\\DS07\2_Project\MKT-Brand Marketing\商城入口\Circle_mall calendar\MDD\202209\MDD_小米</t>
  </si>
  <si>
    <t>Levi's</t>
  </si>
  <si>
    <t>\\DS07\2_Project\MKT-Brand Marketing\商城入口\Circle_mall calendar\others\202209\MDD_Levi's</t>
  </si>
  <si>
    <t>adidas</t>
  </si>
  <si>
    <t>\\DS07\2_Project\MKT-Brand Marketing\商城入口\Circle_mall calendar\others\202209\MDD_adidas</t>
  </si>
  <si>
    <t>\\DS07\2_Project\MKT-Brand Marketing\商城入口\Circle_mall calendar\MDD\202209\MDD_小獅王辛巴</t>
  </si>
  <si>
    <t>\\DS07\2_Project\MKT-Brand Marketing\商城入口\Circle_mall calendar\MDD\202209\MDD_迎鶴金品</t>
  </si>
  <si>
    <t>\\DS07\2_Project\MKT-Brand Marketing\商城入口\Circle_mall calendar\MDD\202209\MDD_日本FineToday旗艦店</t>
  </si>
  <si>
    <t>金瑞利時尚珠寶</t>
  </si>
  <si>
    <t>\\DS07\2_Project\MKT-Brand Marketing\商城入口\Circle_mall calendar\others\202209\MDD_金瑞利</t>
  </si>
  <si>
    <t>\\DS07\2_Project\MKT-Brand Marketing\商城入口\Circle_mall calendar\MDD\202209\MDD_快車肉乾</t>
  </si>
  <si>
    <t>tbc</t>
  </si>
  <si>
    <t>Roborock 石頭科技</t>
  </si>
  <si>
    <t>\\DS07\2_Project\MKT-Brand Marketing\商城入口\Circle_mall calendar\others\202209\MDD_roborock</t>
  </si>
  <si>
    <t>\\DS07\2_Project\MKT-Brand Marketing\商城入口\Circle_mall calendar\others\202209\MDD_屈臣氏Watsons</t>
  </si>
  <si>
    <t>AHUA 韓國襪子</t>
  </si>
  <si>
    <t>\\DS07\2_Project\MKT-Brand Marketing\商城入口\Circle_mall calendar\others\202209\MDD_AHUA</t>
  </si>
  <si>
    <t>Q哥保護貼手機配件</t>
  </si>
  <si>
    <t>\\DS07\2_Project\MKT-Brand Marketing\商城入口\Circle_mall calendar\others\202209\MDD_Q哥旗艦商城</t>
  </si>
  <si>
    <t>今日旗艦店</t>
  </si>
  <si>
    <t>FL生活+</t>
  </si>
  <si>
    <t>\\DS07\2_Project\MKT-Brand Marketing\商城入口\Circle_mall calendar\others\202209\MDD_FL生活+</t>
  </si>
  <si>
    <t>曝品圖*2</t>
  </si>
  <si>
    <t>\\DS07\2_Project\MKT-Brand Marketing\商城入口\Circle_mall calendar\MDD\202209\MDD_順發</t>
  </si>
  <si>
    <t>\\DS07\2_Project\MKT-Brand Marketing\商城入口\Circle_mall calendar\BOD\202209\0919高露潔x好來</t>
  </si>
  <si>
    <t>\\DS07\2_Project\MKT-Brand Marketing\商城入口\Circle_mall calendar\BOD\202209\0901大樹</t>
  </si>
  <si>
    <t>\\DS07\2_Project\MKT-Brand Marketing\商城入口\Circle_mall calendar\BOD\202209\0920XEXYMIX</t>
  </si>
  <si>
    <t>Mdmmd.明洞國際</t>
  </si>
  <si>
    <t>\\DS07\2_Project\MKT-Brand Marketing\商城入口\Circle_mall calendar\BOD\202209\0921丹尼船長</t>
  </si>
  <si>
    <t>\\DS07\2_Project\MKT-Brand Marketing\商城入口\Circle_mall calendar\others\202209\MDD_Mdmmd. 明洞國際</t>
  </si>
  <si>
    <t>logo*2</t>
  </si>
  <si>
    <t>小獅王辛巴 Simba</t>
  </si>
  <si>
    <t>\\DS07\2_Project\MKT-Brand Marketing\商城入口\Circle_mall calendar\others\202209\MDD_小獅王辛巴</t>
  </si>
  <si>
    <t>((共用) 高露潔+好來)</t>
  </si>
  <si>
    <t>迎鶴金品</t>
  </si>
  <si>
    <t>\\DS07\2_Project\MKT-Brand Marketing\商城入口\Circle_mall calendar\others\202209\MDD_迎鶴金品</t>
  </si>
  <si>
    <t>日本FineToday</t>
  </si>
  <si>
    <t>\\DS07\2_Project\MKT-Brand Marketing\商城入口\Circle_mall calendar\others\202209\MDD_日本FineToday旗艦店</t>
  </si>
  <si>
    <t>順發3C SUNFAR</t>
  </si>
  <si>
    <t>\\DS07\2_Project\MKT-Brand Marketing\商城入口\Circle_mall calendar\others\202209\MDD_順發</t>
  </si>
  <si>
    <t>\\DS07\2_Project\MKT-Brand Marketing\商城入口\Circle_mall calendar\BOD\202209\0901 護妍天使</t>
  </si>
  <si>
    <t>\\DS07\2_Project\MKT-Brand Marketing\商城入口\Circle_mall calendar\BOD\202209\0902森歐黎漾</t>
  </si>
  <si>
    <t>\\DS07\2_Project\MKT-Brand Marketing\商城入口\Circle_mall calendar\BOD\202209\0903 霓淨思</t>
  </si>
  <si>
    <t>\\DS07\2_Project\MKT-Brand Marketing\商城入口\Circle_mall calendar\BOD\202209\0922 ETUDE</t>
  </si>
  <si>
    <t>SAMSUNG三星</t>
  </si>
  <si>
    <t>\\DS07\2_Project\MKT-Brand Marketing\商城入口\Circle_mall calendar\BOD\202209\0924 EDWIN</t>
  </si>
  <si>
    <t>\\DS07\2_Project\MKT-Brand Marketing\商城入口\Circle_mall calendar\others\202209\MDD_SAMSUNG三星</t>
  </si>
  <si>
    <t>理膚寶水</t>
  </si>
  <si>
    <t>\\DS07\2_Project\MKT-Brand Marketing\商城入口\Circle_mall calendar\others\202209\MDD_理膚寶水</t>
  </si>
  <si>
    <t>舒潔/靠得住/好奇</t>
  </si>
  <si>
    <t>\\DS07\2_Project\MKT-Brand Marketing\商城入口\Circle_mall calendar\others\202209\MDD_舒潔</t>
  </si>
  <si>
    <t xml:space="preserve">\\DS07\2_Project\MKT-Brand Marketing\商城入口\Circle_mall calendar\BOD\202209\0925ACS </t>
  </si>
  <si>
    <t xml:space="preserve">\\DS07\2_Project\MKT-Brand Marketing\商城入口\Circle_mall calendar\BOD\202209\0926買到戀愛 </t>
  </si>
  <si>
    <t>原價屋Coolpc</t>
  </si>
  <si>
    <t>\\DS07\2_Project\MKT-Brand Marketing\商城入口\Circle_mall calendar\BOD\202209\0927 ECOVCAS</t>
  </si>
  <si>
    <t>\\DS07\2_Project\MKT-Brand Marketing\商城入口\Circle_mall calendar\others\202209\MDD_原價屋</t>
  </si>
  <si>
    <t>\\DS07\2_Project\MKT-Brand Marketing\商城入口\Circle_mall calendar\BOD\202209\0925ACS</t>
  </si>
  <si>
    <t>\\DS07\2_Project\MKT-Brand Marketing\商城入口\Circle_mall calendar\BOD\202209\0926買到戀愛</t>
  </si>
  <si>
    <t>伊萊克斯</t>
  </si>
  <si>
    <t>\\DS07\2_Project\MKT-Brand Marketing\商城入口\Circle_mall calendar\others\202209\MDD_伊萊克斯</t>
  </si>
  <si>
    <t>\\DS07\2_Project\MKT-Brand Marketing\商城入口\Circle_mall calendar\BOD\202209\0904 Bio-essence 碧歐斯官方直營旗艦店</t>
  </si>
  <si>
    <t>\\DS07\2_Project\MKT-Brand Marketing\商城入口\Circle_mall calendar\BOD\202209\0905 innisfree</t>
  </si>
  <si>
    <t>\\DS07\2_Project\MKT-Brand Marketing\商城入口\Circle_mall calendar\BOD\202209\0905小獅王辛巴</t>
  </si>
  <si>
    <t>Magi Planet星球工坊</t>
  </si>
  <si>
    <t>\\DS07\2_Project\MKT-Brand Marketing\商城入口\Circle_mall calendar\others\202209\MDD_星球工坊</t>
  </si>
  <si>
    <t>康是美Cosmed</t>
  </si>
  <si>
    <t>\\DS07\2_Project\MKT-Brand Marketing\商城入口\Circle_mall calendar\others\202209\MDD_康是美</t>
  </si>
  <si>
    <t>↑曝品有三</t>
  </si>
  <si>
    <t>小米</t>
  </si>
  <si>
    <t>\\DS07\2_Project\MKT-Brand Marketing\商城入口\Circle_mall calendar\BOD\202209\0928IRIS怡倫</t>
  </si>
  <si>
    <t>\\DS07\2_Project\MKT-Brand Marketing\商城入口\Circle_mall calendar\BOD\202209\0929 微軟</t>
  </si>
  <si>
    <t>快車肉乾</t>
  </si>
  <si>
    <t>\\DS07\2_Project\MKT-Brand Marketing\商城入口\Circle_mall calendar\others\202209\MDD_快車肉乾</t>
  </si>
  <si>
    <t>TBC</t>
  </si>
  <si>
    <t>大樹藥局</t>
  </si>
  <si>
    <t>護妍天使</t>
  </si>
  <si>
    <t>森歐黎漾</t>
  </si>
  <si>
    <t>Neogence霓淨思</t>
  </si>
  <si>
    <t>↑(共用) IRIS OHYAMA+iloom 怡倫家居</t>
  </si>
  <si>
    <t>Bio-essence 碧歐思</t>
  </si>
  <si>
    <t>↑Microsoft+Xbox共用</t>
  </si>
  <si>
    <t>Innisfree</t>
  </si>
  <si>
    <t>超級新品日</t>
  </si>
  <si>
    <t>\\DS07\2_Project\MKT-Brand Marketing\商城入口\Circle_mall calendar\BOD\202209\0906 Finetoday</t>
  </si>
  <si>
    <t>\\DS07\2_Project\MKT-Brand Marketing\商城入口\Circle_mall calendar\BOD\202209\0906羅技G</t>
  </si>
  <si>
    <t>\\DS07\2_Project\MKT-Brand Marketing\商城入口\Circle_mall calendar\BOD\202209\0907 REEF+FINDNEW</t>
  </si>
  <si>
    <t xml:space="preserve">\\DS07\2_Project\MKT-Brand Marketing\商城入口\Circle_mall calendar\NPL\202209\NPL_聯合利華 </t>
  </si>
  <si>
    <t>Simba小獅王辛巴</t>
  </si>
  <si>
    <t>Logitech 羅技</t>
  </si>
  <si>
    <t>(共用) REEF+Findnew 帆紐</t>
  </si>
  <si>
    <t>慕之恬廊</t>
  </si>
  <si>
    <t>\\DS07\2_Project\MKT-Brand Marketing\商城入口\Circle_mall calendar\BOD\202209\0907慕之恬廊</t>
  </si>
  <si>
    <t>\\DS07\2_Project\MKT-Brand Marketing\商城入口\Circle_mall calendar\BOD\202209\0908 羅技</t>
  </si>
  <si>
    <t>\\DS07\2_Project\MKT-Brand Marketing\商城入口\Circle_mall calendar\BOD\202209\0908 朵璽</t>
  </si>
  <si>
    <t>Dr.Douxi朵璽</t>
  </si>
  <si>
    <t>YODEE 優迪</t>
  </si>
  <si>
    <t>\\DS07\2_Project\MKT-Brand Marketing\商城入口\Circle_mall calendar\BOD\202209\0910優迪</t>
  </si>
  <si>
    <t>SAMSUNG三星官方授權旗艦店</t>
  </si>
  <si>
    <t>\\DS07\2_Project\MKT-Brand Marketing\商城入口\Circle_mall calendar\BOD\202209\0911 SAMSUNG</t>
  </si>
  <si>
    <t>LANCOME 蘭蔲</t>
  </si>
  <si>
    <t>\\DS07\2_Project\MKT-Brand Marketing\商城入口\Circle_mall calendar\BOD\202209\0912蘭蔻</t>
  </si>
  <si>
    <t>玉如阿姨</t>
  </si>
  <si>
    <t>\\DS07\2_Project\MKT-Brand Marketing\商城入口\Circle_mall calendar\BOD\202209\0913玉如阿姨</t>
  </si>
  <si>
    <t>(共用) 好奇+台灣獅王</t>
  </si>
  <si>
    <t>\\DS07\2_Project\MKT-Brand Marketing\商城入口\Circle_mall calendar\BOD\202209\0914好奇x獅王</t>
  </si>
  <si>
    <t>L'Oréal Paris巴黎萊雅</t>
  </si>
  <si>
    <t>\\DS07\2_Project\MKT-Brand Marketing\商城入口\Circle_mall calendar\BOD\202209\0915 巴黎萊雅&amp;媚比琳 CPD</t>
  </si>
  <si>
    <t>dyson</t>
  </si>
  <si>
    <t>\\DS07\2_Project\MKT-Brand Marketing\商城入口\Circle_mall calendar\BOD\202209\0916 Dyson</t>
  </si>
  <si>
    <t>杏一健康生活館</t>
  </si>
  <si>
    <t>\\DS07\2_Project\MKT-Brand Marketing\商城入口\Circle_mall calendar\BOD\202209\0917 杏一</t>
  </si>
  <si>
    <t>法國特福 Tefal</t>
  </si>
  <si>
    <t>\\DS07\2_Project\MKT-Brand Marketing\商城入口\Circle_mall calendar\BOD\202209\0918Tefal特福</t>
  </si>
  <si>
    <t>(共用) 高露潔+好來</t>
  </si>
  <si>
    <t>XEXYMIX</t>
  </si>
  <si>
    <t>logo1</t>
  </si>
  <si>
    <t>(共用) 樂扣樂扣+丹尼船長</t>
  </si>
  <si>
    <t>ETUDE HOUSE</t>
  </si>
  <si>
    <t>logo2</t>
  </si>
  <si>
    <t>EDWIN</t>
  </si>
  <si>
    <t>ACS 跨運動</t>
  </si>
  <si>
    <t>買到戀愛 BUYLOVE</t>
  </si>
  <si>
    <t>ECOVACS 科沃斯</t>
  </si>
  <si>
    <t>(共用) IRIS OHYAMA+iloom 怡倫家居</t>
  </si>
  <si>
    <t>Microsoft+Xbox</t>
  </si>
  <si>
    <t>\\DS07\2_Project\MKT-Brand Marketing\商城入口\Circle_mall calendar\NPL\202209\NPL_L'Oréal Paris巴黎萊雅官方旗艦店</t>
  </si>
  <si>
    <t>KV+HBN</t>
  </si>
  <si>
    <t>製作項目</t>
  </si>
  <si>
    <t>數量</t>
  </si>
  <si>
    <t>K數</t>
  </si>
  <si>
    <t>尺寸</t>
  </si>
  <si>
    <t>版配</t>
  </si>
  <si>
    <t>主標</t>
  </si>
  <si>
    <t>副標</t>
  </si>
  <si>
    <t>是否放商品圖</t>
  </si>
  <si>
    <t>商品圖1</t>
  </si>
  <si>
    <t>商品圖2</t>
  </si>
  <si>
    <t>商品圖3</t>
  </si>
  <si>
    <t>kv</t>
  </si>
  <si>
    <t>&lt;250K</t>
  </si>
  <si>
    <t>1200*600</t>
  </si>
  <si>
    <t>曝品圖*3</t>
  </si>
  <si>
    <t>9/1 - 9/30</t>
  </si>
  <si>
    <t>9月商城最高85折</t>
  </si>
  <si>
    <t>人人有$0起免運</t>
  </si>
  <si>
    <t>是</t>
  </si>
  <si>
    <r>
      <rPr>
        <rFont val="Arial"/>
      </rPr>
      <t xml:space="preserve">套假品
</t>
    </r>
    <r>
      <rPr>
        <rFont val="Arial"/>
        <color rgb="FF1155CC"/>
        <u/>
      </rPr>
      <t>https://shopee.tw/product-i.779524889.18212837182</t>
    </r>
  </si>
  <si>
    <r>
      <rPr>
        <rFont val="Arial"/>
      </rPr>
      <t xml:space="preserve">套假品
</t>
    </r>
    <r>
      <rPr>
        <rFont val="Arial"/>
        <color rgb="FF1155CC"/>
        <u/>
      </rPr>
      <t>https://shopee.tw/APPLE-iPhone-13-Pro-128G-E7-8F-BE-E8-B2-A8-E8-B3-A3-E5-A0-B4-E9-80-81-E9-96-80-E5-B8-82-E7-8F-BE-E5-A0-B4-E4-BF-9D-E8-B2-BC-E6-9C-8D-E5-8B-99-E5-85-8C-E6-8F-9B-E5-88-B8-E7-A5-9E-E8-85-A6-E7-94-9F-E6-B4-BB-i.54598032.11848941828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</si>
  <si>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https://shopee.tw/Dyson-V12-SV20-Detect-Slim-Fluffy-E5-90-B8-E5-A1-B5-E5-99-A8-E9-99-A4-E8-9F-8E-E6-A9-9F-E4-BA-8C-E5-B9-B4-E4-BF-9D-E4-BA-AB-E9-80-81-E6-94-B6-E7-B4-8D-E6-9E-B6-99-E6-B4-BB-E5-8B-95-i.31171487.10142580001</t>
    </r>
  </si>
  <si>
    <t>CTA</t>
  </si>
  <si>
    <t>HBN-C2C</t>
  </si>
  <si>
    <t>1200*640</t>
  </si>
  <si>
    <t>HBN-Mall</t>
  </si>
  <si>
    <t>&lt;150K</t>
  </si>
  <si>
    <t>1200*360</t>
  </si>
  <si>
    <t>9/1-9/30 mall calendar</t>
  </si>
  <si>
    <t>最高折$2,000</t>
  </si>
  <si>
    <r>
      <rPr>
        <rFont val="Arial"/>
      </rPr>
      <t xml:space="preserve">套假品
</t>
    </r>
    <r>
      <rPr>
        <rFont val="Arial"/>
        <color rgb="FF1155CC"/>
        <u/>
      </rPr>
      <t>https://shopee.tw/product-i.779524889.18212837182</t>
    </r>
  </si>
  <si>
    <r>
      <rPr>
        <rFont val="Arial"/>
      </rPr>
      <t xml:space="preserve">套假品
</t>
    </r>
    <r>
      <rPr>
        <rFont val="Arial"/>
        <color rgb="FF1155CC"/>
        <u/>
      </rPr>
      <t>https://shopee.tw/APPLE-iPhone-13-Pro-128G-E7-8F-BE-E8-B2-A8-E8-B3-A3-E5-A0-B4-E9-80-81-E9-96-80-E5-B8-82-E7-8F-BE-E5-A0-B4-E4-BF-9D-E8-B2-BC-E6-9C-8D-E5-8B-99-E5-85-8C-E6-8F-9B-E5-88-B8-E7-A5-9E-E8-85-A6-E7-94-9F-E6-B4-BB-i.54598032.11848941828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</si>
  <si>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https://shopee.tw/Dyson-V12-SV20-Detect-Slim-Fluffy-E5-90-B8-E5-A1-B5-E5-99-A8-E9-99-A4-E8-9F-8E-E6-A9-9F-E4-BA-8C-E5-B9-B4-E4-BF-9D-E4-BA-AB-E9-80-81-E6-94-B6-E7-B4-8D-E6-9E-B6-99-E6-B4-BB-E5-8B-95-i.31171487.10142580001</t>
    </r>
  </si>
  <si>
    <t>系統帶標</t>
  </si>
  <si>
    <r>
      <rPr>
        <rFont val="Arial"/>
      </rPr>
      <t xml:space="preserve">套假品
</t>
    </r>
    <r>
      <rPr>
        <rFont val="Arial"/>
        <color rgb="FF1155CC"/>
        <u/>
      </rPr>
      <t>https://shopee.tw/product-i.779524889.18212837182</t>
    </r>
  </si>
  <si>
    <r>
      <rPr>
        <rFont val="Arial"/>
      </rPr>
      <t xml:space="preserve">套假品
</t>
    </r>
    <r>
      <rPr>
        <rFont val="Arial"/>
        <color rgb="FF1155CC"/>
        <u/>
      </rPr>
      <t>https://shopee.tw/APPLE-iPhone-13-Pro-128G-E7-8F-BE-E8-B2-A8-E8-B3-A3-E5-A0-B4-E9-80-81-E9-96-80-E5-B8-82-E7-8F-BE-E5-A0-B4-E4-BF-9D-E8-B2-BC-E6-9C-8D-E5-8B-99-E5-85-8C-E6-8F-9B-E5-88-B8-E7-A5-9E-E8-85-A6-E7-94-9F-E6-B4-BB-i.54598032.11848941828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</si>
  <si>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https://shopee.tw/Dyson-V12-SV20-Detect-Slim-Fluffy-E5-90-B8-E5-A1-B5-E5-99-A8-E9-99-A4-E8-9F-8E-E6-A9-9F-E4-BA-8C-E5-B9-B4-E4-BF-9D-E4-BA-AB-E9-80-81-E6-94-B6-E7-B4-8D-E6-9E-B6-99-E6-B4-BB-E5-8B-95-i.31171487.10142580001</t>
    </r>
  </si>
  <si>
    <t>28*2</t>
  </si>
  <si>
    <t>10月商城活動日曆</t>
  </si>
  <si>
    <t>10/1-10/18</t>
  </si>
  <si>
    <t xml:space="preserve">\\DS07\2_Project\MKT-Brand Marketing\商城入口\Circle_mall calendar\SBD\202209\0927 Philips 飛利浦旗艦館 </t>
  </si>
  <si>
    <t>10/1-10/30</t>
  </si>
  <si>
    <t>\\DS07\2_Project\MKT-Brand Marketing\商城入口\Circle_mall calendar\SBD\202210\1004 Roborock</t>
  </si>
  <si>
    <t>10/13-10/14</t>
  </si>
  <si>
    <t>10/14-10/15</t>
  </si>
  <si>
    <t>\\DS07\2_Project\MKT-Brand Marketing\商城入口\Circle_mall calendar\MDD\202210\1001_屈臣氏</t>
  </si>
  <si>
    <t>\\DS07\2_Project\MKT-Brand Marketing\商城入口\Circle_mall calendar\MDD\202210\1002_kangol</t>
  </si>
  <si>
    <t>\\DS07\2_Project\MKT-Brand Marketing\商城入口\Circle_mall calendar\MDD\202210\1003_午茶夫人</t>
  </si>
  <si>
    <t>\\DS07\2_Project\MKT-Brand Marketing\商城入口\Circle_mall calendar\SBD\202210\1012 屈臣氏</t>
  </si>
  <si>
    <t>\\DS07\2_Project\MKT-Brand Marketing\商城入口\Circle_mall calendar\SBD\202210\1013-1014_愛買線上購物</t>
  </si>
  <si>
    <t>\\DS07\2_Project\MKT-Brand Marketing\商城入口\Circle_mall calendar\MDD\202210\1004_正官庄x專科</t>
  </si>
  <si>
    <t>正紅色
CMYK：17 99 85 7 | RBG：192 32 52 | HEX：＃c 02034</t>
  </si>
  <si>
    <t>\\DS07\2_Project\MKT-Brand Marketing\商城入口\Circle_mall calendar\MDD\202210\1005_SOMEBYMI</t>
  </si>
  <si>
    <t>\\DS07\2_Project\MKT-Brand Marketing\商城入口\Circle_mall calendar\MDD\202210\1006_理膚寶水</t>
  </si>
  <si>
    <t>10/15-10/16</t>
  </si>
  <si>
    <t>10/18-10/19</t>
  </si>
  <si>
    <t>\\DS07\2_Project\MKT-Brand Marketing\商城入口\Circle_mall calendar\MDD\202210\1007_3CE</t>
  </si>
  <si>
    <t>\\DS07\2_Project\MKT-Brand Marketing\商城入口\Circle_mall calendar\MDD\202210\1008_明洞國際</t>
  </si>
  <si>
    <t>david.hung@shopee.com</t>
  </si>
  <si>
    <t>https://shopee.tw/m/Philip-SBD-1002</t>
  </si>
  <si>
    <t>活動類型</t>
  </si>
  <si>
    <t>品牌資料夾路徑</t>
  </si>
  <si>
    <t>sonia.yeh@shopee.com</t>
  </si>
  <si>
    <t>\\DS07\2_Project\MKT-Brand Marketing\商城入口\Circle_mall calendar\SBD\202210\1015 法國特福Tefal</t>
  </si>
  <si>
    <t>https://shopee.tw/m/watsons221001</t>
  </si>
  <si>
    <t>\\DS07\2_Project\MKT-Brand Marketing\商城入口\Circle_mall calendar\SBD\202210\1015-16 神腦生活</t>
  </si>
  <si>
    <t>\\DS07\2_Project\MKT-Brand Marketing\商城入口\Circle_mall calendar\SBD\202210\1018 三星</t>
  </si>
  <si>
    <t>sandy.tong@shopee.com</t>
  </si>
  <si>
    <t>KANGOL官方授權旗艦店 - PPBOX</t>
  </si>
  <si>
    <t>liliane.wu@shopee.com</t>
  </si>
  <si>
    <t>https://shopee.tw/kangolMDD1002</t>
  </si>
  <si>
    <t>蝦皮超市</t>
  </si>
  <si>
    <t>shopeetw@shopee.com</t>
  </si>
  <si>
    <t>\\DS07\2_Project\MKT-Brand Marketing\商城入口\Circle_mall calendar\MDD\202210\1011_比帽王</t>
  </si>
  <si>
    <t>10/19-10/30</t>
  </si>
  <si>
    <t>\\DS07\2_Project\MKT-Brand Marketing\商城入口\Circle_mall calendar\MDD\202210\1012_永豐</t>
  </si>
  <si>
    <t>午茶夫人官方旗艦店</t>
  </si>
  <si>
    <t>erin.hsusy@shopee.com</t>
  </si>
  <si>
    <t>wendy.chiao@shopee.com</t>
  </si>
  <si>
    <t>https://shopee.tw/m/Roborock-SBD-1004</t>
  </si>
  <si>
    <t>https://shopee.tw/m/ladiestea221003</t>
  </si>
  <si>
    <t>正官庄官方旗艦店 x 專科</t>
  </si>
  <si>
    <t>cassie.chou@shopee.com</t>
  </si>
  <si>
    <t>活動頁連結後續提供</t>
  </si>
  <si>
    <t>somebymi_official_store.tw</t>
  </si>
  <si>
    <t>ben.hsu@shopee.com</t>
  </si>
  <si>
    <t>10/20-10/21</t>
  </si>
  <si>
    <t>10/22-10/23</t>
  </si>
  <si>
    <t>yingshiuan.yao@shopee.com</t>
  </si>
  <si>
    <t>理膚寶水 官方旗艦店
CeraVe 適樂膚 官方旗艦店
VICHY薇姿 官方旗艦店</t>
  </si>
  <si>
    <t>meller.chang@shopee.com</t>
  </si>
  <si>
    <t>愛買線上購物</t>
  </si>
  <si>
    <t>joyce.chang@shopee.com</t>
  </si>
  <si>
    <t>https://shopee.tw/m/AMART2022SBD</t>
  </si>
  <si>
    <t>Mdmmd.明洞國際-官方旗艦店</t>
  </si>
  <si>
    <t>helen.wu@shopee.com</t>
  </si>
  <si>
    <t>\\DS07\2_Project\MKT-Brand Marketing\商城入口\Circle_mall calendar\MDD\202210\1013_adidas</t>
  </si>
  <si>
    <t>\\DS07\2_Project\MKT-Brand Marketing\商城入口\Circle_mall calendar\1014_MSI</t>
  </si>
  <si>
    <t>\\DS07\2_Project\MKT-Brand Marketing\商城入口\Circle_mall calendar\SBD\202210\1020-1021 康是美</t>
  </si>
  <si>
    <t>\\DS07\2_Project\MKT-Brand Marketing\商城入口\Circle_mall calendar\SBD\202210\1022-23 順發</t>
  </si>
  <si>
    <t>LANEIGE 蘭芝 官方旗艦店</t>
  </si>
  <si>
    <t>vicky.liu@shopee.com</t>
  </si>
  <si>
    <t>比帽王 騎士用品專賣店</t>
  </si>
  <si>
    <t>sam.y@shopee.com</t>
  </si>
  <si>
    <t>永豐商店官方旗艦店-五月花/得意/橘子工坊/柔情/植淨美/Frosch</t>
  </si>
  <si>
    <t>winnie.cheng@shopee.com</t>
  </si>
  <si>
    <t>https://shopee.tw/m/1012Y</t>
  </si>
  <si>
    <t>vicky.kuo@shopee.com</t>
  </si>
  <si>
    <t>https://shopee.tw/tefal</t>
  </si>
  <si>
    <t>f0850c</t>
  </si>
  <si>
    <t>vivian.l@shopee.com</t>
  </si>
  <si>
    <t>kitty.chou@shopee.com</t>
  </si>
  <si>
    <t>https://shopee.tw/samsungtw</t>
  </si>
  <si>
    <t>adidas官方旗艦館</t>
  </si>
  <si>
    <t>van.chen@shopee.com</t>
  </si>
  <si>
    <t>https://shopee.tw/m/cosmedsbdoct2022</t>
  </si>
  <si>
    <t>https://shopee.tw/adidas_taiwan</t>
  </si>
  <si>
    <t>hung.chen@shopee.com</t>
  </si>
  <si>
    <t>https://shopee.tw/sunfarsbd202210</t>
  </si>
  <si>
    <t>\\DS07\2_Project\MKT-Brand Marketing\商城入口\Circle_mall calendar\SBD\202210\1027 TP-Link</t>
  </si>
  <si>
    <t>-</t>
  </si>
  <si>
    <t>MSI微星品牌旗艦店</t>
  </si>
  <si>
    <t>chris.chouyc@shopee.com</t>
  </si>
  <si>
    <t>https://shopee.tw/202210tplinksbd</t>
  </si>
  <si>
    <t>https://shopee.tw/m/nbhubmsi</t>
  </si>
  <si>
    <t>\\DS07\2_Project\MKT-Brand Marketing\商城入口\Circle_mall calendar\1019+1023 神腦\1019</t>
  </si>
  <si>
    <t>\\DS07\2_Project\MKT-Brand Marketing\商城入口\Circle_mall calendar\MDD\202210\1020_誠品</t>
  </si>
  <si>
    <t>\\DS07\2_Project\MKT-Brand Marketing\商城入口\Circle_mall calendar\1021_ASUS</t>
  </si>
  <si>
    <t>\\DS07\2_Project\MKT-Brand Marketing\商城入口\Circle_mall calendar\MDD\202210\1016_Google</t>
  </si>
  <si>
    <t>\\DS07\2_Project\MKT-Brand Marketing\商城入口\Circle_mall calendar\MDD\202210\1012_屈臣氏</t>
  </si>
  <si>
    <t>L'Oréal Paris巴黎萊雅官方旗艦店</t>
  </si>
  <si>
    <t>https://shopee.tw/m/watsons221015</t>
  </si>
  <si>
    <t>ryan.li@shopee.com</t>
  </si>
  <si>
    <t>\\DS07\2_Project\MKT-Brand Marketing\商城入口\Circle_mall calendar\1019+1023 神腦\神腦生活_LOGO_640x360 (最新)</t>
  </si>
  <si>
    <t>月月商城85折
人人有$0起免運</t>
  </si>
  <si>
    <t>媚比琳官方旗艦店</t>
  </si>
  <si>
    <t>Google 產品官方授權旗艦店</t>
  </si>
  <si>
    <t>erica.h@shopee.com</t>
  </si>
  <si>
    <t>月月商城85折
刷卡最高22%蝦幣回饋</t>
  </si>
  <si>
    <t>\\DS07\2_Project\MKT-Brand Marketing\商城入口\Circle_mall calendar\SBD\202210\1029石頭</t>
  </si>
  <si>
    <t>mistine_taiwan</t>
  </si>
  <si>
    <t>caikun.xie@shopee.com</t>
  </si>
  <si>
    <t>薇佳Swissvita品牌旗艦店</t>
  </si>
  <si>
    <t>chelsea.lin@shopee.com</t>
  </si>
  <si>
    <t>\\DS07\2_Project\MKT-Brand Marketing\商城入口\Circle_mall calendar\BOD\202210\1002薇佳</t>
  </si>
  <si>
    <t>ryan.c@shopee.com</t>
  </si>
  <si>
    <t>\\DS07\2_Project\MKT-Brand Marketing\商城入口\Circle_mall calendar\1022LG</t>
  </si>
  <si>
    <t>#000000</t>
  </si>
  <si>
    <t>\\DS07\2_Project\MKT-Brand Marketing\商城入口\Circle_mall calendar\1019+1023 神腦\1023</t>
  </si>
  <si>
    <t>\\DS07\2_Project\MKT-Brand Marketing\商城入口\Circle_mall calendar\SBD\202210\1030 Dyson</t>
  </si>
  <si>
    <t>\\DS07\2_Project\MKT-Brand Marketing\商城入口\Circle_mall calendar\102324_Dyson</t>
  </si>
  <si>
    <t>https://shopee.tw/m/dyson-sbd-1030</t>
  </si>
  <si>
    <t>https://shopee.tw/m/swissvita1005</t>
  </si>
  <si>
    <t>XEXYMIX 韓國第一運動品牌</t>
  </si>
  <si>
    <t>albee.hsu@shopee.com</t>
  </si>
  <si>
    <t>https://shopee.tw/m/xexymix1002</t>
  </si>
  <si>
    <t>\\DS07\2_Project\MKT-Brand Marketing\商城入口\Circle_mall calendar\MDD\202210\1026_Q哥 旗艦商城</t>
  </si>
  <si>
    <t>\\DS07\2_Project\MKT-Brand Marketing\商城入口\Circle_mall calendar\MDD\202210\1027_未來實驗室</t>
  </si>
  <si>
    <t>\\DS07\2_Project\MKT-Brand Marketing\商城入口\Circle_mall calendar\MDD\202210\1028_popmart</t>
  </si>
  <si>
    <t>NARUKO 牛爾官方旗艦店</t>
  </si>
  <si>
    <t>patrick.luo@shopee.com</t>
  </si>
  <si>
    <t>\\DS07\2_Project\MKT-Brand Marketing\商城入口\Circle_mall calendar\1003_牛爾</t>
  </si>
  <si>
    <t>FM shoes 流行女鞋第一首選！快速出貨 |免運費</t>
  </si>
  <si>
    <t>sindy.duan@shopee.com</t>
  </si>
  <si>
    <t>#e1e1d9</t>
  </si>
  <si>
    <t>\\DS07\2_Project\MKT-Brand Marketing\商城入口\Circle_mall calendar\BOD\202210\1004_FM shoes</t>
  </si>
  <si>
    <t>https://shopee.tw/m/fmshoesbrandday221004</t>
  </si>
  <si>
    <t>florasis.tw</t>
  </si>
  <si>
    <t>品牌周年慶
商城85折</t>
  </si>
  <si>
    <t>10.18月中狂購節
商城85折</t>
  </si>
  <si>
    <t>10.25商城狂購節
商城85折</t>
  </si>
  <si>
    <t>eve.li@shopee.com</t>
  </si>
  <si>
    <t>003b49</t>
  </si>
  <si>
    <t>\\DS07\2_Project\MKT-Brand Marketing\商城入口\Circle_mall calendar\BOD\202210\1004花西子</t>
  </si>
  <si>
    <t>https://shopee.tw/florasis.tw</t>
  </si>
  <si>
    <t>\\DS07\2_Project\MKT-Brand Marketing\商城入口\Circle_mall calendar\1019+1023 神腦</t>
  </si>
  <si>
    <t>eslite 誠品</t>
  </si>
  <si>
    <t>natalie.syue@shopee.com</t>
  </si>
  <si>
    <t>Simba小獅王辛巴 官方旗艦店</t>
  </si>
  <si>
    <t>may.chen@shopee.com</t>
  </si>
  <si>
    <t>\\DS07\2_Project\MKT-Brand Marketing\商城入口\Circle_mall calendar\BOD\202210\1005-小獅王</t>
  </si>
  <si>
    <t>9/26提供</t>
  </si>
  <si>
    <t>https://shopee.tw/m/eslite2210</t>
  </si>
  <si>
    <t>BFFECT 好肌膚精華研究室</t>
  </si>
  <si>
    <t>底色#eaeceb (淺灰色)
希望可以是淺灰色、褐色、金色、白色的搭配 (淺灰色)</t>
  </si>
  <si>
    <t>\\DS07\2_Project\MKT-Brand Marketing\商城入口\Circle_mall calendar\牛爾</t>
  </si>
  <si>
    <t>文字:10.10品牌周年慶
商城85折</t>
  </si>
  <si>
    <t>｜呂 RYO｜ 魅尚萱 Mise en scène｜ 官方旗艦店</t>
  </si>
  <si>
    <t>\\DS07\2_Project\MKT-Brand Marketing\商城入口\Circle_mall calendar\MDD\202210\1029_金瑞利</t>
  </si>
  <si>
    <t>\\DS07\2_Project\MKT-Brand Marketing\商城入口\Circle_mall calendar\MDD\202210\1030_朵璽</t>
  </si>
  <si>
    <t>\\DS07\2_Project\MKT-Brand Marketing\商城入口\Circle_mall calendar\MDD\202210\1031_SOMEBYMI</t>
  </si>
  <si>
    <t>\\DS07\2_Project\MKT-Brand Marketing\商城入口\Circle_mall calendar\BOD\202210\1007 ECOVACS</t>
  </si>
  <si>
    <t>ASUS華碩旗艦店</t>
  </si>
  <si>
    <t>9/28提供</t>
  </si>
  <si>
    <t>https://shopee.tw/m/nbhubasus</t>
  </si>
  <si>
    <t>Labelle拉蓓官方旗艦店</t>
  </si>
  <si>
    <t>\\DS07\2_Project\MKT-Brand Marketing\商城入口\Circle_mall calendar\1007_拉蓓</t>
  </si>
  <si>
    <t>https://shopee.tw/m/labelletea20221007</t>
  </si>
  <si>
    <t>文字:10.18 月中狂歡節
商城85折</t>
  </si>
  <si>
    <t>GLASS貼膜達人-3C配件專賣｜保護貼、手機殼、辦公室3C</t>
  </si>
  <si>
    <t>chiao.yang@shopee.com</t>
  </si>
  <si>
    <t>\\DS07\2_Project\MKT-Brand Marketing\商城入口\Circle_mall calendar\BOD\202210\1008_Glass貼膜達人</t>
  </si>
  <si>
    <t>9/30提供</t>
  </si>
  <si>
    <t>raymond.l@shopee.com</t>
  </si>
  <si>
    <t>https://shopee.tw/m/BrandDay-LG</t>
  </si>
  <si>
    <t>(CB共用)大唐襪業品牌旗艦店</t>
  </si>
  <si>
    <t>jinx.wang@shopee.com</t>
  </si>
  <si>
    <t>\\DS07\2_Project\MKT-Brand Marketing\商城入口\Circle_mall calendar\BOD\202210\1008_大唐襪業</t>
  </si>
  <si>
    <t>(共用)3M官方旗艦館+家樂氏/品客官方旗艦店</t>
  </si>
  <si>
    <t>jasmine.chang@shopee.com</t>
  </si>
  <si>
    <t>\\DS07\2_Project\MKT-Brand Marketing\商城入口\Circle_mall calendar\1009_3M官方旗艦店</t>
  </si>
  <si>
    <t>家樂氏/品客官方旗艦店</t>
  </si>
  <si>
    <t>jim.hsu@shopee.com</t>
  </si>
  <si>
    <t>\\DS07\2_Project\MKT-Brand Marketing\商城入口\Circle_mall calendar\1009_家樂氏品客官方旗艦店</t>
  </si>
  <si>
    <t>文字:10.25 商城狂購節
商城85折</t>
  </si>
  <si>
    <t>https://shopee.tw/dyson.tw</t>
  </si>
  <si>
    <t>(共用)U&amp;Z官方直營+EASY SHOP官方直營</t>
  </si>
  <si>
    <t>petty.c@shopee.com</t>
  </si>
  <si>
    <t>\\DS07\2_Project\MKT-Brand Marketing\商城入口\Circle_mall calendar\BOD\202210\1012-U&amp;Z</t>
  </si>
  <si>
    <t>https://shopee.tw/uz945</t>
  </si>
  <si>
    <t>Q哥 旗艦商城｜最專業的保護貼手機配件</t>
  </si>
  <si>
    <t>steven.hu@shopee.com</t>
  </si>
  <si>
    <t>EASY SHOP官方直營</t>
  </si>
  <si>
    <t>https://shopee.tw/easyshop945</t>
  </si>
  <si>
    <t>justin.kuo@shopee.com</t>
  </si>
  <si>
    <t>東元家電生活館</t>
  </si>
  <si>
    <t>\\DS07\2_Project\MKT-Brand Marketing\商城入口\Circle_mall calendar\1013_東元</t>
  </si>
  <si>
    <t>https://shopee.tw/ezmind51688</t>
  </si>
  <si>
    <t>popmartofficial.tw</t>
  </si>
  <si>
    <t>ACS 跨運動 運動品牌專賣</t>
  </si>
  <si>
    <t>\\DS07\2_Project\MKT-Brand Marketing\商城入口\Circle_mall calendar\MDD\202210\1014_acs</t>
  </si>
  <si>
    <t>https://shopee.tw/acrossports</t>
  </si>
  <si>
    <t>jessica.yen@shopee.com</t>
  </si>
  <si>
    <t>汪喵星球官方商城</t>
  </si>
  <si>
    <t>emma.yen@shopee.com</t>
  </si>
  <si>
    <t>\\DS07\2_Project\MKT-Brand Marketing\商城入口\Circle_mall calendar\1015_汪喵星球</t>
  </si>
  <si>
    <t>https://shopee.tw/dogcat.star</t>
  </si>
  <si>
    <t>(共用)金瑞利時尚珠寶+迎鶴金品</t>
  </si>
  <si>
    <t>umi.chen@shopee.com</t>
  </si>
  <si>
    <t>(共用)神腦大金品牌旗艦店+神腦三星家電官方旗艦館</t>
  </si>
  <si>
    <t>\\DS07\2_Project\MKT-Brand Marketing\商城入口\Circle_mall calendar\BOD\202210\1016大金</t>
  </si>
  <si>
    <t>10/4提供</t>
  </si>
  <si>
    <t>livia.lin@shopee.com</t>
  </si>
  <si>
    <t>\\DS07\2_Project\MKT-Brand Marketing\商城入口\Circle_mall calendar\MDD\202210\1029_迎鶴金品</t>
  </si>
  <si>
    <t>神腦三星家電官方旗艦館</t>
  </si>
  <si>
    <t>\\DS07\2_Project\MKT-Brand Marketing\商城入口\Circle_mall calendar\BOD\202210\1016神腦三星</t>
  </si>
  <si>
    <t>DON DON DONKI 唐吉訶德 官方旗艦店</t>
  </si>
  <si>
    <t>\\DS07\2_Project\MKT-Brand Marketing\商城入口\Circle_mall calendar\BOD\202210\1017唐吉訶德</t>
  </si>
  <si>
    <t>Dr.Douxi朵璽官方旗艦館</t>
  </si>
  <si>
    <t>​HITACHI日立生活家電館</t>
  </si>
  <si>
    <t>\\DS07\2_Project\MKT-Brand Marketing\商城入口\Circle_mall calendar\BOD\202210\1018日立</t>
  </si>
  <si>
    <t>SONY</t>
  </si>
  <si>
    <t>\\DS07\2_Project\MKT-Brand Marketing\商城入口\Circle_mall calendar\1002_SONY新品日</t>
  </si>
  <si>
    <t>https://shopee.tw/m/1002-1004-Sony</t>
  </si>
  <si>
    <t>Neogence 霓淨思</t>
  </si>
  <si>
    <t>Ellie Ou</t>
  </si>
  <si>
    <t>\\DS07\2_Project\MKT-Brand Marketing\商城入口\Circle_mall calendar\NPL\202210</t>
  </si>
  <si>
    <t>https://shopee.tw/m/neogence1005NPD</t>
  </si>
  <si>
    <t>(共用)理膚寶水 官方旗艦店+Paula's Choice 寶拉珍選 官方旗艦店</t>
  </si>
  <si>
    <t>理膚藍&gt;\\ds07\2_Project\KAM-H&amp;B\Rimin\LOGO圖\ACD\LRP\色卡</t>
  </si>
  <si>
    <t>\\DS07\2_Project\MKT-Brand Marketing\商城入口\Circle_mall calendar\1012_理膚寶水</t>
  </si>
  <si>
    <t>85券icon</t>
  </si>
  <si>
    <t>\\DS07\2_Project\MKT-Brand Marketing\商城入口\Circle_mall calendar\1021_哈根達斯</t>
  </si>
  <si>
    <t>\\DS07\2_Project\MKT-Brand Marketing\商城入口\Circle_mall calendar\1022_glico格力高官方旗艦店</t>
  </si>
  <si>
    <t>Paula's Choice 寶拉珍選 官方旗艦店</t>
  </si>
  <si>
    <t>Häagen-Dazs 哈根達斯官方旗艦店</t>
  </si>
  <si>
    <t>doreen.lin@shopee.com</t>
  </si>
  <si>
    <t>https://shopee.tw/haagendazs_taiwan</t>
  </si>
  <si>
    <t>glico格力高官方旗艦店</t>
  </si>
  <si>
    <t>\\DS07\2_Project\MKT-Brand Marketing\商城入口\Circle_mall calendar\NPL\新增資料夾</t>
  </si>
  <si>
    <t>\\DS07\2_Project\MKT-Brand Marketing\商城入口\Circle_mall calendar\1025 伊萊克斯</t>
  </si>
  <si>
    <t>伊萊克斯家電旗艦館</t>
  </si>
  <si>
    <t>emma.liuyr@shopee.com</t>
  </si>
  <si>
    <t>【唯一直營】營養師輕食®｜2022全台唯一 榮獲國際＋國內純淨雙標章</t>
  </si>
  <si>
    <t>jessie.wang@shopee.com</t>
  </si>
  <si>
    <t>#1dafab</t>
  </si>
  <si>
    <t>\\ds07\2_Project\KAM-H&amp;B\Vivi\Mall\營養師輕食\Mall calendar</t>
  </si>
  <si>
    <t>\\DS07\2_Project\MKT-Brand Marketing\商城入口\Circle_mall calendar\BOD\202210\1026_明洞國際</t>
  </si>
  <si>
    <t>PX大通電子官方行車旗艦館</t>
  </si>
  <si>
    <t>Norns</t>
  </si>
  <si>
    <t>mimi.pan@shopee.com</t>
  </si>
  <si>
    <t>\\DS07\2_Project\MKT-Brand Marketing\商城入口\Circle_mall calendar\BOD\202210\1027_Norns</t>
  </si>
  <si>
    <t>\\ds07\2_Project\KAM-H&amp;B\Vivi\Mall\營養師輕食\Mall calendar\H&amp;B營養師輕食</t>
  </si>
  <si>
    <t>Philips 飛利浦家電旗艦館</t>
  </si>
  <si>
    <t>#0c5edb</t>
  </si>
  <si>
    <t>\\DS07\2_Project\MKT-Brand Marketing\商城入口\Circle_mall calendar\BOD\202210\1027飛利浦家電旗艦館</t>
  </si>
  <si>
    <t>10/20提供</t>
  </si>
  <si>
    <t>HH草本新淨界 (私密/寶寶/食品/保養品都在HH)</t>
  </si>
  <si>
    <t>\\DS07\2_Project\MKT-Brand Marketing\商城入口\Circle_mall calendar\1029_屈臣氏</t>
  </si>
  <si>
    <t>https://shopee.tw/watsons_taiwan</t>
  </si>
  <si>
    <t>\\DS07\2_Project\MKT-Brand Marketing\商城入口\Circle_mall calendar\BOD\202210\1029花西子</t>
  </si>
  <si>
    <t>SANSUI山水 官方旗艦店 | 創造美好舒適生活</t>
  </si>
  <si>
    <t>ada.chen@shopee.com</t>
  </si>
  <si>
    <t>\\DS07\2_Project\MKT-Brand Marketing\商城入口\Circle_mall calendar\SBD\202210\1030_Queenshop</t>
  </si>
  <si>
    <t>ulikeshopeestore</t>
  </si>
  <si>
    <t>miga.xie@shopee.com</t>
  </si>
  <si>
    <t>红色</t>
  </si>
  <si>
    <t>LOGO ：https://drive.google.com/file/d/1YLyLU98jF6X_ly6w_7qgNeYQzhfxiPTm/view?usp=sharing
去背爆品：https://drive.google.com/file/d/1z-_Yu-pkxKEkHbb8EPhZt1GW7JyRC0oH/view?usp=sharing</t>
  </si>
  <si>
    <t>https://shopee.tw/ulikeshopeestore</t>
  </si>
  <si>
    <t>白蘭氏健康mall官方直營店</t>
  </si>
  <si>
    <t>#014715</t>
  </si>
  <si>
    <t>\\ds07\2_Project\KAM-H&amp;B\Vivi\Mall\白蘭氏\Mall calendar</t>
  </si>
  <si>
    <t>日本樂天嚴選</t>
  </si>
  <si>
    <t>stella.chung@shopee.com</t>
  </si>
  <si>
    <t>\\DS07\2_Project\MKT-Brand Marketing\商城入口\Circle_mall calendar\1031_日本樂天嚴選</t>
  </si>
  <si>
    <t>https://shopee.tw/m/rakutenselectionbod221031</t>
  </si>
  <si>
    <t>\\DS07\2_Project\MKT-Brand Marketing\商城入口\Circle_mall calendar\BOD\202210\1029花西子\logo</t>
  </si>
  <si>
    <t>#003b49</t>
  </si>
  <si>
    <t>\\DS07\2_Project\MKT-Brand Marketing\商城入口\Circle_mall calendar\BOD\202210\1030 ulike</t>
  </si>
  <si>
    <t>Andrea Chen</t>
  </si>
  <si>
    <t>11/1-11/30</t>
  </si>
  <si>
    <t>新增</t>
  </si>
  <si>
    <t>HBN</t>
  </si>
  <si>
    <t>商城活動日曆</t>
  </si>
  <si>
    <t>品牌活動搶先看</t>
  </si>
  <si>
    <r>
      <rPr>
        <rFont val="Arial"/>
      </rPr>
      <t xml:space="preserve">套假品
</t>
    </r>
    <r>
      <rPr>
        <rFont val="Arial"/>
        <color rgb="FF1155CC"/>
        <u/>
      </rPr>
      <t>https://shopee.tw/%E5%AF%B6%E6%8B%89%E7%8F%8D%E9%81%B8-2-%E6%B0%B4%E6%A5%8A%E9%85%B8%E8%BA%AB%E9%AB%94%E4%B9%B3-2-%E6%B0%B4%E6%A5%8A%E9%85%B8%E7%B2%BE%E8%8F%AF%E6%B6%B2-i.34675072.2357292593?sp_atk=d55ee263-b64d-474b-aa5d-f82ffb84756c&amp;xptdk=d55ee263-b64d-474b-aa5d-f82ffb84756c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</si>
  <si>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https://shopee.tw/APPLE-HomePod-mini-%E7%A5%9E%E8%85%A6%E7%94%9F%E6%B4%BB-i.54598032.8602453032?sp_atk=8bc03fb8-05bc-480d-bd1d-60791e8c1b28&amp;xptdk=8bc03fb8-05bc-480d-bd1d-60791e8c1b28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</si>
  <si>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yson-%E6%88%B4%E6%A3%AE-%E6%B6%BC%E6%9A%96-%E9%A2%A8%E6%89%87-%E6%B0%A3%E6%B5%81%E5%80%8D%E5%A2%9E%E5%99%A8-AM09-%E9%8A%80%E7%99%BD-Hot-Cool-%E6%B6%BC%E9%A2%A8-%E6%9A%96%E9%A2%A8-%E6%9A%96%E6%88%BF-%E5%BE%AA%E7%92%B0-%E5%9B%9B%E5%AD%A3-%E6%84%9F%E6%BA%AB-i.54598032.7553956424?sp_atk=7947bfa2-d456-481d-b1b2-e589d004ecf3&amp;xptdk=7947bfa2-d456-481d-b1b2-e589d004ecf3</t>
    </r>
    <r>
      <rPr>
        <rFont val="Arial"/>
      </rPr>
      <t xml:space="preserve"> </t>
    </r>
  </si>
  <si>
    <t>https://shopee.tw/APPLE-Watch-SE-LTE-2022-%E6%96%B0%E6%A9%9F-%E7%8F%BE%E8%B2%A8-%E9%A0%90%E7%B4%84-%E7%A5%9E%E8%85%A6%E7%94%9F%E6%B4%BB-i.54598032.21743706880?sp_atk=e3b119d2-8b2d-4930-b558-c8ddccaaeb05&amp;xptdk=e3b119d2-8b2d-4930-b558-c8ddccaaeb05</t>
  </si>
  <si>
    <t>https://shopee.tw/Google-Pixel-7-Pro-12GB-128GB-(5G)%E3%80%90Google%E7%94%A2%E5%93%81%E6%97%97%E8%89%A6%E5%BA%97%E3%80%91-i.482164692.19251025361?sp_atk=731a574d-cc11-41e4-9037-60c5a231246c&amp;xptdk=731a574d-cc11-41e4-9037-60c5a231246c</t>
  </si>
  <si>
    <r>
      <rPr>
        <rFont val="Arial"/>
        <color rgb="FF1155CC"/>
        <u/>
      </rPr>
      <t>https://shopee.tw/%E3%80%90New-Balance%E3%80%91%E5%BE%A9%E5%8F%A4%E9%9E%8B_%E5%A5%B3%E6%80%A7_%E9%BB%91%E8%89%B2_WL574ZAB-B%E6%A5%A6-(IU%E8%91%97%E7%94%A8%E6%AC%BE)-i.131441298.18550124863?sp_atk=43d81d7a-cdf7-49f6-beb0-a74cf3c52161&amp;xptdk=43d81d7a-cdf7-49f6-beb0-a74cf3c52161</t>
    </r>
    <r>
      <rPr>
        <rFont val="Arial"/>
        <color rgb="FF000000"/>
      </rPr>
      <t xml:space="preserve"> </t>
    </r>
  </si>
  <si>
    <t>https://shopee.tw/AirPods-%E8%97%8D%E7%89%99%E8%80%B3%E6%A9%9F-%E7%AC%AC-3-%E4%BB%A3-%E6%90%AD%E9%85%8DMagSafe-%E5%85%85%E9%9B%BB%E7%9B%92-%E7%8F%BE%E8%B2%A8-%E7%A5%9E%E8%85%A6%E7%94%9F%E6%B4%BB-i.54598032.13745994197?sp_atk=3d0f4102-6a94-4077-97f1-31b1b1862eb5&amp;xptdk=3d0f4102-6a94-4077-97f1-31b1b1862eb5</t>
  </si>
  <si>
    <t>https://shopee.tw/%E4%B8%89%E6%98%9F-55AU8000-%E5%90%AB%E5%9F%BA%E6%9C%AC%E5%AE%89%E8%A3%9D-UA55AU8000WXZW-55%E5%90%8B%E9%9B%BB%E8%A6%96-i.516299104.12738439619?sp_atk=f19d6884-b3c3-4404-a672-ec7f7bd7ed8d&amp;xptdk=f19d6884-b3c3-4404-a672-ec7f7bd7ed8d</t>
  </si>
  <si>
    <t>\\DS07\2_Project\MKT-Brand Marketing\商城入口\Circle_mall calendar\SBD\202211\1112-1113_三星</t>
  </si>
  <si>
    <t>https://shopee.tw/samsung_he</t>
  </si>
  <si>
    <t>https://shopee.tw/LANCOME-%E8%98%AD%E8%94%BB-%E9%9B%B6%E7%B2%89%E6%84%9F%E8%B6%85%E6%8C%81%E4%B9%85%E7%B2%89%E5%BA%95SPF38-PA-30ml-%E5%96%AE%E5%85%A5-%E4%BB%BB%E9%81%B81%E6%AC%BE%EF%BD%9C%E5%AE%98%E6%96%B9%E6%97%97%E8%89%A6%E5%BA%97-i.779524889.12394150289?sp_atk=87724533-d1fb-4d78-9292-1fe057426d0f&amp;xptdk=87724533-d1fb-4d78-9292-1fe057426d0f</t>
  </si>
  <si>
    <t>文字請修正為&gt;&gt;"11.11最強購物節 商城85折" 
原圖檔路徑&gt;&gt;\\DS07\0_Announce\MKT-Graphic Designer\_完成檔\2022\11\#11月商城活動\#Mall NUZ\MUZ專區_商城活動日曆MS (11月SBD )\商城85折 
檔名&gt;&gt;1111_即將到來</t>
  </si>
  <si>
    <t>11/1~11/18</t>
  </si>
  <si>
    <t>商城活動搶先看</t>
  </si>
  <si>
    <t>11月商城活動搶先看</t>
  </si>
  <si>
    <t>\\DS07\2_Project\MKT-Brand Marketing\商城入口\Circle_mall calendar\MDD\202211\1101_羅技</t>
  </si>
  <si>
    <t>\\DS07\2_Project\MKT-Brand Marketing\商城入口\Circle_mall calendar\MDD\202211\1102_LEVI'S</t>
  </si>
  <si>
    <t>\\DS07\2_Project\MKT-Brand Marketing\商城入口\Circle_mall calendar\MDD\202211\1103_adidas</t>
  </si>
  <si>
    <t>同logo色系</t>
  </si>
  <si>
    <t>\\DS07\2_Project\MKT-Brand Marketing\商城入口\Circle_mall calendar\MDD\202211\1104_tokuyo</t>
  </si>
  <si>
    <t>\\DS07\2_Project\MKT-Brand Marketing\商城入口\Circle_mall calendar\MDD\202211\1105_日本FineToday旗艦店</t>
  </si>
  <si>
    <t>\\DS07\2_Project\MKT-Brand Marketing\商城入口\Circle_mall calendar\MDD\202211\1106_迎鶴金品</t>
  </si>
  <si>
    <t>\\DS07\2_Project\MKT-Brand Marketing\商城入口\Circle_mall calendar\MDD\202211\1107 BRAUN德國百靈Oral-B歐樂B官方旗艦</t>
  </si>
  <si>
    <t>\\DS07\2_Project\MKT-Brand Marketing\商城入口\Circle_mall calendar\MDD\202211\1108_Mdmmd. 明洞國際</t>
  </si>
  <si>
    <t>\\DS07\2_Project\MKT-Brand Marketing\商城入口\Circle_mall calendar\MDD\202211\1109_康是美</t>
  </si>
  <si>
    <t>Logitech羅技官方旗艦館</t>
  </si>
  <si>
    <t>Levi's官方旗艦店</t>
  </si>
  <si>
    <t>danny.chen@shopee.com</t>
  </si>
  <si>
    <t>https://shopee.tw/levis</t>
  </si>
  <si>
    <t>\\DS07\2_Project\MKT-Brand Marketing\商城入口\Circle_mall calendar\MDD\202211\1112_寶拉珍選</t>
  </si>
  <si>
    <t>tokuyo 按摩椅專賣店【官方帳號】</t>
  </si>
  <si>
    <t>nash.lu@shopee.com</t>
  </si>
  <si>
    <t>日本FineToday旗艦店</t>
  </si>
  <si>
    <t>整張日曆</t>
  </si>
  <si>
    <t>3(切成三張)</t>
  </si>
  <si>
    <t>BRAUN德國百靈/Oral-B歐樂B官方旗艦 _3不5時美麗好康</t>
  </si>
  <si>
    <t>Ryan,chen@shopee.com</t>
  </si>
  <si>
    <t>\\DS07\2_Project\MKT-Brand Marketing\商城入口\Circle_mall calendar\MDD\202211\1113_原價屋</t>
  </si>
  <si>
    <t>\\DS07\2_Project\MKT-Brand Marketing\商城入口\Circle_mall calendar\MDD\202211\1114_dyson</t>
  </si>
  <si>
    <t>\\DS07\2_Project\MKT-Brand Marketing\商城入口\Circle_mall calendar\MDD\202211\1115_理膚寶水</t>
  </si>
  <si>
    <t>https://shopee.tw/m/cosmed110922</t>
  </si>
  <si>
    <t>https://shopee.tw/paulaschoice.tw</t>
  </si>
  <si>
    <t>文字:超級品牌日
Tokuyo LOGO</t>
  </si>
  <si>
    <t>文字:超級品牌日
Roborock LOGO</t>
  </si>
  <si>
    <t>文字:超級品牌日
Acer LOGO</t>
  </si>
  <si>
    <t>文字:超級品牌日
Cosmed LOGO</t>
  </si>
  <si>
    <t>月月商城85折
刷卡最高30%蝦幣回饋</t>
  </si>
  <si>
    <t>文字:8.8 免運父親節
(免運icon)</t>
  </si>
  <si>
    <t>文字:超級品牌日
P&amp;G LOGO</t>
  </si>
  <si>
    <t>文字:超級品牌日
3M LOGO</t>
  </si>
  <si>
    <t>文字:超級品牌日
New balance LOGO</t>
  </si>
  <si>
    <t>文字:超級品牌日
Google</t>
  </si>
  <si>
    <t>\\DS07\2_Project\MKT-Brand Marketing\商城入口\Circle_mall calendar\MDD\202211\1116_Google</t>
  </si>
  <si>
    <t>文字:超級品牌日
SUNFAR LOGO</t>
  </si>
  <si>
    <t>文字:8.18 月中狂歡節
(免運icon)</t>
  </si>
  <si>
    <t>文字:超級品牌日
Kiehl's LOGO</t>
  </si>
  <si>
    <t>文字:超級品牌日
LocknLock LOGO</t>
  </si>
  <si>
    <t>文字:超級品牌日
KANGOL LOGO</t>
  </si>
  <si>
    <t>文字:超級品牌日
SAMSUNG LOGO</t>
  </si>
  <si>
    <t>文字:8.25 商城狂購節
(免運icon)</t>
  </si>
  <si>
    <t>文字:超級品牌日
LANCOME LOGO</t>
  </si>
  <si>
    <t>文字:超級品牌日
TP-Link LOGO</t>
  </si>
  <si>
    <t>文字:超級品牌日
ECOVACS LOGO</t>
  </si>
  <si>
    <t>\\DS07\2_Project\MKT-Brand Marketing\商城入口\SBD預告\202208\tokuyo</t>
  </si>
  <si>
    <t>文字:11.11最強購物節
商城85折</t>
  </si>
  <si>
    <t>innisfree 官方旗艦店</t>
  </si>
  <si>
    <t>\\DS07\2_Project\MKT-Brand Marketing\商城入口\SBD預告\202208\0802_Roborock</t>
  </si>
  <si>
    <t>\\DS07\2_Project\MKT-Brand Marketing\商城入口\Circle_mall calendar\BOD\202211\1101_小獅王辛巴</t>
  </si>
  <si>
    <t>https://shopee.tw/simbababy</t>
  </si>
  <si>
    <t>文字:11.18 月中狂歡節
商城85折</t>
  </si>
  <si>
    <t>\\DS07\2_Project\MKT-Brand Marketing\商城入口\Circle_mall calendar\BOD\202211\1101_薇佳Swissvita品牌旗艦店</t>
  </si>
  <si>
    <t>Acer宏碁旗艦店|特約經銷</t>
  </si>
  <si>
    <t>https://shopee.tw/allyoung_tw</t>
  </si>
  <si>
    <t>\\DS07\2_Project\MKT-Brand Marketing\商城入口\SBD預告\202208\ACER</t>
  </si>
  <si>
    <t>文字:11.25 商城狂購節
商城85折</t>
  </si>
  <si>
    <t>ken.chang@shopee.com</t>
  </si>
  <si>
    <t>\\DS07\2_Project\MKT-Brand Marketing\商城入口\Circle_mall calendar\BOD\202211\1102_XEXYMIX</t>
  </si>
  <si>
    <t>https://shopee.tw/xexymixtw</t>
  </si>
  <si>
    <t>\\DS07\2_Project\MKT-Brand Marketing\商城入口\SBD預告\202208\康是美\曝品</t>
  </si>
  <si>
    <t>花王旗艦館</t>
  </si>
  <si>
    <t>\\DS07\2_Project\MKT-Brand Marketing\商城入口\SBD預告\202208\花王</t>
  </si>
  <si>
    <t>3M官方旗艦館</t>
  </si>
  <si>
    <t>\\DS07\2_Project\MKT-Brand Marketing\商城入口\SBD預告\202208\0810_3M</t>
  </si>
  <si>
    <t>New Balance 官方旗艦店</t>
  </si>
  <si>
    <t>\\DS07\2_Project\MKT-Brand Marketing\商城入口\SBD預告\202208\0811-0812 New Balance</t>
  </si>
  <si>
    <t>\\DS07\2_Project\MKT-Brand Marketing\商城入口\SBD預告\202208\0813-0814_Google</t>
  </si>
  <si>
    <t>\\DS07\2_Project\MKT-Brand Marketing\商城入口\SBD預告\202208\順發</t>
  </si>
  <si>
    <t>小米+POCO</t>
  </si>
  <si>
    <t>\\DS07\2_Project\MKT-Brand Marketing\商城入口\SBD預告\202208\小米+POCO</t>
  </si>
  <si>
    <t>契爾氏</t>
  </si>
  <si>
    <t>\\DS07\2_Project\MKT-Brand Marketing\商城入口\SBD預告\202208\0819_Keihls契爾氏</t>
  </si>
  <si>
    <t>LocknLock樂扣樂扣旗艦店</t>
  </si>
  <si>
    <t>\\DS07\2_Project\MKT-Brand Marketing\商城入口\SBD預告\202208\0820-0821 樂扣樂扣</t>
  </si>
  <si>
    <t>\\ds07\2_Project\MKT-Brand Marketing\商城入口\SBD預告\202208\0822_Kangol</t>
  </si>
  <si>
    <t>慕之恬廊官方旗艦店</t>
  </si>
  <si>
    <t>\\DS07\2_Project\MKT-Brand Marketing\商城入口\SBD預告\202208\0823_SAMSUNG</t>
  </si>
  <si>
    <t>betty.wang@shopee.com</t>
  </si>
  <si>
    <t>#004ba0</t>
  </si>
  <si>
    <t>realme旗艦店</t>
  </si>
  <si>
    <t>\\DS07\2_Project\MKT-Brand Marketing\商城入口\Circle_mall calendar\BOD\202211\1102_慕之恬廊</t>
  </si>
  <si>
    <t>\\DS07\2_Project\MKT-Brand Marketing\商城入口\SBD預告\202208\0824_realme</t>
  </si>
  <si>
    <t>https://shopee.tw/m/mustela221102</t>
  </si>
  <si>
    <t>LANCOME</t>
  </si>
  <si>
    <t>TP-Link</t>
  </si>
  <si>
    <t>\\ds07\2_Project\Marketing Campaign\commercial丟圖區\2022_6.25商城狂購節\6.25 正式\今日最大牌 (正式)\LOGO-6.25 正式_今日最大牌 (正式)-248</t>
  </si>
  <si>
    <t>\\ds07\2_Project\Marketing Campaign\commercial丟圖區\2022_6.25商城狂購節\6.25 正式\品牌旗艦25折\LOGO-6.25 正式_品牌旗艦25折-54</t>
  </si>
  <si>
    <t>Waston</t>
  </si>
  <si>
    <t>\\ds07\2_Project\Marketing Campaign\commercial丟圖區\2022_6.25商城狂購節\6.23 暖身\今日最大牌 (暖身)\LOGO-6.23 暖身_今日最大牌 (暖身)-88</t>
  </si>
  <si>
    <t>ECOVACS</t>
  </si>
  <si>
    <t>Razer 雷蛇電競館 | 授權經銷</t>
  </si>
  <si>
    <t>sandy.chou@shopee.com</t>
  </si>
  <si>
    <t>\\ds07\2_Project\Marketing Campaign\commercial丟圖區\2022_6.25商城狂購節\6.25 正式\品牌熱銷排行榜\LOGO-6.25 正式_品牌熱銷排行榜-105</t>
  </si>
  <si>
    <t>Coway 台灣官方商店</t>
  </si>
  <si>
    <t>logo請按照此處活動走期置入日曆</t>
  </si>
  <si>
    <t>Whirlpool 惠而浦旗艦館</t>
  </si>
  <si>
    <t>SAMPO聲寶 官方直營店</t>
  </si>
  <si>
    <t>\\DS07\2_Project\MKT-Brand Marketing\商城入口\Circle_mall calendar\BOD\202211\1104_聲寶</t>
  </si>
  <si>
    <t>https://shopee.tw/sampo_</t>
  </si>
  <si>
    <t>\\DS07\2_Project\MKT-Brand Marketing\商城入口\Circle_mall calendar\SBD\202211\1102_屈臣氏</t>
  </si>
  <si>
    <t>鯊很大旗艦館</t>
  </si>
  <si>
    <t>\\DS07\2_Project\MKT-Brand Marketing\商城入口\Circle_mall calendar\BOD\202211\1104_東元</t>
  </si>
  <si>
    <t>https://shopee.tw/m/teco-bod-1104</t>
  </si>
  <si>
    <t>11/1~11/30</t>
  </si>
  <si>
    <t>\\DS07\2_Project\MKT-Brand Marketing\商城入口\Circle_mall calendar\SBD\202211</t>
  </si>
  <si>
    <t>TOSHIBA東芝旗鑑館</t>
  </si>
  <si>
    <t>\\DS07\2_Project\MKT-Brand Marketing\商城入口\Circle_mall calendar\BOD\202211\1105_東芝</t>
  </si>
  <si>
    <t>https://shopee.tw/toshiba_tw</t>
  </si>
  <si>
    <t>嬌聯官方旗艦店-滿意寶寶/蘇菲/來復易/絲花/威拂/消臭大師/銀湯匙/超快適</t>
  </si>
  <si>
    <t>amber.wu@shopee.com</t>
  </si>
  <si>
    <t>\\DS07\2_Project\MKT-Brand Marketing\商城入口\Circle_mall calendar\BOD\202211\1105_嬌聯</t>
  </si>
  <si>
    <t>https://shopee.tw/unicharm_taiwan</t>
  </si>
  <si>
    <t>\\DS07\2_Project\MKT-Brand Marketing\商城入口\Circle_mall calendar\SBD\202211\1104\理膚寶水</t>
  </si>
  <si>
    <t>Bayer台灣拜耳品牌旗艦館</t>
  </si>
  <si>
    <t>\\DS07\2_Project\MKT-Brand Marketing\商城入口\Circle_mall calendar\SBD\202211\1104\薇姿</t>
  </si>
  <si>
    <t>雀巢官方旗艦店</t>
  </si>
  <si>
    <t>\\DS07\2_Project\MKT-Brand Marketing\商城入口\Circle_mall calendar\SBD\202211\1104\適樂膚</t>
  </si>
  <si>
    <t>HERAN禾聯 熊好的店</t>
  </si>
  <si>
    <t>\\DS07\2_Project\MKT-Brand Marketing\商城入口\Circle_mall calendar\BOD\202211\1107_Heran禾聯</t>
  </si>
  <si>
    <t>\\DS07\2_Project\MKT-Brand Marketing\商城入口\Circle_mall calendar\SBD\202211\1105LG</t>
  </si>
  <si>
    <t>Logitech G 羅技電競官方旗艦館</t>
  </si>
  <si>
    <t>\\DS07\2_Project\MKT-Brand Marketing\商城入口\Circle_mall calendar\SBD\202211\1106蘭蔻</t>
  </si>
  <si>
    <t>恆隆行質感家電館</t>
  </si>
  <si>
    <t>\\DS07\2_Project\MKT-Brand Marketing\商城入口\Circle_mall calendar\SBD\202211\1114_Google</t>
  </si>
  <si>
    <t>covernat.tw</t>
  </si>
  <si>
    <t>\\DS07\2_Project\MKT-Brand Marketing\商城入口\Circle_mall calendar\SBD\202211\1115 小米</t>
  </si>
  <si>
    <t>U&amp;Z官方直營</t>
  </si>
  <si>
    <t>\\DS07\2_Project\MKT-Brand Marketing\商城入口\Circle_mall calendar\SBD\202211\1116_U&amp;Z</t>
  </si>
  <si>
    <t>\\DS07\2_Project\MKT-Brand Marketing\商城入口\Circle_mall calendar\SBD\202211\1116 SBD</t>
  </si>
  <si>
    <t>realme官方旗艦店</t>
  </si>
  <si>
    <t>\\DS07\2_Project\MKT-Brand Marketing\商城入口\Circle_mall calendar\SBD\202211\realme官方旗艦店</t>
  </si>
  <si>
    <t>amber.wen@shopee.com</t>
  </si>
  <si>
    <t>\\DS07\2_Project\MKT-Brand Marketing\商城入口\Circle_mall calendar\BOD\202211\1108_Covernat</t>
  </si>
  <si>
    <t>https://shopee.tw/covernat.tw</t>
  </si>
  <si>
    <t>\\DS07\2_Project\MKT-Brand Marketing\商城入口\Circle_mall calendar\SBD\202211\1121_神腦生活</t>
  </si>
  <si>
    <t>善存X舒酸定 官方旗艦店</t>
  </si>
  <si>
    <t>\\DS07\2_Project\MKT-Brand Marketing\商城入口\Circle_mall calendar\SBD\202211\1122_善存</t>
  </si>
  <si>
    <t>SP廣穎電通 官方旗艦店</t>
  </si>
  <si>
    <t>\\DS07\2_Project\MKT-Brand Marketing\商城入口\Circle_mall calendar\SBD\202211\1123_SP</t>
  </si>
  <si>
    <t>Neogence霓淨思官方旗艦店</t>
  </si>
  <si>
    <t>\\DS07\2_Project\MKT-Brand Marketing\商城入口\Circle_mall calendar\SBD\202211\1126-1127_dyson戴森台灣總代理恆隆行直營店</t>
  </si>
  <si>
    <t>\\DS07\2_Project\MKT-Brand Marketing\商城入口\Circle_mall calendar\SBD\202211\1128_愛買線上購物</t>
  </si>
  <si>
    <t>【plain-me 官方蝦皮旗艦店】</t>
  </si>
  <si>
    <t>james.w@shopee.com</t>
  </si>
  <si>
    <t>\\DS07\2_Project\MKT-Brand Marketing\商城入口\Circle_mall calendar\BOD\202211\1108_plain-me</t>
  </si>
  <si>
    <t>https://shopee.tw/plainme</t>
  </si>
  <si>
    <t>\\DS07\2_Project\MKT-Brand Marketing\商城入口\Circle_mall calendar\SBD\202211\1129石頭</t>
  </si>
  <si>
    <t>\\DS07\2_Project\MKT-Brand Marketing\商城入口\Circle_mall calendar\SBD\202211\1130_L'Oréal Paris巴黎萊雅</t>
  </si>
  <si>
    <t>巴黎丁-法國美妝保養直營店</t>
  </si>
  <si>
    <t>\\DS07\2_Project\MKT-Brand Marketing\商城入口\Circle_mall calendar\SBD\202211\1130_媚比琳</t>
  </si>
  <si>
    <t>特力家︱HOLA+特力屋</t>
  </si>
  <si>
    <t>judy.yang@sjopee.com</t>
  </si>
  <si>
    <t>超級品牌日搶先看</t>
  </si>
  <si>
    <t>Findnew帆紐 官方旗艦店</t>
  </si>
  <si>
    <t># ECE5D8</t>
  </si>
  <si>
    <t>\\DS07\2_Project\MKT-Brand Marketing\商城入口\Circle_mall calendar\BOD\202211\1109_Findnew帆紐</t>
  </si>
  <si>
    <t>https://shopee.tw/m/reefxfindnewbrandday2211</t>
  </si>
  <si>
    <t>11月超級品牌搶先看</t>
  </si>
  <si>
    <t>Bio-essence 碧歐斯官方直營旗艦店</t>
  </si>
  <si>
    <t>nelie.chen@shopee.com</t>
  </si>
  <si>
    <t>大樹健康購物網(大樹藥局線上)</t>
  </si>
  <si>
    <t>#00A53A</t>
  </si>
  <si>
    <t>\\DS07\2_Project\MKT-Brand Marketing\商城入口\Circle_mall calendar\BOD\202211\1110_大樹健康購物網(大樹藥局線上)</t>
  </si>
  <si>
    <t>https://shopee.tw/greattree</t>
  </si>
  <si>
    <t>DR.WU官方旗艦店</t>
  </si>
  <si>
    <t>(共用)DESMOND岱思夢寢具【官方旗艦店】+Famo 法摩官方旗艦店</t>
  </si>
  <si>
    <t>erica.hsu@shopee.com
penny.liao@shopee.com</t>
  </si>
  <si>
    <t>\\DS07\2_Project\MKT-Brand Marketing\商城入口\Circle_mall calendar\BOD\202211\1114_岱思夢+famo</t>
  </si>
  <si>
    <t>https://shopee.tw/exist0523</t>
  </si>
  <si>
    <t>Famo 法摩官方旗艦店</t>
  </si>
  <si>
    <t>https://shopee.tw/famomattress</t>
  </si>
  <si>
    <t>Lady內衣官方直營旗艦店</t>
  </si>
  <si>
    <t>\\DS07\2_Project\MKT-Brand Marketing\商城入口\Circle_mall calendar\BOD\202211\1115_Lady</t>
  </si>
  <si>
    <t>https://shopee.tw/risemarginroger</t>
  </si>
  <si>
    <t>11/18~11/30</t>
  </si>
  <si>
    <t>是內衣綜合BOD
LOGO請用\\DS07\0_Announce\MKT-Graphic Designer\_完成檔\2022\05\#5月商城活動\#0501-0504美波內衣節\logo</t>
  </si>
  <si>
    <t>SWEAR思薇爾_官方直營</t>
  </si>
  <si>
    <t>\\DS07\2_Project\MKT-Brand Marketing\商城入口\Circle_mall calendar\BOD\202211\1115_思薇爾</t>
  </si>
  <si>
    <t>https://shopee.tw/swear_tw</t>
  </si>
  <si>
    <t>玉如阿姨內衣-旗艦店</t>
  </si>
  <si>
    <t>\\DS07\2_Project\MKT-Brand Marketing\商城入口\Circle_mall calendar\BOD\202211\1115_玉如阿姨</t>
  </si>
  <si>
    <t>https://shopee.tw/yurubra</t>
  </si>
  <si>
    <t>TRIUMPH 黛安芬官方旗艦店</t>
  </si>
  <si>
    <t>#0972ce</t>
  </si>
  <si>
    <t>(共用)HOYACASA 禾雅寢具官方旗艦+hoi! 好好生活｜家具館</t>
  </si>
  <si>
    <t>penny.liao@shopee.com</t>
  </si>
  <si>
    <t>\\DS07\2_Project\MKT-Brand Marketing\商城入口\Circle_mall calendar\BOD\202211\1117_hoya+hoi</t>
  </si>
  <si>
    <t>https://shopee.tw/hoyacasa</t>
  </si>
  <si>
    <t>hoi! 好好生活｜家具館</t>
  </si>
  <si>
    <t>jessica.lee@shopee.com</t>
  </si>
  <si>
    <t>https://shopee.tw/hoihome</t>
  </si>
  <si>
    <t>普雷伊電視遊樂器專賣店</t>
  </si>
  <si>
    <t>oscar.chuanges@shopee.com</t>
  </si>
  <si>
    <t>一校補</t>
  </si>
  <si>
    <t>#2F2621</t>
  </si>
  <si>
    <t>\\DS07\2_Project\MKT-Brand Marketing\商城入口\Circle_mall calendar\MDD\202211\1119_神腦</t>
  </si>
  <si>
    <t>\\DS07\2_Project\MKT-Brand Marketing\商城入口\Circle_mall calendar\MDD\202211\1120_Alpecin</t>
  </si>
  <si>
    <t>\\DS07\2_Project\MKT-Brand Marketing\商城入口\Circle_mall calendar\MDD\202211\1121_Acer</t>
  </si>
  <si>
    <t>https://shopee.tw/m/watsonssbd20221102</t>
  </si>
  <si>
    <t>https://docs.google.com/spreadsheets/d/1SJ4rIP1yW8Che7YYB-1GY8Man745qsbPpdVcE55dvrY/edit#gid=0</t>
  </si>
  <si>
    <t>\\DS07\2_Project\MKT-Brand Marketing\商城入口\Circle_mall calendar\MDD\202211\1122_迎鶴金品</t>
  </si>
  <si>
    <t>\\DS07\2_Project\MKT-Brand Marketing\商城入口\Circle_mall calendar\MDD\202211\1123_3M</t>
  </si>
  <si>
    <t>\\DS07\2_Project\MKT-Brand Marketing\商城入口\Circle_mall calendar\MDD\202211\1124_P&amp;G</t>
  </si>
  <si>
    <t>https://shopee.tw/m/lorealskincare-sbd</t>
  </si>
  <si>
    <t>\\DS07\0_Announce\MKT-Graphic Designer\_完成檔\2022\05\#5月商城活動\#0501-0504美波內衣節\logo</t>
  </si>
  <si>
    <t>#FF6900</t>
  </si>
  <si>
    <t>\\DS07\2_Project\MKT-Brand Marketing\商城入口\Circle_mall calendar\MDD\202211\1126_富士</t>
  </si>
  <si>
    <t>\\DS07\2_Project\MKT-Brand Marketing\商城入口\Circle_mall calendar\MDD\202211\1127_QueenShop</t>
  </si>
  <si>
    <t>https://shopee.tw/lg_bestshop</t>
  </si>
  <si>
    <t>AMY請補連結</t>
  </si>
  <si>
    <t>\\DS07\2_Project\MKT-Brand Marketing\商城入口\Circle_mall calendar\超級新品日\1112-1114恆隆行</t>
  </si>
  <si>
    <t>\\DS07\2_Project\MKT-Brand Marketing\商城入口\Circle_mall calendar\超級新品日\1115-1117Dyson</t>
  </si>
  <si>
    <t>Alpecin｜Plantur官方直營旗艦店</t>
  </si>
  <si>
    <t>gina.chia@shopee.com</t>
  </si>
  <si>
    <t>https://shopee.tw/google.tw</t>
  </si>
  <si>
    <t>\\DS07\2_Project\MKT-Brand Marketing\商城入口\Circle_mall calendar\MDD\202211\1128_popmart</t>
  </si>
  <si>
    <t>\\DS07\2_Project\MKT-Brand Marketing\商城入口\Circle_mall calendar\MDD\202211\1129_買到戀愛</t>
  </si>
  <si>
    <t>\\DS07\2_Project\MKT-Brand Marketing\商城入口\Circle_mall calendar\MDD\202211\1130_倍潔雅</t>
  </si>
  <si>
    <t>fdd100</t>
  </si>
  <si>
    <t>083e8b</t>
  </si>
  <si>
    <t>dexter.liu@shopee.com</t>
  </si>
  <si>
    <t>peggy.lo@shopee.com</t>
  </si>
  <si>
    <t>https://shopee.tw/m/xiaomisbd</t>
  </si>
  <si>
    <t>winnie.cheng@shopee.com
jasmine.chang@shopee.com</t>
  </si>
  <si>
    <t>https://shopee.tw/m/3M1123</t>
  </si>
  <si>
    <t>P&amp;G寶僑旗艦店-幫寶適/一級幫/超薄乾爽/液體衛生棉/Ariel/官方旗艦店</t>
  </si>
  <si>
    <t>stella.chung@shopee.com
evonne.huang@shopee.com</t>
  </si>
  <si>
    <t>https://shopee.tw/pg.shop</t>
  </si>
  <si>
    <t>https://shopee.tw/realmetw</t>
  </si>
  <si>
    <t>富士品牌旗艦館</t>
  </si>
  <si>
    <t>\\DS07\2_Project\MKT-Brand Marketing\商城入口\Circle_mall calendar\BOD\202211\1119_New Balance 官方旗艦店</t>
  </si>
  <si>
    <t>\\DS07\2_Project\MKT-Brand Marketing\商城入口\Circle_mall calendar\BOD\202211\1120伊萊克斯</t>
  </si>
  <si>
    <t>https://shopee.tw/centrum_official</t>
  </si>
  <si>
    <t>買到戀愛-BUYLOVE</t>
  </si>
  <si>
    <t>https://shopee.tw/202211spsbd</t>
  </si>
  <si>
    <t>jocelyn.li@shopee.com</t>
  </si>
  <si>
    <t>https://shopee.tw/newbalance.tw</t>
  </si>
  <si>
    <t>#ff2e2f</t>
  </si>
  <si>
    <t>https://shopee.tw/electrolux_mall</t>
  </si>
  <si>
    <t>\\DS07\2_Project\MKT-Brand Marketing\商城入口\Circle_mall calendar\MDD\202211\1122_tokuyo</t>
  </si>
  <si>
    <t>白底</t>
  </si>
  <si>
    <t>(共用)午茶夫人官方旗艦店+歐可茶葉 OK TEA</t>
  </si>
  <si>
    <t>https://shopee.tw/lorealparis_taiwan</t>
  </si>
  <si>
    <t>歐可茶葉 OK TEA</t>
  </si>
  <si>
    <t>#40bcbe</t>
  </si>
  <si>
    <t>https://shopee.tw/maybelline_taiwan</t>
  </si>
  <si>
    <t>https://shopee.tw/tokuyo</t>
  </si>
  <si>
    <t>Simply新普利酵素官方旗艦店</t>
  </si>
  <si>
    <t>\\DS07\2_Project\MKT-Brand Marketing\商城入口\Circle_mall calendar\MDD\202211\1124_Mdmmd. 明洞國際</t>
  </si>
  <si>
    <t>只需新增一個</t>
  </si>
  <si>
    <t>(共用)高露潔官方品牌旗艦店+好來品牌官方旗艦店 | 原黑人牙膏</t>
  </si>
  <si>
    <t>jocelyn.li@shopee.com
berni.lee@shopee.com</t>
  </si>
  <si>
    <t>\\DS07\2_Project\MKT-Brand Marketing\商城入口\Circle_mall calendar\BOD\202211\1125_高露潔</t>
  </si>
  <si>
    <t>https://shopee.tw/colgate_official</t>
  </si>
  <si>
    <t>好來品牌官方旗艦店 | 原黑人牙膏</t>
  </si>
  <si>
    <t>https://shopee.tw/darlie_ec</t>
  </si>
  <si>
    <t>tammy.chang@shopee.com
jocelyn.li@shopee.com</t>
  </si>
  <si>
    <t>\\ds07\2_Project\CM-H&amp;L\Tammy\Campaign\11111\1130倍潔雅</t>
  </si>
  <si>
    <t>https://shopee.tw/m/app113022</t>
  </si>
  <si>
    <t>11.11最強購物節
商城85折</t>
  </si>
  <si>
    <t>11.18月中狂購節
商城85折</t>
  </si>
  <si>
    <t>11.25商城狂購節
商城85折</t>
  </si>
  <si>
    <t>免運+85券icon</t>
  </si>
  <si>
    <t>週日商城日
商城95折</t>
  </si>
  <si>
    <t>週二 - 暖身D2</t>
  </si>
  <si>
    <t>週三 - 暖身D3</t>
  </si>
  <si>
    <t>週四 - 暖身D4</t>
  </si>
  <si>
    <t>週五 - 暖身D5</t>
  </si>
  <si>
    <t>週六 - 暖身D6</t>
  </si>
  <si>
    <t>週日 - 正式</t>
  </si>
  <si>
    <t>週一 - 暖身D1</t>
  </si>
  <si>
    <t>日程倒數</t>
  </si>
  <si>
    <t>PIC</t>
  </si>
  <si>
    <t>Spike Day</t>
  </si>
  <si>
    <t>Seller voucher</t>
  </si>
  <si>
    <t>賣家曝光</t>
  </si>
  <si>
    <t>發工單</t>
  </si>
  <si>
    <t>製作 D5</t>
  </si>
  <si>
    <t>1校確認</t>
  </si>
  <si>
    <t>1校反修</t>
  </si>
  <si>
    <t>final</t>
  </si>
  <si>
    <t xml:space="preserve">BN KV </t>
  </si>
  <si>
    <t>KV</t>
  </si>
  <si>
    <t>發單前版配
請先過法務</t>
  </si>
  <si>
    <t>製作D6</t>
  </si>
  <si>
    <t>主管確認
(JUDY)</t>
  </si>
  <si>
    <t>11,12月新kv+hbn發單</t>
  </si>
  <si>
    <t>GD製作(DL:10/31 18:00)</t>
  </si>
  <si>
    <t>校稿反修
(DL:10/31 17:00)</t>
  </si>
  <si>
    <t>一校
DL:11/2</t>
  </si>
  <si>
    <t>上線</t>
  </si>
  <si>
    <t>Skinny BN_右
 上線</t>
  </si>
  <si>
    <t>(TA)BN
上線</t>
  </si>
  <si>
    <t>掛標</t>
  </si>
  <si>
    <t>製作D3</t>
  </si>
  <si>
    <t>Product overlay</t>
  </si>
  <si>
    <t>一校
DL:10:/25</t>
  </si>
  <si>
    <t>SBD_MS</t>
  </si>
  <si>
    <t>發單前版配
請先過法務
+chris</t>
  </si>
  <si>
    <t>GD確認資訊</t>
  </si>
  <si>
    <t>final 校稿+法務審核 D2</t>
  </si>
  <si>
    <t>反修法務 D2</t>
  </si>
  <si>
    <t>final
(提供切圖)</t>
  </si>
  <si>
    <t>OPS設定</t>
  </si>
  <si>
    <t>D-1 
12:00返饋
17:00返修</t>
  </si>
  <si>
    <t>11月mall calendar入稿(DL:10/11 18:00)</t>
  </si>
  <si>
    <t>發單</t>
  </si>
  <si>
    <t>GD製作(DL:10/19 18:00)</t>
  </si>
  <si>
    <t>校稿反修(DL:10/21 18:00)</t>
  </si>
  <si>
    <t>上線-1
(~11/11)</t>
  </si>
  <si>
    <t>上線-2
(~11/18)</t>
  </si>
  <si>
    <t>上線-3
(~11/25)</t>
  </si>
  <si>
    <t>12月mall calendar入稿(DL:11/15 18:00)</t>
  </si>
  <si>
    <t>GD製作(DL:11/23 18:00)</t>
  </si>
  <si>
    <t>校稿反修(DL:11/24 18:00)</t>
  </si>
  <si>
    <t>一校
DL:11//26</t>
  </si>
  <si>
    <t>上線-1
(~12/12)</t>
  </si>
  <si>
    <t>上線-2
(~12/18)</t>
  </si>
  <si>
    <t>上線-3
(~12/25)</t>
  </si>
  <si>
    <t>OTHERS_MS</t>
  </si>
  <si>
    <t>暖身L1 MS</t>
  </si>
  <si>
    <t>發單前版配
請先過法務
+chris</t>
  </si>
  <si>
    <t>初版確認</t>
  </si>
  <si>
    <t>初版反修D2</t>
  </si>
  <si>
    <t>final
提供套品大全</t>
  </si>
  <si>
    <t>MS套品D2</t>
  </si>
  <si>
    <t>MKT+CM
1校確認</t>
  </si>
  <si>
    <t>11月mall calendar入稿(DL:10/13 18:00)</t>
  </si>
  <si>
    <t>發單-1
(11/1~11/18)</t>
  </si>
  <si>
    <t>GD製作(DL: 10/24 18:00)</t>
  </si>
  <si>
    <t>校稿反修
(DL:10/26 18:00)</t>
  </si>
  <si>
    <t>發單-2
(11/19~11/30)</t>
  </si>
  <si>
    <t>一校
DL:10/31 17:00</t>
  </si>
  <si>
    <t>上線-1
(~11/18)</t>
  </si>
  <si>
    <t>12月mall calendar入稿(DL:11/17 18:00)</t>
  </si>
  <si>
    <t>發單-1
(12/1~12/18)</t>
  </si>
  <si>
    <t>GD製作(DL:11/25 18:00)</t>
  </si>
  <si>
    <t>校稿反修(DL:11/28 18:00)</t>
  </si>
  <si>
    <t>一校
DL:11//30</t>
  </si>
  <si>
    <t>上線-1
(~12/18)</t>
  </si>
  <si>
    <t>發單-2
(12/19~12/30)</t>
  </si>
  <si>
    <t>GD製作(DL:12/9 18:00)</t>
  </si>
  <si>
    <t>校稿反修(DL:12/13 18:00)</t>
  </si>
  <si>
    <t>一校
DL:12/14</t>
  </si>
  <si>
    <t>上線-2
(~12/30)</t>
  </si>
  <si>
    <t>暖身L2 LPBN</t>
  </si>
  <si>
    <t>GD製作(DL:11/3 18:00)</t>
  </si>
  <si>
    <t>校稿反修
(DL:11/4 17:00)</t>
  </si>
  <si>
    <t>一校
DL:11/7</t>
  </si>
  <si>
    <t>上線-2
(~11/30)</t>
  </si>
  <si>
    <t>暖身L2 MS</t>
  </si>
  <si>
    <t>暖身 BN</t>
  </si>
  <si>
    <t>製作 D3</t>
  </si>
  <si>
    <t>初版確認
提供套品大全</t>
  </si>
  <si>
    <t>12/1-12/31</t>
  </si>
  <si>
    <t>初版反修+延伸 D6</t>
  </si>
  <si>
    <t>BAU</t>
  </si>
  <si>
    <t>正式L1 MS</t>
  </si>
  <si>
    <t>額外需求</t>
  </si>
  <si>
    <r>
      <rPr>
        <rFont val="Calibri, Arial"/>
        <color rgb="FF000000"/>
      </rPr>
      <t>希望可以加入</t>
    </r>
    <r>
      <rPr>
        <rFont val="Calibri, Arial"/>
        <color rgb="FFFF0000"/>
      </rPr>
      <t>聖誕節</t>
    </r>
    <r>
      <rPr>
        <rFont val="Calibri, Arial"/>
        <color rgb="FF000000"/>
      </rPr>
      <t>元素</t>
    </r>
  </si>
  <si>
    <t>GD製作(DL:10/20 18:00)</t>
  </si>
  <si>
    <t>校稿反修
(DL:10/19 18:00)</t>
  </si>
  <si>
    <t>一校
DL:10/27</t>
  </si>
  <si>
    <t>GD製作(DL:11/28 18:00)</t>
  </si>
  <si>
    <t>校稿反修
(DL:11/29 18:00)</t>
  </si>
  <si>
    <t>商城最高85折</t>
  </si>
  <si>
    <t>一校
DL:11/30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</si>
  <si>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</si>
  <si>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</si>
  <si>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正式 BN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</si>
  <si>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</si>
  <si>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</si>
  <si>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</si>
  <si>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</si>
  <si>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</si>
  <si>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</si>
  <si>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</si>
  <si>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券</t>
  </si>
  <si>
    <t>Skinny_bn(右)-PC</t>
  </si>
  <si>
    <t>400*110</t>
  </si>
  <si>
    <t>商城LOGO</t>
  </si>
  <si>
    <t>85券*1+免運券*1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</si>
  <si>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</si>
  <si>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-&gt;</t>
  </si>
  <si>
    <t>Skinny_bn(右)-APP</t>
  </si>
  <si>
    <t>358x360</t>
  </si>
  <si>
    <t>曝品圖*1
85券*1/免運券*1</t>
  </si>
  <si>
    <t>↑小小的在品旁邊就好</t>
  </si>
  <si>
    <t>加碼</t>
  </si>
  <si>
    <t>DP</t>
  </si>
  <si>
    <t>發SEO 頁面url 設定需求</t>
  </si>
  <si>
    <t>商城logo</t>
  </si>
  <si>
    <t>GD製作</t>
  </si>
  <si>
    <t>希望可加入聖誕燈裝飾元素</t>
  </si>
  <si>
    <t>MKT初版確認</t>
  </si>
  <si>
    <t>初版反修</t>
  </si>
  <si>
    <t>商城最高85折起</t>
  </si>
  <si>
    <t>是 套假品</t>
  </si>
  <si>
    <t>https://shopee.tw/Dyson-HP07-Purifier-Hot-Cool-%E6%B6%BC%E6%9A%96%E4%B8%89%E5%90%88%E4%B8%80%E7%A9%BA%E6%B0%A3%E6%B8%85%E6%B7%A8%E6%A9%9F-2%E8%89%B2%E9%81%B8-%E4%BA%AB%E9%9B%9911%E5%84%AA%E6%83%A0-%E9%80%811111%E8%9D%A6%E5%B9%A3-i.31171487.8841256735</t>
  </si>
  <si>
    <r>
      <rPr>
        <rFont val="Arial"/>
        <color rgb="FF1155CC"/>
        <u/>
      </rPr>
      <t>https://shopee.tw/Apple-E7-AC-AC-E4-B8-89-E4-BB-A3-iPad-Pro-11-E5-90-8B-EF-BC-B7iFi-128G-E7-8F-BE-E8-B2-A8-E5-BB-A0-E5-95-86-E7-9B-B4-E9-80-81-i.116309859.11510535876</t>
    </r>
    <r>
      <rPr>
        <rFont val="Arial"/>
        <color rgb="FF000000"/>
      </rPr>
      <t xml:space="preserve"> </t>
    </r>
  </si>
  <si>
    <t>MS 新增</t>
  </si>
  <si>
    <t>https://shopee.tw/Shu-uemura-%E6%A4%8D%E6%9D%91%E7%A7%80-%E5%85%A8%E8%83%BD%E5%A5%87%E8%B9%9F%E9%87%91%E8%90%83%E6%BD%94%E9%A1%8F%E6%B2%B9-450ml-%E5%84%AA%E6%83%A0%E7%B5%84-%E5%8D%B8%E5%A6%9D-%E6%B8%85%E6%BD%94-%E5%8D%B8%E5%A6%9D%E6%B2%B9%EF%BD%9C%E5%AE%98%E6%96%B9%E6%97%97%E8%89%A6%E5%BA%97-i.747940835.21404740544?sp_atk=8fce9bc6-2a5c-4686-bfc6-298c8d8cdeb6&amp;xptdk=8fce9bc6-2a5c-4686-bfc6-298c8d8cdeb6</t>
  </si>
  <si>
    <t>K</t>
  </si>
  <si>
    <t>BN</t>
  </si>
  <si>
    <t>HP Components</t>
  </si>
  <si>
    <t>曝光日期</t>
  </si>
  <si>
    <t>BN新增</t>
  </si>
  <si>
    <t>&lt;245K</t>
  </si>
  <si>
    <t>2022/12/16
MALL HBN</t>
  </si>
  <si>
    <t xml:space="preserve">是 套假品
</t>
  </si>
  <si>
    <t>mission(正式日)</t>
  </si>
  <si>
    <t>飛利浦</t>
  </si>
  <si>
    <t>蘋果</t>
  </si>
  <si>
    <t>CFS TAB</t>
  </si>
  <si>
    <t>&lt;145K</t>
  </si>
  <si>
    <t>2022/12/22
C2C HBN</t>
  </si>
  <si>
    <t>得意</t>
  </si>
  <si>
    <t>達摩本草</t>
  </si>
  <si>
    <t>2022/12/24
MALL HBN</t>
  </si>
  <si>
    <t>品牌折扣不錯過</t>
  </si>
  <si>
    <t>犀牛盾</t>
  </si>
  <si>
    <t>FUJIFILM</t>
  </si>
  <si>
    <t>9/1-10/30</t>
  </si>
  <si>
    <t>錨點</t>
  </si>
  <si>
    <r>
      <rPr>
        <rFont val="Arial"/>
        <color rgb="FF1155CC"/>
        <u/>
      </rPr>
      <t>https://shopee.tw/Apple-E7-AC-AC-E4-B8-89-E4-BB-A3-iPad-Pro-11-E5-90-8B-EF-BC-B7iFi-128G-E7-8F-BE-E8-B2-A8-E5-BB-A0-E5-95-86-E7-9B-B4-E9-80-81-i.116309859.11510535876</t>
    </r>
    <r>
      <rPr>
        <rFont val="Arial"/>
      </rPr>
      <t xml:space="preserve"> </t>
    </r>
  </si>
  <si>
    <t>12/1~12/31</t>
  </si>
  <si>
    <t>12月商城85折起
人人有$0起免運</t>
  </si>
  <si>
    <t>12月商城85折起
刷卡最26%蝦幣回饋</t>
  </si>
  <si>
    <t>12月商城85折起
刷卡最高26%蝦幣回饋</t>
  </si>
  <si>
    <t>12月超級品牌搶先看</t>
  </si>
  <si>
    <t>12月品牌活動搶先看</t>
  </si>
  <si>
    <t>\\DS07\2_Project\MKT-Brand Marketing\商城入口\Circle_mall calendar\SBD\202212\1202_watashi資生堂</t>
  </si>
  <si>
    <t>\\DS07\2_Project\MKT-Brand Marketing\商城入口\Circle_mall calendar\SBD\202212</t>
  </si>
  <si>
    <t>\\DS07\2_Project\MKT-Brand Marketing\商城入口\Circle_mall calendar\SBD\202212\1204LUXE\契爾氏</t>
  </si>
  <si>
    <t>\\DS07\2_Project\MKT-Brand Marketing\商城入口\Circle_mall calendar\MDD\202212\1201_LEVI'S</t>
  </si>
  <si>
    <t>\\DS07\2_Project\MKT-Brand Marketing\商城入口\Circle_mall calendar\MDD\202212\1202_B2C 金百利</t>
  </si>
  <si>
    <t>\\DS07\2_Project\MKT-Brand Marketing\商城入口\Circle_mall calendar\MDD\202212\1203_東京企劃</t>
  </si>
  <si>
    <t>#df0068</t>
  </si>
  <si>
    <t>#69C079</t>
  </si>
  <si>
    <t>\\DS07\2_Project\MKT-Brand Marketing\商城入口\Circle_mall calendar\SBD\202212\1204LUXE\蘭蔻</t>
  </si>
  <si>
    <t>\\DS07\2_Project\MKT-Brand Marketing\商城入口\Circle_mall calendar\SBD\202212\1204LUXE\植村秀</t>
  </si>
  <si>
    <t>\\DS07\2_Project\MKT-Brand Marketing\商城入口\Circle_mall calendar\SBD\202212\1204LUXE\碧兒泉</t>
  </si>
  <si>
    <t>\\DS07\2_Project\MKT-Brand Marketing\商城入口\Circle_mall calendar\MDD\202212\1204_皇兒小舖</t>
  </si>
  <si>
    <t>#EEEEEE</t>
  </si>
  <si>
    <t>\\DS07\2_Project\MKT-Brand Marketing\商城入口\Circle_mall calendar\MDD\202212\1205_Mdmmd. 明洞國際</t>
  </si>
  <si>
    <t>\\DS07\2_Project\MKT-Brand Marketing\商城入口\Circle_mall calendar\MDD\202212\1206_SOMEBYMI</t>
  </si>
  <si>
    <t>#111111</t>
  </si>
  <si>
    <t>#F0F9FC</t>
  </si>
  <si>
    <t>綠色</t>
  </si>
  <si>
    <t>\\DS07\2_Project\MKT-Brand Marketing\商城入口\Circle_mall calendar\SBD\202212\1205_理膚寶水</t>
  </si>
  <si>
    <t>#0ca2ff</t>
  </si>
  <si>
    <t>超級品牌日
LOGO</t>
  </si>
  <si>
    <t>\\DS07\2_Project\MKT-Brand Marketing\商城入口\Circle_mall calendar\MDD\202212\1207_Q哥 旗艦商城</t>
  </si>
  <si>
    <t>缺圖</t>
  </si>
  <si>
    <t>\\DS07\2_Project\MKT-Brand Marketing\商城入口\Circle_mall calendar\MDD\202212\1209_AHUA</t>
  </si>
  <si>
    <t>週日商城日
(95 voucher)</t>
  </si>
  <si>
    <t>商城品牌活動</t>
  </si>
  <si>
    <t>https://shopee.tw/ecovacstw</t>
  </si>
  <si>
    <t>https://shopee.tw/m/levis2212</t>
  </si>
  <si>
    <t>\\DS07\2_Project\MKT-Brand Marketing\商城入口\Circle_mall calendar\SBD\202212\1206_屈臣氏</t>
  </si>
  <si>
    <t>\\DS07\2_Project\MKT-Brand Marketing\商城入口\Circle_mall calendar\SBD\202212\1207_dyson</t>
  </si>
  <si>
    <t>\\DS07\2_Project\MKT-Brand Marketing\商城入口\Circle_mall calendar\SBD\202212\1213_eslite誠品</t>
  </si>
  <si>
    <t>Kiehl's 契爾氏 官方旗艦店</t>
  </si>
  <si>
    <t>蝦小編
(可以做聖誕節版本的嗎&gt;&lt;)</t>
  </si>
  <si>
    <t>B2C 金百利</t>
  </si>
  <si>
    <t>shane.chen@shopee.com
clare.chang@shopee.com</t>
  </si>
  <si>
    <t>https://shopee.tw/m/kimberlyclark20221202</t>
  </si>
  <si>
    <t>https://shopee.tw/kiehls.tw</t>
  </si>
  <si>
    <t>\\DS07\2_Project\MKT-Brand Marketing\商城入口\Circle_mall calendar\MDD\202212\1210_希爾思</t>
  </si>
  <si>
    <t>\\DS07\2_Project\MKT-Brand Marketing\商城入口\Circle_mall calendar\MDD\202212\1213_dyson戴森台灣總代理恆隆行直營店</t>
  </si>
  <si>
    <t>\\DS07\2_Project\MKT-Brand Marketing\商城入口\Circle_mall calendar\MDD\202212\1214_P&amp;G</t>
  </si>
  <si>
    <t>SAIME東京企劃官方旗艦店</t>
  </si>
  <si>
    <t>Gina.chuang@shopee.com</t>
  </si>
  <si>
    <t>https://shopee.tw/saime_tw</t>
  </si>
  <si>
    <t>12.25 商城狂購節
商城85折</t>
  </si>
  <si>
    <t>\\DS07\2_Project\MKT-Brand Marketing\商城入口\Circle_mall calendar\MDD\202212\1219_adidas</t>
  </si>
  <si>
    <t>\\DS07\2_Project\MKT-Brand Marketing\商城入口\Circle_mall calendar\MDD\202212\1220_12princess</t>
  </si>
  <si>
    <t>\\DS07\2_Project\MKT-Brand Marketing\商城入口\Circle_mall calendar\MDD\202212\1221_理膚寶水</t>
  </si>
  <si>
    <t>皇兒小舖</t>
  </si>
  <si>
    <t>https://shopee.tw/lancome.tw</t>
  </si>
  <si>
    <t>erica.hsu@shopee.com
Jasmine.chang@shopee.com</t>
  </si>
  <si>
    <t>https://shopee.tw/u9315013</t>
  </si>
  <si>
    <t>#e7dbc4</t>
  </si>
  <si>
    <t>shu uemura 植村秀 官方旗艦店</t>
  </si>
  <si>
    <t>https://shopee.tw/shuuemura.tw</t>
  </si>
  <si>
    <t>藍色HEX: #0054a4
亮紅HEX: #ed1b34
深紅HEX: #c4132a
皆可</t>
  </si>
  <si>
    <t>Helen.wu@shopee.com</t>
  </si>
  <si>
    <t>BIOTHERM 碧兒泉官方旗艦店</t>
  </si>
  <si>
    <t>https://shopee.tw/biotherm.tw</t>
  </si>
  <si>
    <t>\\DS07\2_Project\MKT-Brand Marketing\商城入口\Circle_mall calendar\MDD\202212\1222_達摩本草</t>
  </si>
  <si>
    <t>\\DS07\2_Project\MKT-Brand Marketing\商城入口\Circle_mall calendar\MDD\202212\1223_神腦</t>
  </si>
  <si>
    <t>\\DS07\2_Project\MKT-Brand Marketing\商城入口\Circle_mall calendar\MDD\202212\1224_小米</t>
  </si>
  <si>
    <t>Steven.hu@shopee.com</t>
  </si>
  <si>
    <t>https://shopee.tw/m/qek888</t>
  </si>
  <si>
    <t>488a83
以當期活動頁顏色為主</t>
  </si>
  <si>
    <t>https://shopee.tw/lrp.tw</t>
  </si>
  <si>
    <t>ff6900</t>
  </si>
  <si>
    <t>coco.wu@shopee.com</t>
  </si>
  <si>
    <t>\\DS07\2_Project\MKT-Brand Marketing\商城入口\Circle_mall calendar\SBD\202212\1214_午茶夫人</t>
  </si>
  <si>
    <t>\\DS07\2_Project\CM-S&amp;O\【戶外】Sports &amp; Outdoors\Under Armour\12月SBD</t>
  </si>
  <si>
    <t>\\DS07\2_Project\MKT-Brand Marketing\商城入口\Circle_mall calendar\SBD\202212\1216-1217 Philips 飛利浦旗艦館(刷頭請一並擺出)</t>
  </si>
  <si>
    <t>\\DS07\2_Project\MKT-Brand Marketing\商城入口\Circle_mall calendar\MDD\202212\1215_白蘭氏</t>
  </si>
  <si>
    <t>\\DS07\2_Project\MKT-Brand Marketing\商城入口\Circle_mall calendar\MDD\202212\1216_寶拉珍選</t>
  </si>
  <si>
    <t>AHUA 韓國襪子品牌旗艦店</t>
  </si>
  <si>
    <t>https://shopee.tw/m/ahua221209</t>
  </si>
  <si>
    <t>Dyson</t>
  </si>
  <si>
    <t>\\DS07\2_Project\MKT-Brand Marketing\商城入口\Circle_mall calendar\MDD\202212\1226_AIR SPACE</t>
  </si>
  <si>
    <t>\\DS07\2_Project\MKT-Brand Marketing\商城入口\Circle_mall calendar\MDD\202212\1227_愛買線上購物</t>
  </si>
  <si>
    <t>\\DS07\2_Project\MKT-Brand Marketing\商城入口\Circle_mall calendar\MDD\202212\1228_YODEE優迪</t>
  </si>
  <si>
    <t>希爾思授權旗艦館</t>
  </si>
  <si>
    <t>#f69898</t>
  </si>
  <si>
    <t>Emma.Yen@shopee.com</t>
  </si>
  <si>
    <t>https://shopee.tw/m/hills.tw.221210</t>
  </si>
  <si>
    <t>https://shopee.tw/m/dyson-sbd-1207</t>
  </si>
  <si>
    <t>紅色#bb1837</t>
  </si>
  <si>
    <t>#F5EBDF</t>
  </si>
  <si>
    <t>sandy.chiuhy@shopee.com</t>
  </si>
  <si>
    <t>https://shopee.tw/m/eslitesbd2212</t>
  </si>
  <si>
    <t>celine.hung@shopee.com</t>
  </si>
  <si>
    <t>Apple</t>
  </si>
  <si>
    <t>megan.hsieh@shopee.com</t>
  </si>
  <si>
    <t>活動走期 end</t>
  </si>
  <si>
    <t>https://shopee.tw/ladiestea</t>
  </si>
  <si>
    <t>安德瑪Under Armour官方旗艦店</t>
  </si>
  <si>
    <t>https://shopee.tw/underarmour.com</t>
  </si>
  <si>
    <t>Shu-uemura</t>
  </si>
  <si>
    <t>https://shopee.tw/brands_tw</t>
  </si>
  <si>
    <t>\\DS07\2_Project\MKT-Brand Marketing\商城入口\Circle_mall calendar\SBD\202212\1216-1217 飛利浦廚房家電旗艦館(配件請一並擺出)</t>
  </si>
  <si>
    <t>\\DS07\2_Project\MKT-Brand Marketing\商城入口\Circle_mall calendar\SBD\202212\1216-1217_飛利浦影音娛樂旗艦館</t>
  </si>
  <si>
    <t>qube.wei@shopee.com</t>
  </si>
  <si>
    <t>\\DS07\2_Project\MKT-Brand Marketing\商城入口\Circle_mall calendar\SBD\202212\1219_Google</t>
  </si>
  <si>
    <t>https://shopee.tw/philips_official_shop</t>
  </si>
  <si>
    <t>12princess</t>
  </si>
  <si>
    <t>gina.chuang@shopee.com</t>
  </si>
  <si>
    <t>\\DS07\2_Project\MKT-Brand Marketing\商城入口\Circle_mall calendar\MDD\202212\1229_富士</t>
  </si>
  <si>
    <t>https://shopee.tw/kingyou333</t>
  </si>
  <si>
    <t>\\DS07\2_Project\MKT-Brand Marketing\商城入口\Circle_mall calendar\MDD\202212\1230_ASUS</t>
  </si>
  <si>
    <t>\\DS07\2_Project\MKT-Brand Marketing\商城入口\Circle_mall calendar\MDD\202212\1231_plain-me</t>
  </si>
  <si>
    <t>https://shopee.tw/m/ACD1221-1222</t>
  </si>
  <si>
    <t>\\DS07\2_Project\MKT-Brand Marketing\商城入口\Circle_mall calendar\BOD\202212\1201_小獅王辛巴</t>
  </si>
  <si>
    <t>\\DS07\2_Project\MKT-Brand Marketing\商城入口\Circle_mall calendar\BOD\202212\1203_Coway</t>
  </si>
  <si>
    <t>https://shopee.tw/philips_tv_tw</t>
  </si>
  <si>
    <t>達摩本草 品牌旗艦館</t>
  </si>
  <si>
    <t>https://shopee.tw/damokampo</t>
  </si>
  <si>
    <t>vivo官方授權旗艦店</t>
  </si>
  <si>
    <t>#00B7FA</t>
  </si>
  <si>
    <t>\\DS07\2_Project\CM-Electronics-3C\CM\美術需求\2022\202212\1220_Logitech G SBD\Logo</t>
  </si>
  <si>
    <t>#0d7015</t>
  </si>
  <si>
    <t>#c9bdaf</t>
  </si>
  <si>
    <t>#061944</t>
  </si>
  <si>
    <t>Jacqueline Chen #8765</t>
  </si>
  <si>
    <t>深紅，請參考SBD KV</t>
  </si>
  <si>
    <t>\\DS07\2_Project\MKT-Brand Marketing\商城入口\Circle_mall calendar\SBD\202212\1221_Mdmmd. 明洞國際</t>
  </si>
  <si>
    <t>https://shopee.tw/senao.tw</t>
  </si>
  <si>
    <t>https://shopee.tw/m/coway-BOD-1203</t>
  </si>
  <si>
    <t>https://shopee.tw/m/mdmmdsuperbrandday2022</t>
  </si>
  <si>
    <t>\\DS07\2_Project\MKT-Brand Marketing\商城入口\Circle_mall calendar\SBD\202212\1222_快車肉乾</t>
  </si>
  <si>
    <t>evan.hsu@shopee.com</t>
  </si>
  <si>
    <t>#900000</t>
  </si>
  <si>
    <t>https://shopee.tw/m/xiaomi1224MDD</t>
  </si>
  <si>
    <t>#ffe7eb</t>
  </si>
  <si>
    <t>https://shopee.tw/kuaiche168</t>
  </si>
  <si>
    <t>\\DS07\2_Project\MKT-Brand Marketing\商城入口\Circle_mall calendar\BOD\202212\1204_薇佳</t>
  </si>
  <si>
    <t>1028 官方旗艦館</t>
  </si>
  <si>
    <t>#d6c8e2</t>
  </si>
  <si>
    <t>\\DS07\2_Project\MKT-Brand Marketing\商城入口\Circle_mall calendar\SBD\202212\1223_1028 官方旗艦館</t>
  </si>
  <si>
    <t>AIR SPACE</t>
  </si>
  <si>
    <t>https://shopee.tw/1028visualtherapy</t>
  </si>
  <si>
    <t>julie.hsu@shopee.com</t>
  </si>
  <si>
    <t>https://shopee.tw/m/airspacemdd1226</t>
  </si>
  <si>
    <t>Covernat</t>
  </si>
  <si>
    <t>Micki Huang@gmail.com</t>
  </si>
  <si>
    <t>\\DS07\2_Project\MKT-Brand Marketing\商城入口\Circle_mall calendar\BOD\202212\1204_COVERNAT</t>
  </si>
  <si>
    <t>https://shopee.tw/m/1204-covernat</t>
  </si>
  <si>
    <r>
      <rPr/>
      <t>深紅，請參考</t>
    </r>
    <r>
      <rPr>
        <color rgb="FF1155CC"/>
        <u/>
      </rPr>
      <t>SBD KV</t>
    </r>
  </si>
  <si>
    <t>Captain Danny丹尼船長</t>
  </si>
  <si>
    <t>Jim#5336/Hanaco#5292</t>
  </si>
  <si>
    <t>\\DS07\2_Project\MKT-Brand Marketing\商城入口\Circle_mall calendar\BOD\202212\1205_Captain Danny丹尼船長</t>
  </si>
  <si>
    <t>https://shopee.tw/captaindanny.tw</t>
  </si>
  <si>
    <t>https://shopee.tw/m/AMART2022DEC27DAY</t>
  </si>
  <si>
    <t>#fbc500</t>
  </si>
  <si>
    <t>\\DS07\2_Project\MKT-Brand Marketing\商城入口\Circle_mall calendar\SBD\202212\1224_唐吉軻德</t>
  </si>
  <si>
    <t>https://shopee.tw/dondondonki.tw</t>
  </si>
  <si>
    <t>BRAUN德國百靈/Oral-B歐樂B官方旗艦店</t>
  </si>
  <si>
    <t>\\DS07\2_Project\MKT-Brand Marketing\商城入口\Circle_mall calendar\BOD\202212\1206_鯊很大</t>
  </si>
  <si>
    <t>https://shopee.tw/m/shahenda-bod-1206</t>
  </si>
  <si>
    <t>#E7DCB8</t>
  </si>
  <si>
    <t>https://shopee.tw/yodeeshop</t>
  </si>
  <si>
    <t>\\DS07\2_Project\MKT-Brand Marketing\商城入口\Circle_mall calendar\SBD\202212\1226_BRAUN,Oral-B,恆隆行</t>
  </si>
  <si>
    <t>https://shopee.tw/m/braun-oralb-honeywell-sbd-1226</t>
  </si>
  <si>
    <t>ROG 華碩授權店 | 電競周邊館</t>
  </si>
  <si>
    <t>共用</t>
  </si>
  <si>
    <t>跟百齡共用</t>
  </si>
  <si>
    <t>\\DS07\2_Project\MKT-Brand Marketing\商城入口\Circle_mall calendar\BOD\202212\1220_歐德萊生活工坊</t>
  </si>
  <si>
    <t>\\DS07\2_Project\MKT-Brand Marketing\商城入口\Circle_mall calendar\BOD\202212\1221_永豐商店</t>
  </si>
  <si>
    <t>grace.chush@shopee.com</t>
  </si>
  <si>
    <t>犀牛盾防摔手機殼 官方旗艦館</t>
  </si>
  <si>
    <t>\\DS07\2_Project\MKT-Brand Marketing\商城入口\Circle_mall calendar\SBD\202212\1227_犀牛盾</t>
  </si>
  <si>
    <t>queenie.lee@shopee.com</t>
  </si>
  <si>
    <t>#FFEF00</t>
  </si>
  <si>
    <t>https://shopee.tw/instaxlife</t>
  </si>
  <si>
    <t>高露潔官方品牌旗艦店</t>
  </si>
  <si>
    <t>https://shopee.tw/rhinoshieldtw</t>
  </si>
  <si>
    <t>Nelie Chen</t>
  </si>
  <si>
    <t>\\DS07\2_Project\MKT-Brand Marketing\商城入口\Circle_mall calendar\SBD\202212\1228_高露潔+好來\高露潔</t>
  </si>
  <si>
    <t>#002C6B</t>
  </si>
  <si>
    <t>\\ds07\2_Project\KAM-H&amp;B\Katie\1208simply日曆</t>
  </si>
  <si>
    <t>https://shopee.tw/simply_tw</t>
  </si>
  <si>
    <t>\\DS07\2_Project\MKT-Brand Marketing\商城入口\Circle_mall calendar\SBD\202212\1228_高露潔+好來\好來</t>
  </si>
  <si>
    <t xml:space="preserve">
</t>
  </si>
  <si>
    <t>BOSCH 博世官方授權專賣店</t>
  </si>
  <si>
    <t>Hasbro孩之寶 官方旗艦店</t>
  </si>
  <si>
    <t>sonia#8009</t>
  </si>
  <si>
    <t>\\DS07\2_Project\MKT-Brand Marketing\商城入口\Circle_mall calendar\BOD\202212\1210屈臣氏</t>
  </si>
  <si>
    <t>plain-me</t>
  </si>
  <si>
    <t>Bess.lee@shopee.com</t>
  </si>
  <si>
    <t>Jessie Wang</t>
  </si>
  <si>
    <t>橘色</t>
  </si>
  <si>
    <t>\\DS07\2_Project\MKT-Brand Marketing\商城入口\Circle_mall calendar\BOD\202212\1211_拜耳</t>
  </si>
  <si>
    <t>https://shopee.tw/bayertaiwan</t>
  </si>
  <si>
    <t>Joyce Chang #7792
Amber Huang #8879</t>
  </si>
  <si>
    <t>綠色#1b7839</t>
  </si>
  <si>
    <t>歐德萊生活工坊</t>
  </si>
  <si>
    <t>\\DS07\2_Project\MKT-Brand Marketing\商城入口\Circle_mall calendar\BOD\202212\1213_愛買線上購物</t>
  </si>
  <si>
    <t>https://shopee.tw/m/AMART2022DEC13DAY</t>
  </si>
  <si>
    <t>jessica.lee@shopee.com;emma.liusp@shopee.com</t>
  </si>
  <si>
    <t>https://shopee.tw/jackylin0619</t>
  </si>
  <si>
    <t>曝品圖兩張不一樣，請再留意</t>
  </si>
  <si>
    <t>topologie 台灣
Dickies Taiwan</t>
  </si>
  <si>
    <t>James</t>
  </si>
  <si>
    <t>#c0baae</t>
  </si>
  <si>
    <t>\\DS07\2_Project\MKT-Brand Marketing\商城入口\Circle_mall calendar\BOD\202212\1214_topologieXDickies</t>
  </si>
  <si>
    <t>https://shopee.tw/dickies_taiwan</t>
  </si>
  <si>
    <t>jocelyn.li@shopee.com #8854</t>
  </si>
  <si>
    <t>https://shopee.tw/yfyshop</t>
  </si>
  <si>
    <t>高露潔&amp;好來</t>
  </si>
  <si>
    <t>←用文字版</t>
  </si>
  <si>
    <t>\\DS07\2_Project\MKT-Brand Marketing\商城入口\Circle_mall calendar\BOD\202212\1222_GIORDANO</t>
  </si>
  <si>
    <t>\\DS07\2_Project\MKT-Brand Marketing\商城入口\Circle_mall calendar\BOD\202212\1223_Relove 私密保養精品</t>
  </si>
  <si>
    <t>【GIORDANO 佐丹奴】官方旗艦館</t>
  </si>
  <si>
    <t>ivy.cho@shopee.com</t>
  </si>
  <si>
    <t>兩家廠商聯合檔&gt;&gt; Gennies奇妮孕哺 &amp; MotherK</t>
  </si>
  <si>
    <t>https://shopee.tw/m/Giordano</t>
  </si>
  <si>
    <t>Holly Lee #8313 (CM)</t>
  </si>
  <si>
    <t>\\ds07\2_Project\CM-TKB\Holly\BOD\奇妮孕哺+MotherK</t>
  </si>
  <si>
    <t>https://shopee.tw/m/TKBBOD20221215</t>
  </si>
  <si>
    <t>PLAYBOY包包 官方旗艦館</t>
  </si>
  <si>
    <t>Relove 私密保養精品官方旗艦館</t>
  </si>
  <si>
    <t>#EE7AA4</t>
  </si>
  <si>
    <t>SHARP 夏普旗艦館</t>
  </si>
  <si>
    <t>https://shopee.tw/relove_taiwan</t>
  </si>
  <si>
    <t>Insane21-Japan</t>
  </si>
  <si>
    <t>Chris#8862</t>
  </si>
  <si>
    <t>\\DS07\2_Project\MKT-Brand Marketing\商城入口\Circle_mall calendar\BOD\202212\1218_insane21-Japan</t>
  </si>
  <si>
    <t>https://shopee.tw/pa20085566</t>
  </si>
  <si>
    <t>狂歡生日慶
商城85折</t>
  </si>
  <si>
    <t>CaptainDanny丹尼船長</t>
  </si>
  <si>
    <t>Switch</t>
  </si>
  <si>
    <t>\\DS07\2_Project\MKT-Brand Marketing\商城入口\Circle_mall calendar\BOD\202212\1225_CaptainDanny丹尼船長</t>
  </si>
  <si>
    <t>Chris Chou #5827</t>
  </si>
  <si>
    <t>\\DS07\2_Project\MKT-Brand Marketing\商城入口\Circle_mall calendar\BOD\202212\1226_ASUS</t>
  </si>
  <si>
    <t xml:space="preserve">Hasbro孩之寶 </t>
  </si>
  <si>
    <t>Intel旗艦店</t>
  </si>
  <si>
    <t>舒潔/靠得住/好奇-金百利官方商城</t>
  </si>
  <si>
    <t>\\DS07\2_Project\MKT-Brand Marketing\商城入口\Circle_mall calendar\BOD\202212\1227_舒潔</t>
  </si>
  <si>
    <t>https://shopee.tw/kimberlyclark.tw</t>
  </si>
  <si>
    <t>apple</t>
  </si>
  <si>
    <t>Vacanza Accessory 假期飾品官方旗艦店</t>
  </si>
  <si>
    <t>Peggy Lo</t>
  </si>
  <si>
    <t>#c3a492</t>
  </si>
  <si>
    <t>\\DS07\2_Project\MKT-Brand Marketing\商城入口\Circle_mall calendar\BOD\202212\1228_Vacanza Accessory 假期飾品官方旗艦店</t>
  </si>
  <si>
    <t>https://shopee.tw/m/vacanza221228</t>
  </si>
  <si>
    <t>兩家廠商聯合檔，再請協助放入2 logo+2曝品</t>
  </si>
  <si>
    <t>S&amp;O機能大牌BOD-The North Face
Under Armour
ASICS</t>
  </si>
  <si>
    <t>ecovacs</t>
  </si>
  <si>
    <t>SWAROVSKI 施華洛世奇 旗艦館</t>
  </si>
  <si>
    <t>Lily Kuo #8234</t>
  </si>
  <si>
    <t>#750000</t>
  </si>
  <si>
    <t>\\DS07\2_Project\MKT-Brand Marketing\商城入口\Circle_mall calendar\BOD\202212\1231_SWAROVSKI</t>
  </si>
  <si>
    <t>https://shopee.tw/m/swarovski1231</t>
  </si>
  <si>
    <t>SHARP 夏普</t>
  </si>
  <si>
    <t>Betty Wang #8225 / Eileen Chen #5483</t>
  </si>
  <si>
    <t>\\DS07\2_Project\MKT-Brand Marketing\商城入口\Circle_mall calendar\超級新品日\1219-1221_慕之恬廊</t>
  </si>
  <si>
    <t xml:space="preserve">https://shopee.tw/m/202212mustela-new		</t>
  </si>
  <si>
    <t>3M</t>
  </si>
  <si>
    <t>Intel</t>
  </si>
  <si>
    <t>一校補上</t>
  </si>
  <si>
    <t>\\DS07\2_Project\MKT-Brand Marketing\商城入口\Circle_mall calendar\BOD\202212\1229_The North Face</t>
  </si>
  <si>
    <t>2022-12-19~12/21</t>
  </si>
  <si>
    <t>3/1~3/31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</si>
  <si>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</si>
  <si>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3月商城85折起
人人有$299起免運</t>
  </si>
  <si>
    <t>3月商城85折起
刷卡最高22%蝦幣回饋</t>
  </si>
  <si>
    <t>1/1~1/31</t>
  </si>
  <si>
    <t>品牌購物節
商城85折起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</si>
  <si>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(3/5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</si>
  <si>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(3/5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</si>
  <si>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(3/5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</si>
  <si>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</si>
  <si>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(3/12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</si>
  <si>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(3/12 SBD LOGO)</t>
    </r>
  </si>
  <si>
    <t>3/1-3/31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</si>
  <si>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(3/12 SBD LOGO)</t>
    </r>
  </si>
  <si>
    <t>月中狂購節
狂撒全站9折券
(全站9折券icon)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</si>
  <si>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(3/12 SBD LOGO)</t>
    </r>
  </si>
  <si>
    <t>\\DS07\2_Project\MKT-Brand Marketing\商城入口\Circle_mall calendar\SBD\202303\0304_Simply新普利酵素</t>
  </si>
  <si>
    <t>\\DS07\2_Project\MKT-Brand Marketing\商城入口\Circle_mall calendar\SBD\202303\0305正官庄</t>
  </si>
  <si>
    <t>\\DS07\2_Project\MKT-Brand Marketing\商城入口\Circle_mall calendar\SBD\202303\0306_嬌聯</t>
  </si>
  <si>
    <t>#001289</t>
  </si>
  <si>
    <t>\\DS07\2_Project\MKT-Brand Marketing\商城入口\Circle_mall calendar\SBD\202303\0307 大樹健康購物網(大樹藥局線上)</t>
  </si>
  <si>
    <t>\\DS07\2_Project\MKT-Brand Marketing\商城入口\Circle_mall calendar\SBD\202303\0308_神腦</t>
  </si>
  <si>
    <t>\\DS07\2_Project\MKT-Brand Marketing\商城入口\Circle_mall calendar\SBD\202303\0309_未來實驗室</t>
  </si>
  <si>
    <t>#083e8b</t>
  </si>
  <si>
    <t>3/10~3/11</t>
  </si>
  <si>
    <t>\\DS07\2_Project\MKT-Brand Marketing\商城入口\Circle_mall calendar\SBD\202303\0310-0311_媚比琳</t>
  </si>
  <si>
    <t>\\DS07\2_Project\MKT-Brand Marketing\商城入口\Circle_mall calendar\SBD\202303\0310-0311_巴黎萊雅</t>
  </si>
  <si>
    <t>\\DS07\2_Project\MKT-Brand Marketing\商城入口\Circle_mall calendar\SBD\202303\0312_Acer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</si>
  <si>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(19號SBD的LOGO)</t>
    </r>
  </si>
  <si>
    <t>3.25 商城狂購節
商城85折
(商城85券icon)</t>
  </si>
  <si>
    <t>#ad9400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</si>
  <si>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(19號SBD的LOGO)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</si>
  <si>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</si>
  <si>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</si>
  <si>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蝦小編
(可以做婦女節版本嗎~)</t>
  </si>
  <si>
    <t>\\DS07\2_Project\MKT-Brand Marketing\商城入口\Circle_mall calendar\SBD\202303\0313_LG3C</t>
  </si>
  <si>
    <t>\\DS07\2_Project\MKT-Brand Marketing\商城入口\Circle_mall calendar\SBD\202303\0314-惠而浦</t>
  </si>
  <si>
    <t>\\DS07\2_Project\MKT-Brand Marketing\商城入口\Circle_mall calendar\SBD\202303\0315石頭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</si>
  <si>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</si>
  <si>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calendar\SBD\202303\0316_Under Armour</t>
  </si>
  <si>
    <t>\\DS07\2_Project\MKT-Brand Marketing\商城入口\Circle_mall calendar\SBD\202303\0319_玉如阿姨</t>
  </si>
  <si>
    <t>\\DS07\2_Project\MKT-Brand Marketing\商城入口\Circle_mall calendar\SBD\202303\0320-woky</t>
  </si>
  <si>
    <t>丹尼船長</t>
  </si>
  <si>
    <t>miumiu.liao@shopee.com</t>
  </si>
  <si>
    <t>#ccd999</t>
  </si>
  <si>
    <t>\\DS07\2_Project\MKT-Brand Marketing\商城入口\商城入口Logo\2023_03\31</t>
  </si>
  <si>
    <t>https://shopee.tw/m/captaindannysbd202303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</si>
  <si>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</si>
  <si>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</si>
  <si>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t>倍潔雅</t>
  </si>
  <si>
    <t>judy.yang@shopee.com</t>
  </si>
  <si>
    <t>不要綠色底</t>
  </si>
  <si>
    <t>\\DS07\2_Project\MKT-Brand Marketing\商城入口\商城入口Logo\2023_04\01</t>
  </si>
  <si>
    <t>https://shopee.tw/m/APP2303SBD</t>
  </si>
  <si>
    <t>橘紅</t>
  </si>
  <si>
    <t>#D38F8F</t>
  </si>
  <si>
    <t>E6C4A4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</si>
  <si>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</si>
  <si>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</si>
  <si>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</si>
  <si>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\\DS07\2_Project\MKT-Brand Marketing\商城入口\Circle_mall calendar\SBD\202303\0321 Q哥 旗艦商城｜最專業的保護貼手機配件</t>
  </si>
  <si>
    <t>\\DS07\2_Project\MKT-Brand Marketing\商城入口\Circle_mall calendar\SBD\202303\0322_聯合利華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</si>
  <si>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</si>
  <si>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</si>
  <si>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</si>
  <si>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calendar\SBD\202303\0323_dyson</t>
  </si>
  <si>
    <t>\\DS07\2_Project\MKT-Brand Marketing\商城入口\Circle_mall calendar\SBD\202303\0324希爾思</t>
  </si>
  <si>
    <t>\\DS07\2_Project\MKT-Brand Marketing\商城入口\Circle_mall calendar\SBD\202303\0327_樂扣</t>
  </si>
  <si>
    <t>正官庄</t>
  </si>
  <si>
    <t>藍色HEX: #0054a4
亮紅HEX: #ed1b34
深紅HEX: #c4132a</t>
  </si>
  <si>
    <t>\\DS07\2_Project\MKT-Brand Marketing\商城入口\Circle_mall calendar\SBD\202303\0328_誠品</t>
  </si>
  <si>
    <t>\\DS07\2_Project\MKT-Brand Marketing\商城入口\Circle_mall calendar\SBD\202303\0329_MIHONG® 米鴻生醫</t>
  </si>
  <si>
    <t>\\DS07\2_Project\MKT-Brand Marketing\商城入口\Circle_mall calendar\SBD\202303\0330-Coway</t>
  </si>
  <si>
    <t>正官庄官方旗艦店</t>
  </si>
  <si>
    <t>#e8dfd0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</si>
  <si>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</si>
  <si>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\\DS07\2_Project\MKT-Brand Marketing\商城入口\Circle_mall calendar\SBD\202303\0331-0401康是美</t>
  </si>
  <si>
    <t>#f0850c</t>
  </si>
  <si>
    <t>UNDER ARMOUR</t>
  </si>
  <si>
    <t>nike</t>
  </si>
  <si>
    <t>3/1~3/18</t>
  </si>
  <si>
    <r>
      <rPr>
        <rFont val="Arial"/>
        <color rgb="FF1155CC"/>
        <u/>
      </rPr>
      <t>fujifilm</t>
    </r>
    <r>
      <rPr>
        <rFont val="Arial"/>
      </rPr>
      <t xml:space="preserve"> (用粉色品)</t>
    </r>
  </si>
  <si>
    <t>(L'OREAL CPD ) 媚比琳官方旗艦店</t>
  </si>
  <si>
    <t>tefal</t>
  </si>
  <si>
    <t>LG 3C品牌旗艦館</t>
  </si>
  <si>
    <t>商城領券85折起</t>
  </si>
  <si>
    <t>品牌購物節
商城85折</t>
  </si>
  <si>
    <t>月中狂購節
商城85折</t>
  </si>
  <si>
    <t>WOKY沃廚 官方旗艦店</t>
  </si>
  <si>
    <t>Q哥 3C資訊通訊生活旗艦館</t>
  </si>
  <si>
    <r>
      <rPr>
        <rFont val="Arial"/>
        <color rgb="FF1155CC"/>
        <u/>
      </rPr>
      <t>google</t>
    </r>
    <r>
      <rPr>
        <rFont val="Arial"/>
      </rPr>
      <t xml:space="preserve"> (用黑色品)</t>
    </r>
  </si>
  <si>
    <t>免運+商城85券icon</t>
  </si>
  <si>
    <t>MIHONG® 米鴻生醫</t>
  </si>
  <si>
    <t>商城狂購節
商城85折</t>
  </si>
  <si>
    <t>霓淨思</t>
  </si>
  <si>
    <t>商城$299起免運</t>
  </si>
  <si>
    <t>2月品牌活動搶先看</t>
  </si>
  <si>
    <t>1/1~1/11</t>
  </si>
  <si>
    <t>LG</t>
  </si>
  <si>
    <t>\\DS07\2_Project\MKT-Brand Marketing\商城入口\Circle_mall calendar\MDD\202303\TKB_Hoppi</t>
  </si>
  <si>
    <t>\\DS07\2_Project\MKT-Brand Marketing\商城入口\Circle_mall calendar\MDD\202303\0304_明洞</t>
  </si>
  <si>
    <t>1/12~1/31</t>
  </si>
  <si>
    <t>#4ECED1</t>
  </si>
  <si>
    <t>\\DS07\2_Project\MKT-Brand Marketing\商城入口\Circle_mall calendar\MDD\202303\0306_霓淨思</t>
  </si>
  <si>
    <t>\\DS07\2_Project\MKT-Brand Marketing\商城入口\Circle_mall calendar\MDD\202303\0307_Dickies Taiwan 官方直營店</t>
  </si>
  <si>
    <t>\\DS07\2_Project\MKT-Brand Marketing\商城入口\Circle_mall calendar\MDD\202303\0308巴黎萊雅</t>
  </si>
  <si>
    <t>#00a0ea</t>
  </si>
  <si>
    <t> #ffd900</t>
  </si>
  <si>
    <t>3/19 C2C JBP</t>
  </si>
  <si>
    <t>P&amp;G</t>
  </si>
  <si>
    <t>\\DS07\2_Project\MKT-Brand Marketing\商城入口\Circle_mall calendar\MDD\202303\0309媚比琳</t>
  </si>
  <si>
    <t>\\DS07\2_Project\MKT-Brand Marketing\商城入口\Circle_mall calendar\MDD\202303\0310毛孩時代</t>
  </si>
  <si>
    <t>\\DS07\2_Project\MKT-Brand Marketing\商城入口\Circle_mall calendar\MDD\202303\0311_寶雅</t>
  </si>
  <si>
    <t>Xiaomi</t>
  </si>
  <si>
    <t>#6ec3b4</t>
  </si>
  <si>
    <t>#fe80b0</t>
  </si>
  <si>
    <t>new balance</t>
  </si>
  <si>
    <t>3/24 C2C (TA)BN</t>
  </si>
  <si>
    <t>3CE</t>
  </si>
  <si>
    <t>\\DS07\2_Project\MKT-Brand Marketing\商城入口\Circle_mall calendar\MDD\202303\0313_adidas</t>
  </si>
  <si>
    <t>\\DS07\2_Project\MKT-Brand Marketing\商城入口\Circle_mall calendar\MDD\202303\0314_LRP</t>
  </si>
  <si>
    <t>SAMSUNG</t>
  </si>
  <si>
    <t xml:space="preserve">      </t>
  </si>
  <si>
    <t>#009FE3</t>
  </si>
  <si>
    <t>Paula's Choice</t>
  </si>
  <si>
    <t>\\DS07\2_Project\MKT-Brand Marketing\商城入口\Circle_mall calendar\MDD\202303\0315拉蓓</t>
  </si>
  <si>
    <t>\\DS07\2_Project\MKT-Brand Marketing\商城入口\Circle_mall calendar\MDD\202303\0316森歐黎漾</t>
  </si>
  <si>
    <t>D4BECD
4F376A</t>
  </si>
  <si>
    <t>c10230</t>
  </si>
  <si>
    <t>\\DS07\2_Project\MKT-Brand Marketing\商城入口\Circle_mall calendar\BOD\202303\0301達摩</t>
  </si>
  <si>
    <t>\\DS07\2_Project\MKT-Brand Marketing\商城入口\Circle_mall calendar\BOD\202303\0302妮娜</t>
  </si>
  <si>
    <t>\\DS07\2_Project\MKT-Brand Marketing\商城入口\Circle_mall calendar\BOD\202303\0302快車肉乾</t>
  </si>
  <si>
    <t>\\DS07\2_Project\MKT-Brand Marketing\商城入口\Circle_mall calendar\BOD\202303\0303午茶夫人</t>
  </si>
  <si>
    <t>\\ds07\2_Project\KAM-H&amp;B\Katie\0304_M2\Mall calendar</t>
  </si>
  <si>
    <t>\\DS07\2_Project\MKT-Brand Marketing\商城入口\Circle_mall calendar\BOD\202303\0305倍潔雅</t>
  </si>
  <si>
    <t>FFEEEE</t>
  </si>
  <si>
    <t>\\DS07\2_Project\MKT-Brand Marketing\商城入口\Circle_mall calendar\BOD\202303\0306_Solone</t>
  </si>
  <si>
    <t>\\DS07\2_Project\MKT-Brand Marketing\商城入口\Circle_mall calendar\BOD\202303\0306_妍霓絲</t>
  </si>
  <si>
    <t>3/11 MALL 全站專案</t>
  </si>
  <si>
    <t>\\DS07\2_Project\MKT-Brand Marketing\商城入口\Circle_mall calendar\BOD\202303\0307嬌聯</t>
  </si>
  <si>
    <t>\\DS07\2_Project\MKT-Brand Marketing\商城入口\Circle_mall calendar\BOD\202303\0308營養師輕食</t>
  </si>
  <si>
    <t>L'Oréal</t>
  </si>
  <si>
    <t>\\DS07\2_Project\MKT-Brand Marketing\商城入口\Circle_mall calendar\BOD\202303\0309NIKE</t>
  </si>
  <si>
    <t>\\DS07\2_Project\MKT-Brand Marketing\商城入口\Circle_mall calendar\BOD\202303\0310 碧歐斯</t>
  </si>
  <si>
    <t>\\DS07\2_Project\MKT-Brand Marketing\商城入口\Circle_mall calendar\BOD\202303\0311 QIAO</t>
  </si>
  <si>
    <t>紅色</t>
  </si>
  <si>
    <t>\\DS07\2_Project\MKT-Brand Marketing\商城入口\Circle_mall calendar\BOD\202303\0312_LRP</t>
  </si>
  <si>
    <t>\\DS07\2_Project\MKT-Brand Marketing\商城入口\Circle_mall calendar\BOD\202303\0312_CRV</t>
  </si>
  <si>
    <t>\\DS07\2_Project\MKT-Brand Marketing\商城入口\Circle_mall calendar\BOD\202303\0312_VHY</t>
  </si>
  <si>
    <t>#1571cc</t>
  </si>
  <si>
    <t>#005779</t>
  </si>
  <si>
    <t>神腦</t>
  </si>
  <si>
    <t>\\ds07\2_Project\CM-Motors\Cynthia\0313 CB聯合BOD</t>
  </si>
  <si>
    <t>\\ds07\2_Project\CM-Motors\BOD\2023\0314-Xilla(Gozilla)</t>
  </si>
  <si>
    <t>\\DS07\2_Project\MKT-Brand Marketing\商城入口\Circle_mall calendar\BOD\202303\0315Persil</t>
  </si>
  <si>
    <t>愛買</t>
  </si>
  <si>
    <t>\\DS07\2_Project\MKT-Brand Marketing\商城入口\Circle_mall calendar\BOD\202303\0316呂｜魅尚萱</t>
  </si>
  <si>
    <t>3/20 MALL 全站專案</t>
  </si>
  <si>
    <t>Logitech</t>
  </si>
  <si>
    <t>kiehl's</t>
  </si>
  <si>
    <t>\\DS07\2_Project\MKT-Brand Marketing\商城入口\Circle_mall calendar\BOD\202303\0317innisfree</t>
  </si>
  <si>
    <t>\\DS07\2_Project\MKT-Brand Marketing\商城入口\Circle_mall calendar\BOD\202303\0318屈臣氏</t>
  </si>
  <si>
    <t>#CD9EE3</t>
  </si>
  <si>
    <t>#004438</t>
  </si>
  <si>
    <t>3/5~3/6</t>
  </si>
  <si>
    <t>3/7~3/8</t>
  </si>
  <si>
    <t>3/14~3/15</t>
  </si>
  <si>
    <t>\\DS07\2_Project\MKT-Brand Marketing\商城入口\Circle_mall calendar\NPL\202303\0305-0306_蘭蔻新品日</t>
  </si>
  <si>
    <t>\\DS07\2_Project\MKT-Brand Marketing\商城入口\Circle_mall calendar\NPL\202303\0307-0308_格力高新品日</t>
  </si>
  <si>
    <t>\\DS07\2_Project\MKT-Brand Marketing\商城入口\Circle_mall calendar\NPL\202303\0314-0315_家樂氏新品日</t>
  </si>
  <si>
    <t>#dce4f7</t>
  </si>
  <si>
    <t>3/31 MALL 全站專案</t>
  </si>
  <si>
    <t>3/15~3/16</t>
  </si>
  <si>
    <t>\\DS07\2_Project\MKT-Brand Marketing\商城入口\Circle_mall calendar\NPL\202303</t>
  </si>
  <si>
    <t>配合新品日色系</t>
  </si>
  <si>
    <t>PHILIPS</t>
  </si>
  <si>
    <t>popup</t>
  </si>
  <si>
    <t>145K</t>
  </si>
  <si>
    <t>580*720(png)</t>
  </si>
  <si>
    <t>(Logo)</t>
  </si>
  <si>
    <t>商品圖*2</t>
  </si>
  <si>
    <t>3/19~3/31</t>
  </si>
  <si>
    <t>luna wamg</t>
  </si>
  <si>
    <t>3月品牌活動搶先看</t>
  </si>
  <si>
    <t>4/1~4/30</t>
  </si>
  <si>
    <t>\\DS07\2_Project\MKT-Brand Marketing\商城入口\Circle_mall calendar\MDD\202303\0319_FM SHOES</t>
  </si>
  <si>
    <t>\\ds07\2_Project\CM-H&amp;L\Gabriella\入稿素材\Mall Calender\高露潔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</si>
  <si>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</si>
  <si>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4月商城85折起
人人有$299起免運</t>
  </si>
  <si>
    <t>#ffe6a5</t>
  </si>
  <si>
    <t>4月商城85折起
刷卡最高20%蝦幣回饋</t>
  </si>
  <si>
    <t>\\DS07\2_Project\MKT-Brand Marketing\商城入口\Circle_mall calendar\BOD\202303\0322_日本FineToday</t>
  </si>
  <si>
    <t>\\DS07\2_Project\MKT-Brand Marketing\商城入口\Circle_mall calendar\MDD\202303\大甲鎮瀾宮線上購物商城</t>
  </si>
  <si>
    <t>\\DS07\2_Project\MKT-Brand Marketing\商城入口\Circle_mall calendar\BOD\202303\0324屈臣氏</t>
  </si>
  <si>
    <t>\\DS07\2_Project\MKT-Brand Marketing\商城入口\Circle_mall calendar\MDD\202303\0327_watashi+資生堂集團</t>
  </si>
  <si>
    <t>\\DS07\2_Project\MKT-Brand Marketing\商城入口\Circle_mall calendar\MDD\202303\0328_愛買現上購物</t>
  </si>
  <si>
    <t>#9b1336</t>
  </si>
  <si>
    <t>#68BE8D</t>
  </si>
  <si>
    <t>\\DS07\2_Project\CM-Fashion\Penny\賣家LOGO\OB嚴選\0329 mdd</t>
  </si>
  <si>
    <t>\\ds07\2_Project\CM-H&amp;L\Gabriella\入稿素材\MALL LOGO\好來</t>
  </si>
  <si>
    <t>\\DS07\2_Project\MKT-Brand Marketing\商城入口\Circle_mall calendar\MDD\202303\0331_神腦</t>
  </si>
  <si>
    <t>#e7a88b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</si>
  <si>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</si>
  <si>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</si>
  <si>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</si>
  <si>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\\DS07\2_Project\MKT-Brand Marketing\商城入口\Circle_mall calendar\BOD\202303\0319薇佳</t>
  </si>
  <si>
    <t>\\DS07\2_Project\MKT-Brand Marketing\商城入口\Circle_mall calendar\BOD\202303\0320小獅王辛巴</t>
  </si>
  <si>
    <t>\\DS07\2_Project\Home Electronics 活動圖片\David L\2023年活動檔期\0221 Ecovacs SBD\_Mall calendar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</si>
  <si>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</si>
  <si>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#eee7df</t>
  </si>
  <si>
    <t>\\DS07\2_Project\MKT-Brand Marketing\商城入口\Circle_mall calendar\BOD\202303\0322 DESMOND岱思夢寢具</t>
  </si>
  <si>
    <t>\\DS07\2_Project\MKT-Brand Marketing\商城入口\Circle_mall calendar\BOD\202303\0323花王</t>
  </si>
  <si>
    <t>\\DS07\2_Project\MKT-Brand Marketing\商城入口\Circle_mall calendar\BOD\202303\0324丹尼船長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</si>
  <si>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(4/9 SBD LOGO)</t>
    </r>
  </si>
  <si>
    <t>\\DS07\2_Project\MKT-Brand Marketing\商城入口\Circle_mall calendar\BOD\202303\0326 3CE</t>
  </si>
  <si>
    <t>\\DS07\2_Project\MKT-Brand Marketing\商城入口\Circle_mall calendar\BOD\202303\0327plain-me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</si>
  <si>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(4/9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</si>
  <si>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(4/9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</si>
  <si>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(4/9 SBD LOGO)</t>
    </r>
  </si>
  <si>
    <t>\\DS07\2_Project\MKT-Brand Marketing\商城入口\Circle_mall calendar\BOD\202303\0329 insane21</t>
  </si>
  <si>
    <t>\\DS07\2_Project\MKT-Brand Marketing\商城入口\Circle_mall calendar\BOD\202303\0330艾洛皙</t>
  </si>
  <si>
    <t>\\DS07\2_Project\MKT-Brand Marketing\商城入口\Circle_mall calendar\BOD\202303\0330 12princess</t>
  </si>
  <si>
    <t>3/21~3/22</t>
  </si>
  <si>
    <t>\\ds07\2_Project\KAM-H&amp;B\Katie\0321_雅漾Mall calendar</t>
  </si>
  <si>
    <t>Pantone 170</t>
  </si>
  <si>
    <t>\\DS07\2_Project\MKT-Brand Marketing\商城入口\Circle_mall calendar\SBD\202304\0405-0406_神腦</t>
  </si>
  <si>
    <t>\\DS07\2_Project\MKT-Brand Marketing\商城入口\Circle_mall calendar\SBD\202304\0407-0408_小米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</si>
  <si>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(4/16 SBD的LOGO)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</si>
  <si>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(4/16 SBD的LOGO)</t>
    </r>
  </si>
  <si>
    <t>\\DS07\2_Project\MKT-Brand Marketing\商城入口\Circle_mall calendar\SBD\202304\0409花王</t>
  </si>
  <si>
    <t>\\DS07\2_Project\MKT-Brand Marketing\商城入口\Circle_mall calendar\SBD\202304\0410_adidas</t>
  </si>
  <si>
    <t>依GD配色</t>
  </si>
  <si>
    <t>依SBD活動頁配色</t>
  </si>
  <si>
    <t>蝦小編
(跟3月不一樣就好)</t>
  </si>
  <si>
    <t>\\DS07\2_Project\MKT-Brand Marketing\商城入口\Circle_mall calendar\SBD\202304\0412_石頭</t>
  </si>
  <si>
    <t>\\DS07\2_Project\MKT-Brand Marketing\商城入口\Circle_mall calendar\SBD\202304\0413_innisfree</t>
  </si>
  <si>
    <t>\\DS07\2_Project\MKT-Brand Marketing\商城入口\Circle_mall calendar\SBD\202304\0414-0415_愛買線上購物</t>
  </si>
  <si>
    <t>#c9eae2</t>
  </si>
  <si>
    <t>愛買標準色號
綠色#1b7839</t>
  </si>
  <si>
    <t>\\DS07\2_Project\MKT-Brand Marketing\商城入口\Circle_mall calendar\SBD\202304\0416_TP-Link</t>
  </si>
  <si>
    <t>Logo不放圖，請幫直接用文字呈現：資生堂集團
曝品&gt;&gt;\\DS07\2_Project\MKT-Brand Marketing\商城入口\Circle_mall calendar\SBD\202304\0419_watashi+資生堂集團</t>
  </si>
  <si>
    <t>\\DS07\2_Project\MKT-Brand Marketing\商城入口\Circle_mall calendar\SBD\202304\0420迎鶴金品</t>
  </si>
  <si>
    <t>Pantone 2227C/U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</si>
  <si>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(4/23 SBD的LOGO)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</si>
  <si>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(4/23 SBD的LOGO)</t>
    </r>
  </si>
  <si>
    <t>\\DS07\2_Project\MKT-Brand Marketing\商城入口\Circle_mall calendar\SBD\202304\萬歲牌l可樂果l元本山【聯華食品旗艦店】</t>
  </si>
  <si>
    <t>\\DS07\2_Project\MKT-Brand Marketing\商城入口\Circle_mall calendar\SBD\202304\0423_伊萊克斯</t>
  </si>
  <si>
    <t>\\DS07\2_Project\MKT-Brand Marketing\商城入口\Circle_mall calendar\SBD\202304\0424_Levi's官方旗艦店</t>
  </si>
  <si>
    <t>無，此為合檔需曝光兩個logo及兩個曝品圖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</si>
  <si>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(4/30 SBD的LOGO)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</si>
  <si>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(4/30 SBD的LOGO)</t>
    </r>
  </si>
  <si>
    <t>\\DS07\2_Project\MKT-Brand Marketing\商城入口\Circle_mall calendar\SBD\202304\0427_特福</t>
  </si>
  <si>
    <t>\\DS07\2_Project\MKT-Brand Marketing\商城入口\Circle_mall calendar\SBD\202304\0428 DR.WU</t>
  </si>
  <si>
    <t>\\DS07\2_Project\MKT-Brand Marketing\商城入口\Circle_mall calendar\SBD\202304\0429_明洞+善存</t>
  </si>
  <si>
    <t>\\DS07\2_Project\MKT-Brand Marketing\商城入口\Circle_mall calendar\SBD\202304\0430 Q哥\Q哥 3C資訊通訊生活旗艦館</t>
  </si>
  <si>
    <t>\\DS07\2_Project\MKT-Brand Marketing\商城入口\Circle_mall calendar\SBD\202304\0430_dyson</t>
  </si>
  <si>
    <t>PS5</t>
  </si>
  <si>
    <t>除濕機</t>
  </si>
  <si>
    <t>石頭</t>
  </si>
  <si>
    <t>貝膚黛瑪</t>
  </si>
  <si>
    <t>特福</t>
  </si>
  <si>
    <t>拍立得</t>
  </si>
  <si>
    <t>DR.WU</t>
  </si>
  <si>
    <t>蝦皮直送 美妝 (1028)</t>
  </si>
  <si>
    <t>\\DS07\2_Project\MKT-Brand Marketing\商城入口\Circle_mall calendar\SBD\202304\0411_1028</t>
  </si>
  <si>
    <t>DYSON</t>
  </si>
  <si>
    <t>(合檔)聯華食品旗艦店+協發行泡菜</t>
  </si>
  <si>
    <t>\\DS07\2_Project\MKT-Brand Marketing\商城入口\Circle_mall calendar\SBD\202304\0430 Q哥\Q哥 旗艦商城</t>
  </si>
  <si>
    <t>4/5-4/11</t>
  </si>
  <si>
    <t>米粉節LOGO</t>
  </si>
  <si>
    <t>\\DS07\0_Announce\MKT-Graphic Designer\_完成檔\2023\04\#4月商城活動\0405-0411蝦MI節\logo</t>
  </si>
  <si>
    <t>Sunny Wu</t>
  </si>
  <si>
    <t>4/1~4/18</t>
  </si>
  <si>
    <t>4月品牌活動搶先看</t>
  </si>
  <si>
    <t>\\DS07\2_Project\MKT-Brand Marketing\商城入口\Circle_mall calendar\MDD\202304\0401 dyson</t>
  </si>
  <si>
    <t>\\DS07\2_Project\MKT-Brand Marketing\商城入口\Circle_mall calendar\MDD\202304\0405_小麥購物</t>
  </si>
  <si>
    <t>淺橘</t>
  </si>
  <si>
    <t>\\DS07\2_Project\MKT-Brand Marketing\商城入口\Circle_mall calendar\MDD\202304\0406_BFFECT</t>
  </si>
  <si>
    <t>\\DS07\2_Project\MKT-Brand Marketing\商城入口\Circle_mall calendar\MDD\202304\0407_特力屋</t>
  </si>
  <si>
    <t>\\DS07\2_Project\MKT-Brand Marketing\商城入口\Circle_mall calendar\MDD\202304\0408_屈臣氏</t>
  </si>
  <si>
    <t>#eaeceb</t>
  </si>
  <si>
    <t>LOGO的橘色</t>
  </si>
  <si>
    <t>\\DS07\2_Project\MKT-Brand Marketing\商城入口\Circle_mall calendar\MDD\202304\0409_UA</t>
  </si>
  <si>
    <t>\\DS07\2_Project\MKT-Brand Marketing\商城入口\Circle_mall calendar\MDD\202303\0411慕之恬廊</t>
  </si>
  <si>
    <t>4/1-4/31</t>
  </si>
  <si>
    <t>004A9F</t>
  </si>
  <si>
    <t>4/19~4/30</t>
  </si>
  <si>
    <t>\\DS07\2_Project\MKT-Brand Marketing\商城入口\Circle_mall calendar\MDD\202303\0412DIFF</t>
  </si>
  <si>
    <t>\\DS07\2_Project\MKT-Brand Marketing\商城入口\Circle_mall calendar\MDD\202304\0414_金瑞利</t>
  </si>
  <si>
    <t>＃FCB28C</t>
  </si>
  <si>
    <t>\\DS07\2_Project\MKT-Brand Marketing\商城入口\Circle_mall calendar\MDD\202304\0415_飛利浦影音</t>
  </si>
  <si>
    <t>\\DS07\2_Project\MKT-Brand Marketing\商城入口\Circle_mall calendar\MDD\202304\0416_明洞國際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</si>
  <si>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</si>
  <si>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</si>
  <si>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\\DS07\2_Project\MKT-Brand Marketing\商城入口\Circle_mall calendar\BOD\202304\0402 dyson</t>
  </si>
  <si>
    <t>\\DS07\2_Project\MKT-Brand Marketing\商城入口\Circle_mall calendar\BOD\202304\0403_運動小桃</t>
  </si>
  <si>
    <t>\\DS07\2_Project\MKT-Brand Marketing\商城入口\Circle_mall calendar\BOD\202304\0404_嬌聯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</si>
  <si>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</si>
  <si>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calendar\BOD\202304\0405_m2</t>
  </si>
  <si>
    <t>\\ds07\2_Project\B2C_Listing\Campaign\EL_3C家電館\24H Brand LOGO\2023\4月日立BOD\hitachilogo</t>
  </si>
  <si>
    <t>\\DS07\2_Project\MKT-Brand Marketing\商城入口\Circle_mall calendar\BOD\202304\0407_IU貝嬰屋</t>
  </si>
  <si>
    <t>#ffd3ce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</si>
  <si>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</si>
  <si>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</si>
  <si>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</si>
  <si>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\\DS07\2_Project\MKT-Brand Marketing\商城入口\Circle_mall calendar\BOD\202304\0408_FINDNEW</t>
  </si>
  <si>
    <t>\\DS07\2_Project\MKT-Brand Marketing\商城入口\Circle_mall calendar\BOD\202304\0409_未來實驗室</t>
  </si>
  <si>
    <t>\\DS07\2_Project\MKT-Brand Marketing\商城入口\Circle_mall calendar\BOD\202304\0410 倍潔雅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</si>
  <si>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</si>
  <si>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</si>
  <si>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</si>
  <si>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不指定,但希望以藍色或是灰色為主</t>
  </si>
  <si>
    <t>\\DS07\2_Project\MKT-Brand Marketing\商城入口\Circle_mall calendar\MDD\202304\0419_台塑生醫</t>
  </si>
  <si>
    <t>\\DS07\2_Project\MKT-Brand Marketing\商城入口\Circle_mall calendar\MDD\202304\0420_寶拉</t>
  </si>
  <si>
    <t>\\DS07\2_Project\MKT-Brand Marketing\商城入口\Circle_mall calendar\MDD\202304\0421_神腦</t>
  </si>
  <si>
    <t>\\DS07\2_Project\MKT-Brand Marketing\商城入口\Circle_mall calendar\BOD\202304\0411_adidas官方旗艦店</t>
  </si>
  <si>
    <t>\\DS07\2_Project\MKT-Brand Marketing\商城入口\Circle_mall calendar\BOD\202304\0412_聯合利華</t>
  </si>
  <si>
    <t>\\DS07\2_Project\MKT-Brand Marketing\商城入口\Circle_mall calendar\BOD\202304\0413_Converse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</si>
  <si>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</si>
  <si>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#990033</t>
  </si>
  <si>
    <t>#FF60AF</t>
  </si>
  <si>
    <t>#EEC1B2</t>
  </si>
  <si>
    <t>＃083e8b</t>
  </si>
  <si>
    <t>\\DS07\2_Project\MKT-Brand Marketing\商城入口\Circle_mall calendar\BOD\202304\0414_毛孩時代</t>
  </si>
  <si>
    <t>\\ds07\2_Project\B2C x WH\BD\Big Seller Logo\【遊戲王】Game Kingdom\[A_A]\CFS 140K內\入稿\品+logo\休閒館</t>
  </si>
  <si>
    <t>\\DS07\2_Project\MKT-Brand Marketing\商城入口\Circle_mall calendar\BOD\202304\0416_HanVo</t>
  </si>
  <si>
    <t>\\DS07\2_Project\MKT-Brand Marketing\商城入口\Circle_mall calendar\BOD\202304\0417_Hasbro孩之寶</t>
  </si>
  <si>
    <t>\\DS07\2_Project\MKT-Brand Marketing\商城入口\Circle_mall calendar\BOD\202304\0418_完美主義</t>
  </si>
  <si>
    <t>5/1~5/31</t>
  </si>
  <si>
    <t>希望以logo上白色或藍色為主</t>
  </si>
  <si>
    <t>\\DS07\2_Project\MKT-Brand Marketing\商城入口\Circle_mall calendar\MDD\202304\0422_Soundcore</t>
  </si>
  <si>
    <t>\\DS07\2_Project\MKT-Brand Marketing\商城入口\Circle_mall calendar\BOD\202304\0423_simply</t>
  </si>
  <si>
    <t>\\DS07\2_Project\MKT-Brand Marketing\商城入口\Circle_mall calendar\MDD\202304\0424_愛買</t>
  </si>
  <si>
    <t>#17bbef</t>
  </si>
  <si>
    <t>#1b7839</t>
  </si>
  <si>
    <t>4/6~4/7</t>
  </si>
  <si>
    <t>4/12~4/13</t>
  </si>
  <si>
    <t>4/16~4/17</t>
  </si>
  <si>
    <t>\\DS07\2_Project\MKT-Brand Marketing\商城入口\Circle_mall calendar\NPL\202303\0406-0407_石頭新品日</t>
  </si>
  <si>
    <t>\\DS07\2_Project\MKT-Brand Marketing\商城入口\Circle_mall calendar\NPL\202303\0412-0417_ON新品日</t>
  </si>
  <si>
    <t>\\DS07\2_Project\MKT-Brand Marketing\商城入口\Circle_mall calendar\NPL\202303\0416-0417_嬌聯新品日</t>
  </si>
  <si>
    <t>\\DS07\2_Project\MKT-Brand Marketing\商城入口\Circle_mall calendar\MDD\202304\0426_Pocky Bisco｜glico格力高官方旗艦店</t>
  </si>
  <si>
    <t>\\DS07\2_Project\MKT-Brand Marketing\商城入口\Circle_mall calendar\MDD\202304\0427_象印</t>
  </si>
  <si>
    <t>\\DS07\2_Project\MKT-Brand Marketing\商城入口\Circle_mall calendar\MDD\202304</t>
  </si>
  <si>
    <t>#e2192e</t>
  </si>
  <si>
    <t>\\DS07\2_Project\MKT-Brand Marketing\商城入口\Circle_mall calendar\SBD\202305\0501_Dyson</t>
  </si>
  <si>
    <t>\\DS07\2_Project\MKT-Brand Marketing\商城入口\Circle_mall calendar\SBD\202305\0502_iRobot</t>
  </si>
  <si>
    <t>\\DS07\2_Project\MKT-Brand Marketing\商城入口\Circle_mall calendar\SBD\202305\0507_QUEENSHOP</t>
  </si>
  <si>
    <t>\\DS07\2_Project\MKT-Brand Marketing\商城入口\Circle_mall calendar\MDD\202303\0430_FUZZY_Select</t>
  </si>
  <si>
    <t>灰色</t>
  </si>
  <si>
    <t xml:space="preserve"> C2C JBP</t>
  </si>
  <si>
    <t>依GD視覺配色</t>
  </si>
  <si>
    <t>\\DS07\2_Project\MKT-Brand Marketing\商城入口\Circle_mall calendar\SBD\202305\0508_tokuyo</t>
  </si>
  <si>
    <t>\\DS07\2_Project\MKT-Brand Marketing\商城入口\Circle_mall calendar\SBD\202305\0509-嬌聯</t>
  </si>
  <si>
    <t>\\DS07\2_Project\MKT-Brand Marketing\商城入口\Circle_mall calendar\SBD\202305\0509-0510_ACD\理膚寶水</t>
  </si>
  <si>
    <t xml:space="preserve"> C2C (TA)BN</t>
  </si>
  <si>
    <t>\\DS07\2_Project\MKT-Brand Marketing\商城入口\Circle_mall calendar\SBD\202305\0509-0510_ACD\適樂膚</t>
  </si>
  <si>
    <t>\\DS07\2_Project\MKT-Brand Marketing\商城入口\Circle_mall calendar\SBD\202305\0509-0510_ACD\薇姿</t>
  </si>
  <si>
    <t>\\DS07\2_Project\MKT-Brand Marketing\商城入口\Circle_mall calendar\SBD\202305\0510_屈臣氏</t>
  </si>
  <si>
    <t>\\DS07\2_Project\MKT-Brand Marketing\商城入口\Circle_mall calendar\MDD\202303\0419_優迪</t>
  </si>
  <si>
    <t>\\DS07\2_Project\MKT-Brand Marketing\商城入口\Circle_mall calendar\BOD\202304\0422 Timberland 官方旗艦店</t>
  </si>
  <si>
    <t>\\DS07\2_Project\MKT-Brand Marketing\商城入口\Circle_mall calendar\BOD\202304\0421_碧歐斯</t>
  </si>
  <si>
    <t xml:space="preserve"> MALL 全站專案</t>
  </si>
  <si>
    <t>擴香</t>
  </si>
  <si>
    <t>\\DS07\2_Project\MKT-Brand Marketing\商城入口\Circle_mall calendar\SBD\202305\0511_U&amp;Z</t>
  </si>
  <si>
    <t>\\ds07\2_Project\KAM-H&amp;B\Dora.H\店家\蘭芝\0512 Mall calendar</t>
  </si>
  <si>
    <t>\\DS07\2_Project\MKT-Brand Marketing\商城入口\Circle_mall calendar\SBD\202305\0514 samsung</t>
  </si>
  <si>
    <t>白底配黑logo</t>
  </si>
  <si>
    <t>#bac8d5</t>
  </si>
  <si>
    <t>\\DS07\2_Project\MKT-Brand Marketing\商城入口\Circle_mall calendar\BOD\202304\0423_woky</t>
  </si>
  <si>
    <t>\\DS07\2_Project\MKT-Brand Marketing\商城入口\Circle_mall calendar\SBD\202305\0515_永豐</t>
  </si>
  <si>
    <t>\\DS07\2_Project\MKT-Brand Marketing\商城入口\Circle_mall calendar\BOD\202304\0424_Roborock</t>
  </si>
  <si>
    <t>\\DS07\2_Project\MKT-Brand Marketing\商城入口\Circle_mall calendar\SBD\202305\0516-17_NB\D1</t>
  </si>
  <si>
    <t>\\DS07\2_Project\MKT-Brand Marketing\商城入口\Circle_mall calendar\SBD\202305\0516-17_NB\D2</t>
  </si>
  <si>
    <t>招財貓</t>
  </si>
  <si>
    <t>紅色(LOGO紅)</t>
  </si>
  <si>
    <t>品木宣言</t>
  </si>
  <si>
    <t>\\DS07\2_Project\MKT-Brand Marketing\商城入口\Circle_mall calendar\SBD\202305\0519_LUXE\契爾氏</t>
  </si>
  <si>
    <t>\\DS07\2_Project\MKT-Brand Marketing\商城入口\Circle_mall calendar\SBD\202305\0519_LUXE\植村秀</t>
  </si>
  <si>
    <t>#EDEDEE</t>
  </si>
  <si>
    <t>#FAE1A9</t>
  </si>
  <si>
    <t>#DEB89E</t>
  </si>
  <si>
    <t>ETUDE-HOUSE</t>
  </si>
  <si>
    <t>\\DS07\2_Project\MKT-Brand Marketing\商城入口\Circle_mall calendar\BOD\202304\0425_大研生醫</t>
  </si>
  <si>
    <t>\\DS07\2_Project\MKT-Brand Marketing\商城入口\Circle_mall calendar\BOD\202304\0427_悠活原力</t>
  </si>
  <si>
    <t>\\DS07\2_Project\MKT-Brand Marketing\商城入口\Circle_mall calendar\SBD\202305\0519_LUXE\碧兒泉</t>
  </si>
  <si>
    <t>\\DS07\2_Project\MKT-Brand Marketing\商城入口\Circle_mall calendar\SBD\202305\0521_資生堂</t>
  </si>
  <si>
    <t>\\DS07\2_Project\MKT-Brand Marketing\商城入口\Circle_mall calendar\SBD\202305\0522_特力屋</t>
  </si>
  <si>
    <t>#B9D9EB</t>
  </si>
  <si>
    <t>#7fbbd8</t>
  </si>
  <si>
    <t>\\DS07\2_Project\MKT-Brand Marketing\商城入口\Circle_mall calendar\SBD\202305\0523_富士</t>
  </si>
  <si>
    <t>\\DS07\2_Project\MKT-Brand Marketing\商城入口\Circle_mall calendar\SBD\202305\0524_東元</t>
  </si>
  <si>
    <t>\\DS07\2_Project\MKT-Brand Marketing\商城入口\Circle_mall calendar\SBD\202305\0527</t>
  </si>
  <si>
    <t>粉橘色</t>
  </si>
  <si>
    <t>#5aa950</t>
  </si>
  <si>
    <t>\\DS07\2_Project\MKT-Brand Marketing\商城入口\Circle_mall calendar\SBD\202305\0528_SP廣穎</t>
  </si>
  <si>
    <t>\\DS07\2_Project\MKT-Brand Marketing\商城入口\Circle_mall calendar\SBD\202305\0529_神腦</t>
  </si>
  <si>
    <t>\\DS07\2_Project\MKT-Brand Marketing\商城入口\Circle_mall calendar\SBD\202305\0530_石頭</t>
  </si>
  <si>
    <t>\\DS07\2_Project\MKT-Brand Marketing\商城入口\Circle_mall calendar\SBD\202305\0531_Q哥</t>
  </si>
  <si>
    <t>Google Chromecast</t>
  </si>
  <si>
    <t>\\DS07\2_Project\MKT-Brand Marketing\商城入口\Circle_mall calendar\BOD\202304\0428_Vacanza</t>
  </si>
  <si>
    <t>\\DS07\2_Project\MKT-Brand Marketing\商城入口\Circle_mall calendar\BOD\202304\0429_acs</t>
  </si>
  <si>
    <t>\\DS07\2_Project\MKT-Brand Marketing\商城入口\Circle_mall calendar\BOD\202304\0430_HOYACASA 禾雅寢具</t>
  </si>
  <si>
    <t>#ffcdd8</t>
  </si>
  <si>
    <t>樂高</t>
  </si>
  <si>
    <t>DW</t>
  </si>
  <si>
    <t>寵愛女王節
商城85折</t>
  </si>
  <si>
    <t>switch</t>
  </si>
  <si>
    <t>5/1~5/30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</si>
  <si>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</si>
  <si>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5月商城85折起
人人有$299起免運</t>
  </si>
  <si>
    <t>5月商城85折起
刷卡最高22%蝦幣回饋</t>
  </si>
  <si>
    <t>5月商城85折起
刷卡最高22%蝦幣回饋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</si>
  <si>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(5/7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</si>
  <si>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(5/7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</si>
  <si>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(5/7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</si>
  <si>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(5/7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</si>
  <si>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(5/14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</si>
  <si>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(5/14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</si>
  <si>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(5/21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</si>
  <si>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(5/21 SBD LOGO)</t>
    </r>
  </si>
  <si>
    <t>蝦小編
(跟4月不一樣就好)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</si>
  <si>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(5/28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</si>
  <si>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(5/28 SBD LOGO)</t>
    </r>
  </si>
  <si>
    <t>lancome</t>
  </si>
  <si>
    <t>適樂膚官方旗艦店</t>
  </si>
  <si>
    <t>薇姿官方旗艦店</t>
  </si>
  <si>
    <t>\\ds07\2_Project\EL M&amp;G\Coco\5月\SBD Mall Calender</t>
  </si>
  <si>
    <t>\\DS07\2_Project\MKT-Brand Marketing\商城入口\Circle_mall calendar\SBD\202305\0519_LUXE\蘭蔻</t>
  </si>
  <si>
    <t>shuuemura植村秀官方旗艦店</t>
  </si>
  <si>
    <t>特力屋旗艦店</t>
  </si>
  <si>
    <t>FUJIFILM富士品牌旗艦館</t>
  </si>
  <si>
    <t>恆隆行質感家電</t>
  </si>
  <si>
    <t>5/1-5/31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</si>
  <si>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</si>
  <si>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</si>
  <si>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</si>
  <si>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</si>
  <si>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</si>
  <si>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</si>
  <si>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</si>
  <si>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</si>
  <si>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</si>
  <si>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</si>
  <si>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\\DS07\2_Project\Marketing Campaign\iPhone14\14 Pro系列\iPhone14 Pro_gold_1</t>
  </si>
  <si>
    <t>5/19~5/31</t>
  </si>
  <si>
    <t>6/1~6/30</t>
  </si>
  <si>
    <t>5月品牌活動搶先看</t>
  </si>
  <si>
    <t>ipad</t>
  </si>
  <si>
    <t>3ce</t>
  </si>
  <si>
    <t>寶拉珍選</t>
  </si>
  <si>
    <t>\\DS07\2_Project\MKT-Brand Marketing\商城入口\Circle_mall calendar\MDD\202305\0519Alpecin｜Plantur官方直營旗艦店</t>
  </si>
  <si>
    <t>\\DS07\2_Project\MKT-Brand Marketing\商城入口\Circle_mall calendar\MDD\202305\0520 理膚寶水</t>
  </si>
  <si>
    <t>\\DS07\2_Project\MKT-Brand Marketing\商城入口\Circle_mall calendar\MDD\202305\0521契爾氏</t>
  </si>
  <si>
    <t>\\DS07\2_Project\MKT-Brand Marketing\商城入口\Circle_mall calendar\SBD\202306\0603_LG</t>
  </si>
  <si>
    <t>\\ds07\2_Project\Home Electronics 活動圖片\David L\LOGO\ECOVACS 科沃斯 官方旗艦店\6.4 SBD Mall calendar</t>
  </si>
  <si>
    <t>kangol</t>
  </si>
  <si>
    <t>\\DS07\2_Project\MKT-Brand Marketing\商城入口\Circle_mall calendar\SBD\202306\0607_石頭</t>
  </si>
  <si>
    <t>\\DS07\2_Project\MKT-Brand Marketing\商城入口\Circle_mall calendar\SBD\202306\0608_L'Oréal Paris巴黎萊雅官方旗艦店</t>
  </si>
  <si>
    <t>蘇菲</t>
  </si>
  <si>
    <t>\\DS07\2_Project\MKT-Brand Marketing\商城入口\Circle_mall calendar\MDD\202305\0522資生堂</t>
  </si>
  <si>
    <t>\\DS07\2_Project\MKT-Brand Marketing\商城入口\Circle_mall calendar\MDD\202305\0523 Vacanza</t>
  </si>
  <si>
    <t>\\DS07\2_Project\MKT-Brand Marketing\商城入口\Circle_mall calendar\BOD\202305\0524_woky</t>
  </si>
  <si>
    <t>realme</t>
  </si>
  <si>
    <t>\\DS07\2_Project\MKT-Brand Marketing\商城入口\Circle_mall calendar\SBD\202306\0611_CRV</t>
  </si>
  <si>
    <t>\\DS07\2_Project\MKT-Brand Marketing\商城入口\Circle_mall calendar\SBD\202306\0610_Dyson</t>
  </si>
  <si>
    <t>\\DS07\2_Project\MKT-Brand Marketing\商城入口\Circle_mall calendar\SBD\202306\0611_LRP</t>
  </si>
  <si>
    <t>newbalance</t>
  </si>
  <si>
    <t>\\DS07\2_Project\MKT-Brand Marketing\商城入口\Circle_mall calendar\MDD\202305\0527 神腦</t>
  </si>
  <si>
    <t>\\DS07\2_Project\MKT-Brand Marketing\商城入口\Circle_mall calendar\BOD\202305\0528_12PRINCESS</t>
  </si>
  <si>
    <t>跟Logo一樣白底黑字</t>
  </si>
  <si>
    <t>ON乳清蛋白</t>
  </si>
  <si>
    <t>不指定(但希望顏色跟紅色跳色)</t>
  </si>
  <si>
    <t>innisfree</t>
  </si>
  <si>
    <t>\\DS07\2_Project\MKT-Brand Marketing\商城入口\Circle_mall calendar\SBD\202306\0612_愛買線上購物</t>
  </si>
  <si>
    <t>\\DS07\2_Project\MKT-Brand Marketing\商城入口\Circle_mall calendar\SBD\202306\0619_simply</t>
  </si>
  <si>
    <t>\\DS07\2_Project\MKT-Brand Marketing\商城入口\Circle_mall calendar\BOD\202305\0529_Dyson</t>
  </si>
  <si>
    <t>\\DS07\2_Project\MKT-Brand Marketing\商城入口\Circle_mall calendar\BOD\202305\0530_買到戀愛</t>
  </si>
  <si>
    <t>\\DS07\2_Project\MKT-Brand Marketing\商城入口\Circle_mall calendar\BOD\202305\0531_KANGOL</t>
  </si>
  <si>
    <t>白色</t>
  </si>
  <si>
    <t>airpods pro 2</t>
  </si>
  <si>
    <t>converse</t>
  </si>
  <si>
    <t>\\DS07\2_Project\MKT-Brand Marketing\商城入口\Circle_mall calendar\SBD\202306\0620 三星</t>
  </si>
  <si>
    <t>\\DS07\2_Project\MKT-Brand Marketing\商城入口\Circle_mall calendar\SBD\202306\0620_哈根達斯</t>
  </si>
  <si>
    <t>\\DS07\2_Project\MKT-Brand Marketing\商城入口\Circle_mall calendar\SBD\202306\0621_DIFF</t>
  </si>
  <si>
    <t>黑底白字LOGO</t>
  </si>
  <si>
    <t>#f6a2bc</t>
  </si>
  <si>
    <t>跟LOGO一樣的白底咖字</t>
  </si>
  <si>
    <t>\\DS07\2_Project\MKT-Brand Marketing\商城入口\Circle_mall calendar\SBD\202306\0622_3CE</t>
  </si>
  <si>
    <t>\\DS07\2_Project\MKT-Brand Marketing\商城入口\Circle_mall calendar\SBD\202306\0623-0624_3CE</t>
  </si>
  <si>
    <t>\\DS07\2_Project\MKT-Brand Marketing\商城入口\Circle_mall calendar\SBD\202306\0627_雪花秀</t>
  </si>
  <si>
    <t>植村秀</t>
  </si>
  <si>
    <t>跟LOGO一樣的粉色</t>
  </si>
  <si>
    <t>\\DS07\2_Project\MKT-Brand Marketing\商城入口\Circle_mall calendar\BOD\202305\0519 泡泡瑪特</t>
  </si>
  <si>
    <t>\\DS07\2_Project\MKT-Brand Marketing\商城入口\Circle_mall calendar\BOD\202305\0521花王</t>
  </si>
  <si>
    <t>\\DS07\2_Project\MKT-Brand Marketing\商城入口\Circle_mall calendar\BOD\202305\0522 Heran 禾聯</t>
  </si>
  <si>
    <t>\\DS07\2_Project\MKT-Brand Marketing\商城入口\Circle_mall calendar\SBD\202306\0627 蘭芝</t>
  </si>
  <si>
    <t>\\DS07\2_Project\MKT-Brand Marketing\商城入口\Circle_mall calendar\SBD\202306\0628_vivo + Penova</t>
  </si>
  <si>
    <t>#425FFF</t>
  </si>
  <si>
    <t>#3A8DDE</t>
  </si>
  <si>
    <t>\\DS07\2_Project\MKT-Brand Marketing\商城入口\Circle_mall calendar\SBD\202306\0629_神腦</t>
  </si>
  <si>
    <t>\\DS07\2_Project\MKT-Brand Marketing\商城入口\Circle_mall calendar\BOD\202305\0523樂扣</t>
  </si>
  <si>
    <t>\\DS07\2_Project\MKT-Brand Marketing\商城入口\Circle_mall calendar\BOD\202305\0524_3M</t>
  </si>
  <si>
    <t>\\DS07\2_Project\MKT-Brand Marketing\商城入口\Circle_mall calendar\BOD\202305\0525 BFFECT</t>
  </si>
  <si>
    <t>不指定 但希望以淡色為主</t>
  </si>
  <si>
    <t>irobot</t>
  </si>
  <si>
    <t>\\DS07\2_Project\MKT-Brand Marketing\商城入口\Circle_mall calendar\BOD\202305\0526木瓜製品</t>
  </si>
  <si>
    <t>\\DS07\2_Project\MKT-Brand Marketing\商城入口\Circle_mall calendar\BOD\202305\0527薄荷美衣</t>
  </si>
  <si>
    <t>\\DS07\2_Project\MKT-Brand Marketing\商城入口\Circle_mall calendar\BOD\202305\0528岱思夢</t>
  </si>
  <si>
    <t>蘭芝</t>
  </si>
  <si>
    <t>希望以淡綠或淡黃為主</t>
  </si>
  <si>
    <t>鐵三角</t>
  </si>
  <si>
    <t>\\DS07\2_Project\MKT-Brand Marketing\商城入口\Circle_mall calendar\BOD\202305\0530拜耳</t>
  </si>
  <si>
    <t>\\DS07\2_Project\MKT-Brand Marketing\商城入口\Circle_mall calendar\BOD\202305\0531_薇佳</t>
  </si>
  <si>
    <t>不指定但希望以粉紅色優先</t>
  </si>
  <si>
    <t>\\DS07\2_Project\MKT-Brand Marketing\商城入口\Circle_mall calendar\BOD\202305\0531_HH草本</t>
  </si>
  <si>
    <t>6.6 蝦拚日
商城85折</t>
  </si>
  <si>
    <t>全民年中慶
商城85折</t>
  </si>
  <si>
    <t>契爾氏(一般包裝)</t>
  </si>
  <si>
    <t>5/19-5/20</t>
  </si>
  <si>
    <t>tokuyo</t>
  </si>
  <si>
    <t>\\ds07\2_Project\Home Electronics 活動圖片\David L\2023年活動檔期\0519-0520_Philips_新品日\Mall calendar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</si>
  <si>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</si>
  <si>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6月商城85折起
人人有$299起免運</t>
  </si>
  <si>
    <t>6月商城85折起
刷卡最高享25%回饋</t>
  </si>
  <si>
    <t>6/1-6/30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</si>
  <si>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(6/4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</si>
  <si>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(6/4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</si>
  <si>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(6/4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</si>
  <si>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(6/4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</si>
  <si>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(6/11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</si>
  <si>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(6/11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</si>
  <si>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(6/11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</si>
  <si>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(6/11 SBD LOGO)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</si>
  <si>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</si>
  <si>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</si>
  <si>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</si>
  <si>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18號會員日
狂撒全站9折券
(全站9折券icon)</t>
  </si>
  <si>
    <t>蝦小編
(跟5月不一樣就好)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</si>
  <si>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</si>
  <si>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</si>
  <si>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</si>
  <si>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6.25 商城狂購節
商城85折
(商城85券icon)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</si>
  <si>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</si>
  <si>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</si>
  <si>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</si>
  <si>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</si>
  <si>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ASUS</t>
  </si>
  <si>
    <r>
      <rPr>
        <rFont val="Arial"/>
        <color rgb="FF1155CC"/>
        <u/>
      </rPr>
      <t>dyson</t>
    </r>
    <r>
      <rPr>
        <rFont val="Arial"/>
      </rPr>
      <t>(銀銅色)</t>
    </r>
  </si>
  <si>
    <t>未來實驗室</t>
  </si>
  <si>
    <t>雅詩蘭黛</t>
  </si>
  <si>
    <t>(L'Oréal CPD)L'Oréal Paris巴黎萊雅官方旗艦店</t>
  </si>
  <si>
    <t>dunk</t>
  </si>
  <si>
    <t>\\DS07\2_Project\MKT-Brand Marketing\商城入口\Circle_mall calendar\SBD\202306\0609_未來實驗室</t>
  </si>
  <si>
    <t>(L'Oréal ACD)理膚寶水 官方旗艦店</t>
  </si>
  <si>
    <t>\\DS07\2_Project\MKT-Brand Marketing\商城入口\Circle_mall calendar\SBD\202306\0611_VHY</t>
  </si>
  <si>
    <t>DiFF shop</t>
  </si>
  <si>
    <t>3CE 官方旗艦店</t>
  </si>
  <si>
    <t>(AMOREPACIFIC)FSulwhasoo 雪花秀 官方旗艦店</t>
  </si>
  <si>
    <r>
      <rPr>
        <rFont val="Arial"/>
        <color rgb="FF1155CC"/>
        <u/>
      </rPr>
      <t>dyson</t>
    </r>
    <r>
      <rPr>
        <rFont val="Arial"/>
      </rPr>
      <t>(銀銅色)</t>
    </r>
  </si>
  <si>
    <t>Penoval 觸控筆領導品牌</t>
  </si>
  <si>
    <t>6/1~6/18</t>
  </si>
  <si>
    <t>homepod mini</t>
  </si>
  <si>
    <t>幫寶適</t>
  </si>
  <si>
    <t>6月品牌活動搶先看</t>
  </si>
  <si>
    <t>樂扣</t>
  </si>
  <si>
    <t>\\DS07\2_Project\MKT-Brand Marketing\商城入口\Circle_mall calendar\MDD\202306\0601 Dyson</t>
  </si>
  <si>
    <t>流金水</t>
  </si>
  <si>
    <t>\\DS07\2_Project\MKT-Brand Marketing\商城入口\Circle_mall calendar\MDD\202306\0603_LANCOME 蘭蔻 官方旗艦店</t>
  </si>
  <si>
    <t>TP-link</t>
  </si>
  <si>
    <t>#abe9f7</t>
  </si>
  <si>
    <t>#F6819C</t>
  </si>
  <si>
    <t>KODAK</t>
  </si>
  <si>
    <t>\\DS07\2_Project\MKT-Brand Marketing\商城入口\Circle_mall calendar\MDD\202306\0607小獅王辛巴</t>
  </si>
  <si>
    <t>\\DS07\2_Project\MKT-Brand Marketing\商城入口\Circle_mall calendar\MDD\202306\0608_AHUA</t>
  </si>
  <si>
    <t>CeraVe適樂膚</t>
  </si>
  <si>
    <t>新普利</t>
  </si>
  <si>
    <t>\\DS07\2_Project\MKT-Brand Marketing\商城入口\Circle_mall calendar\MDD\202306\0609_大研生醫</t>
  </si>
  <si>
    <t>\\DS07\2_Project\MKT-Brand Marketing\商城入口\Circle_mall calendar\MDD\202306\0610_HH草本新淨界</t>
  </si>
  <si>
    <t>\\DS07\2_Project\MKT-Brand Marketing\商城入口\Circle_mall calendar\MDD\202306\0611_REEF</t>
  </si>
  <si>
    <t>#2fcad2</t>
  </si>
  <si>
    <t>\\DS07\2_Project\MKT-Brand Marketing\商城入口\Circle_mall calendar\MDD\202306\0612_Logitech G 羅技電競官方旗艦館</t>
  </si>
  <si>
    <t>\\DS07\2_Project\MKT-Brand Marketing\商城入口\Circle_mall calendar\MDD\202306\0613_東京企劃</t>
  </si>
  <si>
    <t>\\DS07\2_Project\MKT-Brand Marketing\商城入口\Circle_mall calendar\MDD\202306\0614_Q哥</t>
  </si>
  <si>
    <t>#00ace9</t>
  </si>
  <si>
    <t>不指定(但希望可以顯眼一點，謝謝~)</t>
  </si>
  <si>
    <t>\\DS07\2_Project\MKT-Brand Marketing\商城入口\Circle_mall calendar\MDD\202306\0615_寶拉珍選</t>
  </si>
  <si>
    <t>\\DS07\2_Project\MKT-Brand Marketing\商城入口\Circle_mall calendar\MDD\202306\0616_Mdmmd.明洞國際</t>
  </si>
  <si>
    <t>#D7C4B7</t>
  </si>
  <si>
    <t>\\DS07\2_Project\MKT-Brand Marketing\商城入口\Circle_mall calendar\BOD\202306\0601_Sampo聲寶</t>
  </si>
  <si>
    <t>\\DS07\2_Project\MKT-Brand Marketing\商城入口\Circle_mall calendar\BOD\202306\0601 慕之恬廊官方旗艦店</t>
  </si>
  <si>
    <t>\\DS07\2_Project\MKT-Brand Marketing\商城入口\Circle_mall calendar\BOD\202306\0602 Henkel漢高旗艦店-Persil寶瀅Pril洗碗精Bref馬桶球威滅</t>
  </si>
  <si>
    <t>\\ds07\2_Project\Home Electronics 活動圖片\David L\LOGO\飛利浦\0502飛利浦BOD</t>
  </si>
  <si>
    <t>Coins page BN</t>
  </si>
  <si>
    <t>1*2</t>
  </si>
  <si>
    <t>APP : 1200*391</t>
  </si>
  <si>
    <t>\\DS07\2_Project\MKT-Brand Marketing\商城入口\Circle_mall calendar\BOD\202306\0602_歐可茶葉 OK TEA</t>
  </si>
  <si>
    <t>\\DS07\2_Project\MKT-Brand Marketing\商城入口\Circle_mall calendar\BOD\202305\0506惠而浦</t>
  </si>
  <si>
    <t>\\DS07\2_Project\MKT-Brand Marketing\商城入口\Circle_mall calendar\BOD\202306\0603_達摩本草</t>
  </si>
  <si>
    <r>
      <rPr>
        <rFont val="Arial"/>
        <color rgb="FF1155CC"/>
        <u/>
      </rPr>
      <t>dyson</t>
    </r>
    <r>
      <rPr>
        <rFont val="Arial"/>
      </rPr>
      <t>(銀銅色)</t>
    </r>
  </si>
  <si>
    <t>#990000</t>
  </si>
  <si>
    <t>PC：797 * 260</t>
  </si>
  <si>
    <t>\\DS07\2_Project\MKT-Brand Marketing\商城入口\Circle_mall calendar\BOD\202306\0604 Hoppi 官方旗艦店</t>
  </si>
  <si>
    <t>文案</t>
  </si>
  <si>
    <t>\\DS07\2_Project\MKT-Brand Marketing\商城入口\Circle_mall calendar\BOD\202306\0604 QUEENSHOP</t>
  </si>
  <si>
    <t>\\DS07\2_Project\MKT-Brand Marketing\商城入口\Circle_mall calendar\BOD\202306\0605BFFECT</t>
  </si>
  <si>
    <t>AR</t>
  </si>
  <si>
    <t>100*100</t>
  </si>
  <si>
    <t>商城日曆</t>
  </si>
  <si>
    <t>活動搶先看</t>
  </si>
  <si>
    <t>\\DS07\2_Project\MKT-Brand Marketing\商城入口\Circle_mall calendar\BOD\202306\0605_HAVE GREEN DAYS</t>
  </si>
  <si>
    <t>\\DS07\2_Project\MKT-Brand Marketing\商城入口\Circle_mall calendar\BOD\202306\0606 大樹健康購物網(大樹藥局線上)</t>
  </si>
  <si>
    <t>\\DS07\2_Project\MKT-Brand Marketing\商城入口\Circle_mall calendar\BOD\202306\0607 innisfree</t>
  </si>
  <si>
    <t>6/19~6/30</t>
  </si>
  <si>
    <t>\\DS07\2_Project\MKT-Brand Marketing\商城入口\Circle_mall calendar\BOD\202306\0607_Labelle拉蓓官方旗艦店</t>
  </si>
  <si>
    <t>\\DS07\2_Project\Home Electronics 活動圖片\KAM-Nash\Heran 202305BOD</t>
  </si>
  <si>
    <t>\\DS07\2_Project\MKT-Brand Marketing\商城入口\Circle_mall calendar\BOD\202306\0608_Razer 雷蛇電競館授權經銷</t>
  </si>
  <si>
    <t>#02e302</t>
  </si>
  <si>
    <t>\\ds07\2_Project\Home Electronics 活動圖片\KAM-Ryan\20230609_tcl</t>
  </si>
  <si>
    <t>\\ds07\2_Project\Home Electronics 活動圖片\KAM-David\MALL</t>
  </si>
  <si>
    <t>\\DS07\2_Project\MKT-Brand Marketing\商城入口\Circle_mall calendar\BOD\202306\0610媽咪莉娜</t>
  </si>
  <si>
    <t>\\DS07\2_Project\MKT-Brand Marketing\商城入口\Circle_mall calendar\BOD\202306\0610_Peachylife完美主義</t>
  </si>
  <si>
    <t>\\DS07\2_Project\MKT-Brand Marketing\商城入口\Circle_mall calendar\BOD\202306\0611毛孩時代</t>
  </si>
  <si>
    <t>\\DS07\2_Project\Home Electronics 活動圖片\KAM-Nash\01圖檔\Toshiba(美芝)\202306BOD</t>
  </si>
  <si>
    <t>\\DS07\2_Project\MKT-Brand Marketing\商城入口\Circle_mall calendar\BOD\202306\0612_PowerHero</t>
  </si>
  <si>
    <t>\\DS07\2_Project\Home Electronics 活動圖片\KAM-Nash\01圖檔\tokuyo\202306BOD</t>
  </si>
  <si>
    <t>\\DS07\2_Project\MKT-Brand Marketing\商城入口\Circle_mall calendar\BOD\202306\0612嬌聯</t>
  </si>
  <si>
    <t>\\DS07\2_Project\MKT-Brand Marketing\商城入口\Circle_mall calendar\BOD\202306\0613_雀巢</t>
  </si>
  <si>
    <t>\\DS07\2_Project\MKT-Brand Marketing\商城入口\Circle_mall calendar\BOD\202306\0614XEXYMIX 傑希米斯官方旗艦店</t>
  </si>
  <si>
    <t>\\ds07\2_Project\Home Electronics 活動圖片\KAM-Ryan\20230614_HLH</t>
  </si>
  <si>
    <t>\\DS07\2_Project\MKT-Brand Marketing\商城入口\Circle_mall calendar\BOD\202306\0615_薇佳</t>
  </si>
  <si>
    <t>\\DS07\2_Project\MKT-Brand Marketing\商城入口\Circle_mall calendar\BOD\202306\0615希爾思</t>
  </si>
  <si>
    <t>\\DS07\2_Project\MKT-Brand Marketing\商城入口\Circle_mall calendar\BOD\202306\0616 VT COSMETICS 官方旗艦店</t>
  </si>
  <si>
    <t>#b6e0ee</t>
  </si>
  <si>
    <t>#0054a4</t>
  </si>
  <si>
    <t>#006547</t>
  </si>
  <si>
    <t>\\DS07\2_Project\MKT-Brand Marketing\商城入口\Circle_mall calendar\BOD\202306\0617_鯊很大旗艦店</t>
  </si>
  <si>
    <t>\\DS07\2_Project\MKT-Brand Marketing\商城入口\Circle_mall calendar\BOD\202306\0617護顏天使</t>
  </si>
  <si>
    <t>\\DS07\2_Project\MKT-Brand Marketing\商城入口\Circle_mall calendar\BOD\202306\0619_m2</t>
  </si>
  <si>
    <t>\\DS07\2_Project\MKT-Brand Marketing\商城入口\Circle_mall calendar\BOD\202306\0620_金瑞利</t>
  </si>
  <si>
    <t>\\DS07\2_Project\MKT-Brand Marketing\商城入口\Circle_mall calendar\BOD\202306\0621 OB嚴選</t>
  </si>
  <si>
    <t>\\DS07\2_Project\CM-H&amp;L\Candy\brita\0622</t>
  </si>
  <si>
    <t>\\DS07\2_Project\MKT-Brand Marketing\商城入口\Circle_mall calendar\MDD\202306\0623_毛孩時代</t>
  </si>
  <si>
    <t>\\DS07\2_Project\MKT-Brand Marketing\商城入口\Circle_mall calendar\MDD\202306\0624_午茶夫人</t>
  </si>
  <si>
    <t>藍色</t>
  </si>
  <si>
    <t>\\DS07\2_Project\MKT-Brand Marketing\商城入口\Circle_mall calendar\MDD\202306\0626_悠活原力</t>
  </si>
  <si>
    <t>\\DS07\2_Project\MKT-Brand Marketing\商城入口\Circle_mall calendar\MDD\202306\0627_高露潔</t>
  </si>
  <si>
    <t>\\DS07\2_Project\MKT-Brand Marketing\商城入口\Circle_mall calendar\BOD\202306\0628 買到戀愛</t>
  </si>
  <si>
    <t>品牌橘</t>
  </si>
  <si>
    <t>\\DS07\2_Project\MKT-Brand Marketing\商城入口\Circle_mall calendar\BOD\202306\0629_Dyson</t>
  </si>
  <si>
    <t>\\DS07\2_Project\MKT-Brand Marketing\商城入口\Circle_mall calendar\BOD\202306\0630_善存X舒酸定</t>
  </si>
  <si>
    <t>\\DS07\2_Project\MKT-Brand Marketing\商城入口\Circle_mall calendar\BOD\202306\0619 plain-me 官方蝦皮旗艦店</t>
  </si>
  <si>
    <t>\\DS07\2_Project\MKT-Brand Marketing\商城入口\Circle_mall calendar\BOD\202306\0620_妍霓絲</t>
  </si>
  <si>
    <t>\\DS07\2_Project\MKT-Brand Marketing\商城入口\Circle_mall calendar\BOD\202306\0620_日濢</t>
  </si>
  <si>
    <t>7/7~7/31</t>
  </si>
  <si>
    <t>\\DS07\2_Project\MKT-Brand Marketing\商城入口\Circle_mall calendar\BOD\202306\0621_歐鉉運動商店</t>
  </si>
  <si>
    <t>\\DS07\2_Project\MKT-Brand Marketing\商城入口\Circle_mall calendar\BOD\202306\0622_聯合利華</t>
  </si>
  <si>
    <t>\\DS07\2_Project\MKT-Brand Marketing\商城入口\Circle_mall calendar\BOD\202306\0623_白蘭氏</t>
  </si>
  <si>
    <t>品牌藍</t>
  </si>
  <si>
    <t>品牌綠</t>
  </si>
  <si>
    <t>\\DS07\2_Project\MKT-Brand Marketing\商城入口\Circle_mall calendar\BOD\202306\0625Captain Danny丹尼船長</t>
  </si>
  <si>
    <t>\\DS07\2_Project\MKT-Brand Marketing\商城入口\Circle_mall calendar\BOD\202306\0626 Hoppi 官方旗艦店</t>
  </si>
  <si>
    <t>7/1~7/31</t>
  </si>
  <si>
    <t>\\DS07\2_Project\CM-H&amp;L\Candy\特福\0627</t>
  </si>
  <si>
    <t>\\DS07\2_Project\MKT-Brand Marketing\商城入口\Circle_mall calendar\BOD\202306\0628_MIHONG</t>
  </si>
  <si>
    <t>\\DS07\2_Project\MKT-Brand Marketing\商城入口\Circle_mall calendar\BOD\202306\0629_理膚寶水</t>
  </si>
  <si>
    <t>\\DS07\2_Project\MKT-Brand Marketing\商城入口\Circle_mall calendar\BOD\202306\0630_TRUETISANE</t>
  </si>
  <si>
    <t>#cecece</t>
  </si>
  <si>
    <t>\\DS07\2_Project\MKT-Brand Marketing\商城入口\Circle_mall calendar\SBD\202307\0702 COVERNAT</t>
  </si>
  <si>
    <t>\\DS07\2_Project\MKT-Brand Marketing\商城入口\Circle_mall calendar\SBD\202307\0703_Google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</si>
  <si>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</si>
  <si>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7月商城85折起
人人有$299起免運</t>
  </si>
  <si>
    <t>7月商城85折起
刷卡最高20%蝦幣回饋</t>
  </si>
  <si>
    <t>\\DS07\2_Project\MKT-Brand Marketing\商城入口\Circle_mall calendar\SBD\202307\0704嬌聯</t>
  </si>
  <si>
    <t>\\DS07\2_Project\MKT-Brand Marketing\商城入口\Circle_mall calendar\SBD\202307\0708寶拉</t>
  </si>
  <si>
    <t>\\DS07\2_Project\MKT-Brand Marketing\商城入口\Circle_mall calendar\SBD\202307\0709_OB嚴選</t>
  </si>
  <si>
    <t>#E7DCD4</t>
  </si>
  <si>
    <t>\\DS07\2_Project\MKT-Brand Marketing\商城入口\Circle_mall calendar\SBD\202307\0710_Henkel漢高旗艦店</t>
  </si>
  <si>
    <t>\\DS07\2_Project\MKT-Brand Marketing\商城入口\Circle_mall calendar\SBD\202307\0710_舒酸定｜牙周適｜保麗淨 官方旗艦店</t>
  </si>
  <si>
    <t>\\DS07\2_Project\MKT-Brand Marketing\商城入口\Circle_mall calendar\SBD\202307</t>
  </si>
  <si>
    <t>\\DS07\2_Project\MKT-Brand Marketing\商城入口\Circle_mall calendar\SBD\202307\0712P&amp;G寶僑</t>
  </si>
  <si>
    <t>\\DS07\2_Project\MKT-Brand Marketing\商城入口\Circle_mall calendar\SBD\202307\0713DRWU</t>
  </si>
  <si>
    <t>\\DS07\2_Project\MKT-Brand Marketing\商城入口\Circle_mall calendar\SBD\202307\0714_蘭蔻</t>
  </si>
  <si>
    <t>#8a0002</t>
  </si>
  <si>
    <t>#fcc4f5</t>
  </si>
  <si>
    <t>\\DS07\2_Project\MKT-Brand Marketing\商城入口\Circle_mall calendar\SBD\202307\0714_植村秀</t>
  </si>
  <si>
    <t>\\DS07\2_Project\MKT-Brand Marketing\商城入口\Circle_mall calendar\SBD\202307\0714_碧兒泉</t>
  </si>
  <si>
    <t>\\DS07\2_Project\MKT-Brand Marketing\商城入口\Circle_mall calendar\SBD\202307\0714_契爾氏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</si>
  <si>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(7/2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</si>
  <si>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(7/2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</si>
  <si>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(7/2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</si>
  <si>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(7/2 SBD LOGO)</t>
    </r>
  </si>
  <si>
    <t>\\DS07\2_Project\MKT-Brand Marketing\商城入口\Circle_mall calendar\SBD\202307\0716_Q哥 旗艦商城｜最專業的保護貼手機配件</t>
  </si>
  <si>
    <t>\\DS07\2_Project\MKT-Brand Marketing\商城入口\Circle_mall calendar\SBD\202307\0716_Q哥 3C資訊通訊生活旗艦館</t>
  </si>
  <si>
    <t>\\DS07\2_Project\MKT-Brand Marketing\商城入口\Circle_mall calendar\SBD\202307\0719_神腦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</si>
  <si>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(7/9 SBD LOGO)</t>
    </r>
  </si>
  <si>
    <t>\\DS07\2_Project\MKT-Brand Marketing\商城入口\Circle_mall calendar\SBD\202307\0720_Logitech羅技官方旗艦館</t>
  </si>
  <si>
    <t>\\DS07\2_Project\Home Electronics 活動圖片\KAM-David\721SBD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</si>
  <si>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(7/9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</si>
  <si>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(7/9 SBD LOGO)</t>
    </r>
  </si>
  <si>
    <t>\\DS07\2_Project\MKT-Brand Marketing\商城入口\Circle_mall calendar\SBD\202307\0721 飛利浦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</si>
  <si>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(7/9 SBD LOGO)</t>
    </r>
  </si>
  <si>
    <t>\\DS07\2_Project\MKT-Brand Marketing\商城入口\Circle_mall calendar\SBD\202307\0723_Airspace</t>
  </si>
  <si>
    <t>\\DS07\2_Project\MKT-Brand Marketing\商城入口\Circle_mall calendar\SBD\202307\0724_果果堅果</t>
  </si>
  <si>
    <t>\\DS07\2_Project\MKT-Brand Marketing\商城入口\Circle_mall calendar\SBD\202307\0724_樂維根</t>
  </si>
  <si>
    <t>#FFBFBF</t>
  </si>
  <si>
    <t>#FF9231</t>
  </si>
  <si>
    <t>#00ADB2</t>
  </si>
  <si>
    <t>\\DS07\2_Project\MKT-Brand Marketing\商城入口\Circle_mall calendar\SBD\202307\0727石頭</t>
  </si>
  <si>
    <t>\\DS07\2_Project\MKT-Brand Marketing\商城入口\Circle_mall calendar\SBD\202307\0729 _ 百靈歐樂B旗艦店</t>
  </si>
  <si>
    <t>\\DS07\2_Project\MKT-Brand Marketing\商城入口\Circle_mall calendar\SBD\202307\0729 _ 恆隆行質感家電</t>
  </si>
  <si>
    <t>\\DS07\2_Project\MKT-Brand Marketing\商城入口\Circle_mall calendar\SBD\202307\0730_聯合利華</t>
  </si>
  <si>
    <t>\\DS07\2_Project\MKT-Brand Marketing\商城入口\Circle_mall calendar\SBD\202307\0731_愛買線上購物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</si>
  <si>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(7/16 SBD LOGO)</t>
    </r>
  </si>
  <si>
    <t xml:space="preserve">7.18號會員日
(放18的logo)
會員買一送一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</si>
  <si>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(7/16 SBD LOGO)</t>
    </r>
  </si>
  <si>
    <t xml:space="preserve">18號會員日
(放18的logo)
會員買一送一
</t>
  </si>
  <si>
    <t>KODAK(棕色)</t>
  </si>
  <si>
    <t>蝦小編
(跟6月不一樣就好)</t>
  </si>
  <si>
    <t>WOKY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</si>
  <si>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(7/23 SBD LOGO)</t>
    </r>
  </si>
  <si>
    <t>Airpods3</t>
  </si>
  <si>
    <t>7.25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</si>
  <si>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(7/23 SBD LOGO)</t>
    </r>
  </si>
  <si>
    <t>7.7 夏日免運節
商城85折</t>
  </si>
  <si>
    <t>18 號會員日
商城85折</t>
  </si>
  <si>
    <t>Oral-B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</si>
  <si>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(7/30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</si>
  <si>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 xml:space="preserve">95 </t>
    </r>
    <r>
      <rPr>
        <rFont val="Arial"/>
        <color theme="1"/>
        <sz val="9.0"/>
      </rPr>
      <t xml:space="preserve">voucher)
+
</t>
    </r>
    <r>
      <rPr>
        <rFont val="Arial"/>
        <b/>
        <color theme="1"/>
        <sz val="9.0"/>
      </rPr>
      <t>超級品牌日</t>
    </r>
    <r>
      <rPr>
        <rFont val="Arial"/>
        <color theme="1"/>
        <sz val="9.0"/>
      </rPr>
      <t xml:space="preserve">
(7/30 SBD LOGO)</t>
    </r>
  </si>
  <si>
    <t>18號會員日logo&gt;&gt;</t>
  </si>
  <si>
    <t>COVERNAT_official</t>
  </si>
  <si>
    <t>DR.WU(左下紅瓶)</t>
  </si>
  <si>
    <t>iPad</t>
  </si>
  <si>
    <t>嬌聯官方旗艦店-滿意寶寶/蘇菲/來復易/絲花/威拂/清新消臭/銀湯匙/超快適</t>
  </si>
  <si>
    <t>PHILPS</t>
  </si>
  <si>
    <t>OB嚴選官方旗艦店</t>
  </si>
  <si>
    <t>Henkel漢高旗艦店-Persil洗衣精/Pril洗碗精/Bref馬桶球/威滅</t>
  </si>
  <si>
    <t>舒酸定｜牙周適｜保麗淨 官方旗艦店</t>
  </si>
  <si>
    <t>(LUXE)LANCOME 蘭蔻 官方旗艦店</t>
  </si>
  <si>
    <t>Philips 飛利浦口腔保健旗艦館</t>
  </si>
  <si>
    <t>Philips 飛利浦美容家電旗艦館</t>
  </si>
  <si>
    <t>Philips飛利浦廚房家電旗艦館</t>
  </si>
  <si>
    <t>飛利浦家庭娛樂影音旗艦館</t>
  </si>
  <si>
    <t>果果堅果</t>
  </si>
  <si>
    <t>THE VEGAN 樂維根</t>
  </si>
  <si>
    <t>7/1-7/31</t>
  </si>
  <si>
    <t>7/1~7/18</t>
  </si>
  <si>
    <t>7/19~7/31</t>
  </si>
  <si>
    <t>7月品牌活動搶先看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</si>
  <si>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</si>
  <si>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</si>
  <si>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</si>
  <si>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calendar\MDD\202307\0701_神腦生活</t>
  </si>
  <si>
    <t>\\DS07\2_Project\MKT-Brand Marketing\商城入口\Circle_mall calendar\MDD\202307\0702_Simply</t>
  </si>
  <si>
    <t>\\DS07\2_Project\MKT-Brand Marketing\商城入口\Circle_mall calendar\MDD\202307\0703_嬌聯</t>
  </si>
  <si>
    <t>\\DS07\2_Project\MKT-Brand Marketing\商城入口\Circle_mall calendar\MDD\202307\0704_L'Oréal Paris</t>
  </si>
  <si>
    <t>\\DS07\2_Project\MKT-Brand Marketing\商城入口\Circle_mall calendar\MDD\202307\0705_小獅王辛巴</t>
  </si>
  <si>
    <t>\\DS07\2_Project\MKT-Brand Marketing\商城入口\Circle_mall calendar\MDD\202307\0709_Brita</t>
  </si>
  <si>
    <t>8/1~8/31</t>
  </si>
  <si>
    <t>\\DS07\2_Project\MKT-Brand Marketing\商城入口\Circle_mall calendar\MDD\202307\0719_MIHONG</t>
  </si>
  <si>
    <t>\\DS07\2_Project\MKT-Brand Marketing\商城入口\Circle_mall calendar\MDD\202307\0720_達摩本草 品牌旗艦館</t>
  </si>
  <si>
    <t>\\DS07\2_Project\MKT-Brand Marketing\商城入口\Circle_mall calendar\MDD\202307\0721_KOSE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</si>
  <si>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</si>
  <si>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</si>
  <si>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</si>
  <si>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#0a3f8d</t>
  </si>
  <si>
    <t>\\DS07\2_Project\MKT-Brand Marketing\商城入口\Circle_mall calendar\MDD\202307\0712_樂扣</t>
  </si>
  <si>
    <t>\\DS07\2_Project\MKT-Brand Marketing\商城入口\Circle_mall calendar\MDD\202307\0711_高露潔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</si>
  <si>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</si>
  <si>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</si>
  <si>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</si>
  <si>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calendar\BOD\202307\0722_Dyson</t>
  </si>
  <si>
    <t>\\DS07\2_Project\MKT-Brand Marketing\商城入口\Circle_mall calendar\MDD\202307\0723</t>
  </si>
  <si>
    <t>\\DS07\2_Project\MKT-Brand Marketing\商城入口\Circle_mall calendar\MDD\202307\0724_愛買線上購物</t>
  </si>
  <si>
    <t>依GD視覺，亮色系為主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</si>
  <si>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</si>
  <si>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\\DS07\2_Project\MKT-Brand Marketing\商城入口\Circle_mall calendar\MDD\202307\0726_watashi+資生堂集團</t>
  </si>
  <si>
    <t>\\DS07\2_Project\MKT-Brand Marketing\商城入口\Circle_mall calendar\MDD\202307\0727牛爾</t>
  </si>
  <si>
    <t>\\DS07\2_Project\MKT-Brand Marketing\商城入口\Circle_mall calendar\MDD\202307\0728\MBA_小金牛</t>
  </si>
  <si>
    <t xml:space="preserve">\\ds07\2_Project\B2C_Listing\Campaign\24h 美妝保健館\活動素材\0811 KATE X media X ALLIE SBD A+\KV\KV原圖        </t>
  </si>
  <si>
    <t>\\DS07\2_Project\MKT-Brand Marketing\商城入口\Circle_mall calendar\SBD\202308\0802_tokuyo</t>
  </si>
  <si>
    <t>\\DS07\2_Project\MKT-Brand Marketing\商城入口\Circle_mall calendar\SBD\202308\0803 Razer 雷蛇電競館  授權經銷</t>
  </si>
  <si>
    <t>\\DS07\2_Project\MKT-Brand Marketing\商城入口\Circle_mall calendar\MDD\202307\0712_PowerHero勁漢英雄 品牌旗艦館</t>
  </si>
  <si>
    <t>\\DS07\2_Project\MKT-Brand Marketing\商城入口\Circle_mall calendar\MDD\202307\0713明洞</t>
  </si>
  <si>
    <t>\\DS07\2_Project\MKT-Brand Marketing\商城入口\Circle_mall calendar\MDD\202307\0714希爾思</t>
  </si>
  <si>
    <t>#cf1166</t>
  </si>
  <si>
    <t>#73d6e6</t>
  </si>
  <si>
    <t xml:space="preserve"> #0054a4</t>
  </si>
  <si>
    <t>RAZER GREEN
PMS 802C
CMYK 70/0/90/0
RGB 68/214/44
HEX #44D62C</t>
  </si>
  <si>
    <t>\\DS07\2_Project\MKT-Brand Marketing\商城入口\Circle_mall calendar\BOD\202307\0729_Razer</t>
  </si>
  <si>
    <t>\\DS07\2_Project\MKT-Brand Marketing\商城入口\Circle_mall calendar\MDD\202307\0730</t>
  </si>
  <si>
    <t>\\DS07\2_Project\MKT-Brand Marketing\商城入口\Circle_mall calendar\MDD\202307\0731 Solone</t>
  </si>
  <si>
    <t>\\DS07\2_Project\MKT-Brand Marketing\商城入口\Circle_mall calendar\SBD\202308\0804_康是美</t>
  </si>
  <si>
    <t>\\DS07\2_Project\MKT-Brand Marketing\商城入口\Circle_mall calendar\SBD\202308\0821 SAMSUNG</t>
  </si>
  <si>
    <t>\\DS07\2_Project\MKT-Brand Marketing\商城入口\Circle_mall calendar\SBD\202308\0809善存</t>
  </si>
  <si>
    <t>\\DS07\2_Project\MKT-Brand Marketing\商城入口\Circle_mall calendar\MDD\202307\0715(舒潔)蝦皮超市</t>
  </si>
  <si>
    <t>\\DS07\2_Project\MKT-Brand Marketing\商城入口\Circle_mall calendar\BOD\202307\0716_理膚寶水</t>
  </si>
  <si>
    <t>#35d32f</t>
  </si>
  <si>
    <t>#f2e6d5</t>
  </si>
  <si>
    <t>黑</t>
  </si>
  <si>
    <t>曝光品的淺綠色</t>
  </si>
  <si>
    <t>\\DS07\2_Project\MKT-Brand Marketing\商城入口\Circle_mall calendar\SBD\202308\0810_理膚寶水</t>
  </si>
  <si>
    <t>\\DS07\2_Project\MKT-Brand Marketing\商城入口\Circle_mall calendar\SBD\202308\0812杏一</t>
  </si>
  <si>
    <t>品牌藍色</t>
  </si>
  <si>
    <t xml:space="preserve">#FCA310 </t>
  </si>
  <si>
    <t>品牌藍綠色</t>
  </si>
  <si>
    <t>\\DS07\2_Project\MKT-Brand Marketing\商城入口\Circle_mall calendar\BOD\202307\0701_SOMEBYMI</t>
  </si>
  <si>
    <t>\\DS07\2_Project\MKT-Brand Marketing\商城入口\Circle_mall calendar\BOD\202307\0703_SP</t>
  </si>
  <si>
    <t>\\DS07\2_Project\MKT-Brand Marketing\商城入口\Circle_mall calendar\BOD\202307\0703_拉蓓</t>
  </si>
  <si>
    <t>白色/綠色</t>
  </si>
  <si>
    <t>d4becd</t>
  </si>
  <si>
    <t>Philips</t>
  </si>
  <si>
    <t>\\DS07\2_Project\MKT-Brand Marketing\商城入口\Circle_mall calendar\SBD\202308\0813雅漾</t>
  </si>
  <si>
    <t>\\DS07\2_Project\CM-S&amp;O\【戶外】Sports &amp; Outdoors\NewBalance\8月SPX</t>
  </si>
  <si>
    <t>\\DS07\2_Project\MKT-Brand Marketing\商城入口\Circle_mall calendar\SBD\202308\0815_快車肉乾</t>
  </si>
  <si>
    <t>\\DS07\2_Project\MKT-Brand Marketing\商城入口\Circle_mall calendar\BOD\202307\0719_m2</t>
  </si>
  <si>
    <t>\\DS07\2_Project\MKT-Brand Marketing\商城入口\Circle_mall calendar\BOD\202307\0721_誠品</t>
  </si>
  <si>
    <t>#f08468</t>
  </si>
  <si>
    <t>不指定 但許願不要黃色</t>
  </si>
  <si>
    <t>\\DS07\2_Project\MKT-Brand Marketing\商城入口\Circle_mall calendar\BOD\202307\0704_adidas</t>
  </si>
  <si>
    <t>\\DS07\2_Project\MKT-Brand Marketing\商城入口\Circle_mall calendar\BOD\202307\0705_Sulwhasoo 雪花秀</t>
  </si>
  <si>
    <t>\\DS07\2_Project\MKT-Brand Marketing\商城入口\Circle_mall calendar\BOD\202307\0706_優迪</t>
  </si>
  <si>
    <t>\\DS07\2_Project\MKT-Brand Marketing\商城入口\Circle_mall calendar\SBD\202308\0816樂扣</t>
  </si>
  <si>
    <t>\\DS07\2_Project\MKT-Brand Marketing\商城入口\Circle_mall calendar\SBD\202308\0820 HP</t>
  </si>
  <si>
    <t>\\DS07\2_Project\MKT-Brand Marketing\商城入口\Circle_mall calendar\SBD\202308\0813_OPPO</t>
  </si>
  <si>
    <t>黑色</t>
  </si>
  <si>
    <t>#faa085</t>
  </si>
  <si>
    <t>#0397d6</t>
  </si>
  <si>
    <t>\\DS07\2_Project\MKT-Brand Marketing\商城入口\Circle_mall calendar\BOD\202307\0722_毛孩時代</t>
  </si>
  <si>
    <t>\\DS07\2_Project\MKT-Brand Marketing\商城入口\Circle_mall calendar\BOD\202307\0723_呂RYO｜魅尚萱Mise en scène｜ 一理潤ILLIYOON</t>
  </si>
  <si>
    <t>\\DS07\2_Project\MKT-Brand Marketing\商城入口\Circle_mall calendar\BOD\202307\0717_森歐黎漾</t>
  </si>
  <si>
    <t>\\DS07\2_Project\MKT-Brand Marketing\商城入口\Circle_mall calendar\BOD\202307\0707innisfree</t>
  </si>
  <si>
    <t>\\DS07\2_Project\MKT-Brand Marketing\商城入口\Circle_mall calendar\BOD\202307\0708_小軒家</t>
  </si>
  <si>
    <t>#4ab6fd</t>
  </si>
  <si>
    <t>#a5e4eb</t>
  </si>
  <si>
    <t>\\DS07\2_Project\MKT-Brand Marketing\商城入口\Circle_mall calendar\SBD\202308\0822_KANGOL官方授權旗艦店 - PPBOX</t>
  </si>
  <si>
    <t>\\DS07\2_Project\MKT-Brand Marketing\商城入口\Circle_mall calendar\SBD\202308\0823_家樂氏.品客</t>
  </si>
  <si>
    <t>\\10.4.100.107\2_Project\CM-TKB\Rebecca\10.campaign\2023\Aug\花王 SBD</t>
  </si>
  <si>
    <t>#12b560</t>
  </si>
  <si>
    <t>公版標籤</t>
  </si>
  <si>
    <t>#010d85</t>
  </si>
  <si>
    <t>#ae0026</t>
  </si>
  <si>
    <t>\\DS07\2_Project\MKT-Brand Marketing\商城入口\Circle_mall calendar\BOD\202307\0725_acs</t>
  </si>
  <si>
    <t>\\DS07\2_Project\MKT-Brand Marketing\商城入口\Circle_mall calendar\BOD\202307\0726_雀巢</t>
  </si>
  <si>
    <t>\\DS07\2_Project\MKT-Brand Marketing\商城入口\Circle_mall calendar\BOD\202307\0727_哈根達斯</t>
  </si>
  <si>
    <t>\\DS07\2_Project\MKT-Brand Marketing\商城入口\Circle_mall calendar\SBD\202308\0823_契爾氏</t>
  </si>
  <si>
    <t>\\DS07\2_Project\MKT-Brand Marketing\商城入口\Circle_mall calendar\SBD\202308\0828_TP-Link</t>
  </si>
  <si>
    <t>\\DS07\2_Project\MKT-Brand Marketing\商城入口\Circle_mall calendar\SBD\202308\0829_ECOVACS 科沃斯 官方旗艦店</t>
  </si>
  <si>
    <t>7.7&gt;&gt; \\ds07\0_Announce\MKT-Graphic Designer\_完成檔\2023\07\0707_夏日免運節\03_公版掛標\掛標樣式-assets\1_全站加C2C\1.C2C\png_白</t>
  </si>
  <si>
    <t>logo的暗紅色</t>
  </si>
  <si>
    <t>用六月的kv&gt;&gt;\\ds07\0_Announce\MKT-Graphic Designer\_完成檔\2023\06\#6月商城活動\#Mall NUZ\6月 MALL calendar KV+曝光素材/kv 02</t>
  </si>
  <si>
    <t>\\DS07\2_Project\MKT-Brand Marketing\商城入口\Circle_mall calendar\BOD\202307\0710_岱思夢</t>
  </si>
  <si>
    <t>\\DS07\2_Project\MKT-Brand Marketing\商城入口\Circle_mall calendar\BOD\202307\0711-康是美</t>
  </si>
  <si>
    <t>\\DS07\2_Project\MKT-Brand Marketing\商城入口\Circle_mall calendar\BOD\202307</t>
  </si>
  <si>
    <t>#3BB6E5</t>
  </si>
  <si>
    <t xml:space="preserve">商城$299起免運	</t>
  </si>
  <si>
    <t>用七月的kv&gt;&gt; \\ds07\0_Announce\MKT-Graphic Designer\_完成檔\2023\07\#7月商城活動\#Mall NUZ\7月MALL calendar KV+曝光素材/KV 02</t>
  </si>
  <si>
    <t>\\DS07\2_Project\MKT-Brand Marketing\商城入口\Circle_mall calendar\SBD\202308\0830_Q哥 旗艦商城｜最專業的保護貼手機配件</t>
  </si>
  <si>
    <t>\\DS07\2_Project\MKT-Brand Marketing\商城入口\Circle_mall calendar\SBD\202308\0831 Roborock</t>
  </si>
  <si>
    <t>\\DS07\2_Project\MKT-Brand Marketing\商城入口\Circle_mall calendar\BOD\202307\0714_珀萊雅PROYA官方旗艦店</t>
  </si>
  <si>
    <t>\\DS07\2_Project\MKT-Brand Marketing\商城入口\Circle_mall calendar\BOD\202307\0715_午茶夫人</t>
  </si>
  <si>
    <t>8.8&gt;&gt; \\ds07\0_Announce\MKT-Graphic Designer\_完成檔\2023\08\0808_免運盛典\03_公版掛標\掛標樣式-assets</t>
  </si>
  <si>
    <t>\\DS07\2_Project\MKT-Brand Marketing\商城入口\Circle_mall calendar\BOD\202307\0728_EPSON</t>
  </si>
  <si>
    <t>\\DS07\2_Project\MKT-Brand Marketing\商城入口\Circle_mall calendar\BOD\202307\0729_海爾</t>
  </si>
  <si>
    <t>\\DS07\2_Project\MKT-Brand Marketing\商城入口\Circle_mall calendar\MDD\202307\0730_FUZZY</t>
  </si>
  <si>
    <t>#fea89a</t>
  </si>
  <si>
    <t>f2f7fa</t>
  </si>
  <si>
    <t>淺灰色</t>
  </si>
  <si>
    <t>\\DS07\2_Project\MKT-Brand Marketing\商城入口\Circle_mall calendar\BOD\202307\0716_BFFECT</t>
  </si>
  <si>
    <t>\\DS07\2_Project\MKT-Brand Marketing\商城入口\Circle_mall calendar\BOD\202307\0717雅漾</t>
  </si>
  <si>
    <t>\\DS07\2_Project\MKT-Brand Marketing\商城入口\Circle_mall calendar\BOD\202307\0718_理膚寶水</t>
  </si>
  <si>
    <t>\\DS07\2_Project\MKT-Brand Marketing\商城入口\Circle_mall calendar\BOD\202307\0731_倍潔雅</t>
  </si>
  <si>
    <t>#ff8fa3</t>
  </si>
  <si>
    <t>f78270</t>
  </si>
  <si>
    <t>hp</t>
  </si>
  <si>
    <t>碧兒泉</t>
  </si>
  <si>
    <t>\\DS07\2_Project\MKT-Brand Marketing\商城入口\Circle_mall calendar\BOD\202307\0721-0722_Logitech G</t>
  </si>
  <si>
    <t>#01b8fc</t>
  </si>
  <si>
    <t>\\DS07\2_Project\MKT-Brand Marketing\商城入口\Circle_mall calendar\BOD\202307\0702_Coway</t>
  </si>
  <si>
    <t>\\DS07\2_Project\MKT-Brand Marketing\商城入口\Circle_mall calendar\NPL\202307\丹尼船長</t>
  </si>
  <si>
    <t>\\DS07\2_Project\MKT-Brand Marketing\商城入口\Circle_mall calendar\NPL\202307\台灣拜耳</t>
  </si>
  <si>
    <t>家樂氏</t>
  </si>
  <si>
    <t>SAMPO</t>
  </si>
  <si>
    <t>\\DS07\2_Project\MKT-Brand Marketing\商城入口\Circle_mall calendar\BOD\202307\0716_3M</t>
  </si>
  <si>
    <t>善存</t>
  </si>
  <si>
    <t>8.8 免運盛典
商城85折</t>
  </si>
  <si>
    <r>
      <rPr>
        <color rgb="FF1155CC"/>
        <u/>
      </rPr>
      <t>FUJIFILM</t>
    </r>
    <r>
      <rPr>
        <color rgb="FF000000"/>
      </rPr>
      <t>(白色)</t>
    </r>
  </si>
  <si>
    <t>Roborock</t>
  </si>
  <si>
    <t>LOREAL</t>
  </si>
  <si>
    <t>MSI</t>
  </si>
  <si>
    <t>滿意寶寶</t>
  </si>
  <si>
    <t>Kiehl's</t>
  </si>
  <si>
    <t>COVERNAT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</si>
  <si>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</si>
  <si>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8月商城85折起
人人有$299起免運</t>
  </si>
  <si>
    <t>8月商城85折起
刷卡最高20%蝦幣回饋</t>
  </si>
  <si>
    <t>8/1-8/31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</si>
  <si>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</si>
  <si>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</si>
  <si>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</si>
  <si>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</si>
  <si>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</si>
  <si>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</si>
  <si>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</si>
  <si>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(8/13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</si>
  <si>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(8/13 SBD LOGO)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</si>
  <si>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</si>
  <si>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</si>
  <si>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</si>
  <si>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</si>
  <si>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</si>
  <si>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</si>
  <si>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(8/20 SBD LOGO)</t>
    </r>
  </si>
  <si>
    <t>8.25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</si>
  <si>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(8/20 SBD LOGO)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</si>
  <si>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</si>
  <si>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蝦小編
(跟7月不一樣就好)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</si>
  <si>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(8/27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</si>
  <si>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(8/27 SBD LOGO)</t>
    </r>
  </si>
  <si>
    <t xml:space="preserve">8.8&gt;&gt; \\ds07\0_Announce\MKT-Graphic Designer\_完成檔\2023\08\0808_免運盛典\03_公版掛標\掛標樣式-assets		</t>
  </si>
  <si>
    <t>用上方製作的8月kv圖</t>
  </si>
  <si>
    <t>蝦皮直送 美妝</t>
  </si>
  <si>
    <t>\\ds07\2_Project\B2C_Listing\Campaign\24h 美妝保健館\活動素材\0811 KATE X media X ALLIE SBD A+\KV\KV原圖</t>
  </si>
  <si>
    <t>LocknLock</t>
  </si>
  <si>
    <t>花王</t>
  </si>
  <si>
    <t xml:space="preserve">Kiehl's </t>
  </si>
  <si>
    <t>SAMSUNG 三星官方線上商城</t>
  </si>
  <si>
    <t>(ACD)理膚寶水 官方旗艦店</t>
  </si>
  <si>
    <r>
      <rPr>
        <rFont val="Arial"/>
        <color rgb="FF1155CC"/>
        <sz val="10.0"/>
        <u/>
      </rPr>
      <t>kangol</t>
    </r>
    <r>
      <rPr>
        <rFont val="Arial"/>
        <color rgb="FF000000"/>
        <sz val="10.0"/>
      </rPr>
      <t>(白色)</t>
    </r>
  </si>
  <si>
    <t>雅漾｜蔻蘿蘭｜艾芙美官方旗艦館</t>
  </si>
  <si>
    <t xml:space="preserve">快車肉乾 </t>
  </si>
  <si>
    <t>Nespresso</t>
  </si>
  <si>
    <t>HP惠普品牌旗艦店</t>
  </si>
  <si>
    <t>Tefal (奶茶米)</t>
  </si>
  <si>
    <t>BFFECT</t>
  </si>
  <si>
    <t>iRobot</t>
  </si>
  <si>
    <t>Simply新普利</t>
  </si>
  <si>
    <t>garmin</t>
  </si>
  <si>
    <t>OPPO</t>
  </si>
  <si>
    <t>雅漾</t>
  </si>
  <si>
    <t>8/1~8/18</t>
  </si>
  <si>
    <t>8/19~8/31</t>
  </si>
  <si>
    <t>8月品牌活動搶先看</t>
  </si>
  <si>
    <t>\\DS07\2_Project\MKT-Brand Marketing\商城入口\Circle_mall calendar\MDD\202308\LA NEW</t>
  </si>
  <si>
    <t>\\DS07\2_Project\MKT-Brand Marketing\商城入口\Circle_mall calendar\BOD\202308\金瑞利</t>
  </si>
  <si>
    <t>\\DS07\2_Project\MKT-Brand Marketing\商城入口\Circle_mall calendar\MDD\202308\台塑生醫</t>
  </si>
  <si>
    <t>#fff9d5</t>
  </si>
  <si>
    <t>由logo底色延伸</t>
  </si>
  <si>
    <t>#FFFF37</t>
  </si>
  <si>
    <t>\\DS07\2_Project\MKT-Brand Marketing\商城入口\Circle_mall calendar\MDD\202308\日本FineToday旗艦店</t>
  </si>
  <si>
    <t>\\DS07\2_Project\Marketing Campaign\commercial丟圖區\精選品牌\2023 8月\0805_神腦生活</t>
  </si>
  <si>
    <t>\\DS07\2_Project\MKT-Brand Marketing\商城入口\Circle_mall calendar\MDD\202308\明洞</t>
  </si>
  <si>
    <t>\\ds07\2_Project\Home Electronics 活動圖片\David L\LOGO\Ecovacs\0804 BOD</t>
  </si>
  <si>
    <t>#73aed7</t>
  </si>
  <si>
    <t>\\DS07\2_Project\MKT-Brand Marketing\商城入口\Circle_mall calendar\MDD\202308\12PRINCESS</t>
  </si>
  <si>
    <t>#ffffff</t>
  </si>
  <si>
    <t>\\DS07\2_Project\MKT-Brand Marketing\商城入口\Circle_mall calendar\MDD\202308\點睛品</t>
  </si>
  <si>
    <t>\\DS07\2_Project\MKT-Brand Marketing\商城入口\Circle_mall calendar\MDD\202308\理膚寶水</t>
  </si>
  <si>
    <t>\\DS07\2_Project\MKT-Brand Marketing\商城入口\Circle_mall calendar\MDD\202308\BFFECT 好肌膚精華研究室</t>
  </si>
  <si>
    <t>\\DS07\2_Project\MKT-Brand Marketing\商城入口\Circle_mall calendar\MDD\202308\正官庄</t>
  </si>
  <si>
    <t xml:space="preserve"> #00a0e9</t>
  </si>
  <si>
    <t>＃ccd5ae</t>
  </si>
  <si>
    <t>深藍色</t>
  </si>
  <si>
    <t>\\DS07\2_Project\MKT-Brand Marketing\商城入口\Circle_mall calendar\MDD\202308\迪士尼</t>
  </si>
  <si>
    <t>\\DS07\2_Project\MKT-Brand Marketing\商城入口\Circle_mall calendar\MDD\202308\3M</t>
  </si>
  <si>
    <t>\\DS07\2_Project\MKT-Brand Marketing\商城入口\Circle_mall calendar\MDD\202308\LG集團</t>
  </si>
  <si>
    <t>#f1e0e6</t>
  </si>
  <si>
    <t>\\DS07\2_Project\MKT-Brand Marketing\商城入口\Circle_mall calendar\MDD\202308\屈臣氏</t>
  </si>
  <si>
    <t>\\DS07\2_Project\MKT-Brand Marketing\商城入口\Circle_mall calendar\MDD\202308\WOKY</t>
  </si>
  <si>
    <t>\\DS07\2_Project\MKT-Brand Marketing\商城入口\Circle_mall calendar\MDD\202308\岱思夢</t>
  </si>
  <si>
    <t>\\DS07\2_Project\MKT-Brand Marketing\商城入口\Circle_mall calendar\MDD\202308\DJI</t>
  </si>
  <si>
    <t>\\DS07\2_Project\MKT-Brand Marketing\商城入口\Circle_mall calendar\MDD\202308\巴黎萊雅</t>
  </si>
  <si>
    <t>\\DS07\2_Project\MKT-Brand Marketing\商城入口\Circle_mall calendar\MDD\202308\Alpecin</t>
  </si>
  <si>
    <t>\\DS07\2_Project\MKT-Brand Marketing\商城入口\Circle_mall calendar\MDD\202308\watashi+資生堂集團</t>
  </si>
  <si>
    <t>\\DS07\2_Project\MKT-Brand Marketing\商城入口\Circle_mall calendar\MDD\202308\富士</t>
  </si>
  <si>
    <t>\\DS07\2_Project\MKT-Brand Marketing\商城入口\Circle_mall calendar\MDD\202308\嬌聯</t>
  </si>
  <si>
    <t>#f3eee6</t>
  </si>
  <si>
    <t>\\DS07\2_Project\MKT-Brand Marketing\商城入口\Circle_mall calendar\BOD\202208\0801_輝葉</t>
  </si>
  <si>
    <t>\\ds07\2_Project\Home Electronics 活動圖片\David L\LOGO\飛利浦美電\0802 BOD</t>
  </si>
  <si>
    <t>\\DS07\2_Project\MKT-Brand Marketing\商城入口\Circle_mall calendar\MDD\202308\adidas</t>
  </si>
  <si>
    <t>\\DS07\2_Project\MKT-Brand Marketing\商城入口\Circle_mall calendar\MDD\202308\契爾氏</t>
  </si>
  <si>
    <t>\\DS07\2_Project\MKT-Brand Marketing\商城入口\Circle_mall calendar\BOD\202308\毛孩時代</t>
  </si>
  <si>
    <t>\\DS07\2_Project\MKT-Brand Marketing\商城入口\Circle_mall calendar\BOD\202308\Ecovacs科沃斯 官方旗艦店</t>
  </si>
  <si>
    <t>\\DS07\2_Project\MKT-Brand Marketing\商城入口\Circle_mall calendar\BOD\202308\Hoppi 官方旗艦店</t>
  </si>
  <si>
    <t>9/1~9/30</t>
  </si>
  <si>
    <t>\\DS07\2_Project\MKT-Brand Marketing\商城入口\Circle_mall calendar\BOD\202308\百靈歐樂B</t>
  </si>
  <si>
    <t>\\DS07\2_Project\MKT-Brand Marketing\商城入口\Circle_mall calendar\BOD\202308\大甲鎮瀾宮線上購物商城</t>
  </si>
  <si>
    <t>\\DS07\2_Project\MKT-Brand Marketing\商城入口\Circle_mall calendar\BOD\202308\比帽王 騎士用品專賣店</t>
  </si>
  <si>
    <t>#f96726</t>
  </si>
  <si>
    <t>\\DS07\2_Project\MKT-Brand Marketing\商城入口\Circle_mall calendar\BOD\202308\悠活原力</t>
  </si>
  <si>
    <t>\\DS07\2_Project\MKT-Brand Marketing\商城入口\Circle_mall calendar\BOD\202308\妍霓絲</t>
  </si>
  <si>
    <t>\\ds07\2_Project\MKT-Brand Marketing\商城入口\Circle_mall calendar\BOD\202308\愛康</t>
  </si>
  <si>
    <t>\\DS07\2_Project\MKT-Brand Marketing\商城入口\Circle_mall calendar\BOD\202308\simply</t>
  </si>
  <si>
    <t>\\DS07\2_Project\MKT-Brand Marketing\商城入口\Circle_mall calendar\BOD\202308\泡泡瑪特官方品牌店</t>
  </si>
  <si>
    <t>\\DS07\2_Project\MKT-Brand Marketing\商城入口\Circle_mall calendar\BOD\202308\logitech</t>
  </si>
  <si>
    <t>#e7853d</t>
  </si>
  <si>
    <t>淡紫色</t>
  </si>
  <si>
    <t>#f2f2f2</t>
  </si>
  <si>
    <t>#20BEFB</t>
  </si>
  <si>
    <t>\\DS07\2_Project\MKT-Brand Marketing\商城入口\Circle_mall calendar\BOD\202308\施華</t>
  </si>
  <si>
    <t>\\DS07\2_Project\MKT-Brand Marketing\商城入口\Circle_mall calendar\BOD\202308\拉蓓</t>
  </si>
  <si>
    <t>\\DS07\2_Project\MKT-Brand Marketing\商城入口\Circle_mall calendar\BOD\202308\蘭芝</t>
  </si>
  <si>
    <t>#cce6c9</t>
  </si>
  <si>
    <t>\\DS07\2_Project\MKT-Brand Marketing\商城入口\Circle_mall calendar\BOD\202308\誠品</t>
  </si>
  <si>
    <t>\\DS07\2_Project\MKT-Brand Marketing\商城入口\Circle_mall calendar\BOD\202308\高露潔官方品牌旗艦店</t>
  </si>
  <si>
    <t>\\DS07\2_Project\MKT-Brand Marketing\商城入口\Circle_mall calendar\BOD\202308\大樹藥局</t>
  </si>
  <si>
    <t>\\DS07\2_Project\MKT-Brand Marketing\商城入口\Circle_mall calendar\BOD\202308\Xilla(Gozilla)</t>
  </si>
  <si>
    <t>\\DS07\2_Project\MKT-Brand Marketing\商城入口\Circle_mall calendar\BOD\202308\Vacanza</t>
  </si>
  <si>
    <t>\\DS07\2_Project\MKT-Brand Marketing\商城入口\Circle_mall calendar\BOD\202308\屈臣氏</t>
  </si>
  <si>
    <t>#00A83B</t>
  </si>
  <si>
    <t>\\DS07\2_Project\MKT-Brand Marketing\商城入口\Circle_mall calendar\BOD\202308\午茶夫人</t>
  </si>
  <si>
    <t>\\DS07\2_Project\MKT-Brand Marketing\商城入口\Circle_mall calendar\BOD\202308\Soundcore 官方旗艦店</t>
  </si>
  <si>
    <t>\\DS07\2_Project\MKT-Brand Marketing\商城入口\Circle_mall calendar\SBD\202309\0902_LG</t>
  </si>
  <si>
    <t>\\DS07\2_Project\MKT-Brand Marketing\商城入口\Circle_mall calendar\SBD\202309\0903_dyson</t>
  </si>
  <si>
    <t>\\DS07\2_Project\MKT-Brand Marketing\商城入口\Circle_mall calendar\SBD\202309\0910_Acer</t>
  </si>
  <si>
    <t>ff2760</t>
  </si>
  <si>
    <t>\\DS07\2_Project\MKT-Brand Marketing\商城入口\Circle_mall calendar\BOD\202308\犀牛盾防摔手機殼 官方旗艦館</t>
  </si>
  <si>
    <t>\\DS07\2_Project\MKT-Brand Marketing\商城入口\Circle_mall calendar\BOD\202308\SP廣穎</t>
  </si>
  <si>
    <t>\\DS07\2_Project\MKT-Brand Marketing\商城入口\Circle_mall calendar\BOD\202308\羅技G</t>
  </si>
  <si>
    <t>羅技藍</t>
  </si>
  <si>
    <t>\\DS07\2_Project\MKT-Brand Marketing\商城入口\Circle_mall calendar\NPL\202308\聯合利華</t>
  </si>
  <si>
    <t>\\DS07\2_Project\MKT-Brand Marketing\商城入口\Circle_mall calendar\超級新品日\0811-0812契爾氏</t>
  </si>
  <si>
    <t>\\DS07\2_Project\MKT-Brand Marketing\商城入口\Circle_mall calendar\NPL\202308\iRobot</t>
  </si>
  <si>
    <t>\\DS07\2_Project\MKT-Brand Marketing\商城入口\Circle_mall calendar\BOD\202308\KINYO</t>
  </si>
  <si>
    <t>\\DS07\2_Project\MKT-Brand Marketing\商城入口\Circle_mall calendar\BOD\202308\艾薇手工坊</t>
  </si>
  <si>
    <t>\\DS07\2_Project\MKT-Brand Marketing\商城入口\Circle_mall calendar\SBD\202309\0911_Brita</t>
  </si>
  <si>
    <t>\\DS07\2_Project\MKT-Brand Marketing\商城入口\Circle_mall calendar\SBD\202309\0912_小米</t>
  </si>
  <si>
    <t>\\DS07\2_Project\MKT-Brand Marketing\商城入口\Circle_mall calendar\SBD\202309\0913 媚比琳</t>
  </si>
  <si>
    <t>#124057</t>
  </si>
  <si>
    <t>#ff6900</t>
  </si>
  <si>
    <t>\\DS07\2_Project\MKT-Brand Marketing\商城入口\Circle_mall calendar\BOD\202308\Dreame 追覓台灣</t>
  </si>
  <si>
    <t>\\DS07\2_Project\MKT-Brand Marketing\商城入口\Circle_mall calendar\SBD\202309\0913_巴黎萊雅</t>
  </si>
  <si>
    <t>DS07\2_Project\MKT-Brand Marketing\商城入口\Circle_mall calendar\SBD\202309\0914_iRobot</t>
  </si>
  <si>
    <t>\\DS07\2_Project\MKT-Brand Marketing\商城入口\Circle_mall calendar\SBD\202309\0915_Apple</t>
  </si>
  <si>
    <t>HEX #242424</t>
  </si>
  <si>
    <t>\\DS07\2_Project\MKT-Brand Marketing\商城入口\Circle_mall calendar\NPL\202308\DJI</t>
  </si>
  <si>
    <t>\\DS07\2_Project\MKT-Brand Marketing\商城入口\Circle_mall calendar\SBD\202309\0916_Penoval &amp; SwitchEasy</t>
  </si>
  <si>
    <t>\\DS07\2_Project\MKT-Brand Marketing\商城入口\Circle_mall calendar\SBD\202309\0919_Häagen-Dazs 哈根達斯官方旗艦店</t>
  </si>
  <si>
    <t>7421C</t>
  </si>
  <si>
    <t>\\DS07\2_Project\MKT-Brand Marketing\商城入口\Circle_mall calendar\SBD\202309\0919_Pocky Bisco｜glico格力高官方旗艦店</t>
  </si>
  <si>
    <t>\\DS07\2_Project\MKT-Brand Marketing\商城入口\Circle_mall calendar\SBD\202309\0920_Roborock</t>
  </si>
  <si>
    <t>\\DS07\2_Project\MKT-Brand Marketing\商城入口\Circle_mall calendar\SBD\202309\0921_神腦</t>
  </si>
  <si>
    <t>#98bc04</t>
  </si>
  <si>
    <t>\\DS07\2_Project\MKT-Brand Marketing\商城入口\Circle_mall calendar\SBD\202309\0922_LUXE\蘭蔻</t>
  </si>
  <si>
    <t>\\DS07\2_Project\MKT-Brand Marketing\商城入口\Circle_mall calendar\SBD\202309\0922_LUXE\植村秀</t>
  </si>
  <si>
    <t>\\DS07\2_Project\MKT-Brand Marketing\商城入口\Circle_mall calendar\SBD\202309\0922_LUXE\碧兒泉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</si>
  <si>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</si>
  <si>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9月商城85折起
人人有$299起免運</t>
  </si>
  <si>
    <t>9月商城85折起
刷卡最高25%蝦幣回饋</t>
  </si>
  <si>
    <t>\\DS07\2_Project\MKT-Brand Marketing\商城入口\Circle_mall calendar\SBD\202309\0922_LUXE\契爾氏</t>
  </si>
  <si>
    <t>\\DS07\2_Project\MKT-Brand Marketing\商城入口\Circle_mall calendar\SBD\202309\0924_伊萊克斯</t>
  </si>
  <si>
    <t>名單未確定 一校補</t>
  </si>
  <si>
    <t>\\DS07\2_Project\MKT-Brand Marketing\商城入口\Circle_mall calendar\SBD\202309\0929-0930_富士</t>
  </si>
  <si>
    <t>\\ds07\4_Internal Share\BD_M&amp;G\Jasmine\魚骨SBD</t>
  </si>
  <si>
    <t>BRITA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</si>
  <si>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(9/3 SBD LOGO)</t>
    </r>
  </si>
  <si>
    <t xml:space="preserve">小獅王辛巴 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</si>
  <si>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(9/3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</si>
  <si>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(9/3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</si>
  <si>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(9/3 SBD LOGO)</t>
    </r>
  </si>
  <si>
    <t>9.9 超級購物節
商城85折</t>
  </si>
  <si>
    <t>acer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</si>
  <si>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(9/10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</si>
  <si>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(9/10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</si>
  <si>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(9/10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</si>
  <si>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(9/10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</si>
  <si>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</si>
  <si>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t xml:space="preserve">18號會員日
(放18的LOGO)
iPhone 15 五折起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</si>
  <si>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</si>
  <si>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(9/24 SBD LOGO)</t>
    </r>
  </si>
  <si>
    <t>9.25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</si>
  <si>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(9/24 SBD LOGO)</t>
    </r>
  </si>
  <si>
    <r>
      <rPr>
        <rFont val="Arial"/>
        <color rgb="FF1155CC"/>
        <u/>
      </rPr>
      <t>Häagen-Dazs</t>
    </r>
    <r>
      <rPr>
        <rFont val="Arial"/>
        <color rgb="FF000000"/>
      </rPr>
      <t>(放兩個)</t>
    </r>
  </si>
  <si>
    <t>Acer</t>
  </si>
  <si>
    <t>BIOTHERM</t>
  </si>
  <si>
    <t>\\DS07\0_Announce\MKT-Graphic Designer\_完成檔\2023\09\#9月商城活動\#A+造節\0901-0906  iPhone 15新機\05_果粉節\02_BN\0915\0915-assets</t>
  </si>
  <si>
    <t>魚骨牌官方旗艦館SwitchEasyMAGEASY</t>
  </si>
  <si>
    <t>Pocky Bisco｜glico格力高官方旗艦店</t>
  </si>
  <si>
    <t>\\DS07\2_Project\MKT-Brand Marketing\商城入口\Circle_mall calendar\SBD\202309\0927_Q哥 旗艦商城</t>
  </si>
  <si>
    <t>\\DS07\2_Project\MKT-Brand Marketing\商城入口\Circle_mall calendar\SBD\202309\0928_dyson</t>
  </si>
  <si>
    <t>FUJIFILM富士品牌館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</si>
  <si>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</si>
  <si>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</si>
  <si>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</si>
  <si>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</si>
  <si>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</si>
  <si>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</si>
  <si>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</si>
  <si>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</si>
  <si>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</si>
  <si>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</si>
  <si>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9/1~9/18</t>
  </si>
  <si>
    <t>APPLE</t>
  </si>
  <si>
    <t xml:space="preserve">9.9&gt;&gt; \\DS07\0_Announce\MKT-Graphic Designer\_完成檔\2023\09\0909_超級購物節\03_公版掛標                </t>
  </si>
  <si>
    <t>8月kv圖&gt;&gt; \\ds07\0_Announce\MKT-Graphic Designer\_完成檔\2023\08\#8月商城活動\#Mall NUZ\8月MALL calendar KV+曝光素材/KV 02</t>
  </si>
  <si>
    <t xml:space="preserve">9.9&gt;&gt; \\DS07\0_Announce\MKT-Graphic Designer\_完成檔\2023\09\0909_超級購物節\03_公版掛標		</t>
  </si>
  <si>
    <t>用上方製作的9月kv圖</t>
  </si>
  <si>
    <t>\\DS07\2_Project\MKT-Brand Marketing\商城入口\Circle_mall calendar\MDD\202309\under armour</t>
  </si>
  <si>
    <t>\\DS07\2_Project\MKT-Brand Marketing\商城入口\Circle_mall calendar\MDD\202309\Dyson</t>
  </si>
  <si>
    <t>\\DS07\2_Project\MKT-Brand Marketing\商城入口\Circle_mall calendar\MDD\202309\watashi+資生堂集團</t>
  </si>
  <si>
    <t>無</t>
  </si>
  <si>
    <t>#d40063</t>
  </si>
  <si>
    <t>\\DS07\2_Project\MKT-Brand Marketing\商城入口\Circle_mall calendar\MDD\202309\INNISFREE</t>
  </si>
  <si>
    <t>\\DS07\2_Project\MKT-Brand Marketing\商城入口\Circle_mall calendar\MDD\202309\小麥購物</t>
  </si>
  <si>
    <t>1/2princess(奶油可可)</t>
  </si>
  <si>
    <t>maybeline</t>
  </si>
  <si>
    <t>\\DS07\2_Project\MKT-Brand Marketing\商城入口\Circle_mall calendar\MDD\202309\明洞</t>
  </si>
  <si>
    <t>\\DS07\2_Project\MKT-Brand Marketing\商城入口\Circle_mall calendar\MDD\202309\迎鶴金品</t>
  </si>
  <si>
    <t>\\DS07\2_Project\MKT-Brand Marketing\商城入口\Circle_mall calendar\MDD\202309\金瑞利</t>
  </si>
  <si>
    <t>舒潔</t>
  </si>
  <si>
    <t>以下2個色碼都可以唷
#F4C1D1
#efbdff</t>
  </si>
  <si>
    <t>LOGO色延伸</t>
  </si>
  <si>
    <t>pocky</t>
  </si>
  <si>
    <t>輝葉(黑)</t>
  </si>
  <si>
    <t>\\DS07\2_Project\MKT-Brand Marketing\商城入口\Circle_mall calendar\MDD\202309\舒潔</t>
  </si>
  <si>
    <t>\\DS07\2_Project\MKT-Brand Marketing\商城入口\Circle_mall calendar\MDD\202309\OB嚴選</t>
  </si>
  <si>
    <t>\\DS07\2_Project\MKT-Brand Marketing\商城入口\Circle_mall calendar\MDD\202309\TAAZE讀冊</t>
  </si>
  <si>
    <t>#FFFFFF</t>
  </si>
  <si>
    <t>#FF057D</t>
  </si>
  <si>
    <t>w</t>
  </si>
  <si>
    <t>Nicole Yeh</t>
  </si>
  <si>
    <t>\\DS07\2_Project\MKT-Brand Marketing\商城入口\Circle_mall calendar\MDD\202308\SOMEBYMI</t>
  </si>
  <si>
    <t>9/19~9/30</t>
  </si>
  <si>
    <t>10/1~10/31</t>
  </si>
  <si>
    <t>\\DS07\2_Project\MKT-Brand Marketing\商城入口\Circle_mall calendar\BOD\202309\順發</t>
  </si>
  <si>
    <t>\\DS07\2_Project\MKT-Brand Marketing\商城入口\Circle_mall calendar\BOD\202309\白蘭氏飲品</t>
  </si>
  <si>
    <t>\\DS07\2_Project\MKT-Brand Marketing\商城入口\Circle_mall calendar\MDD\202309\倍潔雅</t>
  </si>
  <si>
    <t>0032f0</t>
  </si>
  <si>
    <t>9月品牌活動搶先看</t>
  </si>
  <si>
    <t>\\DS07\2_Project\MKT-Brand Marketing\商城入口\Circle_mall calendar\BOD\202309\玥勝</t>
  </si>
  <si>
    <t>\\DS07\2_Project\MKT-Brand Marketing\商城入口\Circle_mall calendar\BOD\202309\vacanza</t>
  </si>
  <si>
    <t>logo延伸</t>
  </si>
  <si>
    <t>\\DS07\2_Project\MKT-Brand Marketing\商城入口\Circle_mall calendar\SBD\202310\1002_屈臣氏</t>
  </si>
  <si>
    <t>\\DS07\2_Project\MKT-Brand Marketing\商城入口\Circle_mall calendar\SBD\202310\1003_ECOVACS 科沃斯 官方旗艦店</t>
  </si>
  <si>
    <t>\\DS07\2_Project\MKT-Brand Marketing\商城入口\Circle_mall calendar\SBD\202310\1004_LUXE\蘭蔻</t>
  </si>
  <si>
    <t>\\DS07\2_Project\MKT-Brand Marketing\商城入口\Circle_mall calendar\BOD\202309\嬌聯</t>
  </si>
  <si>
    <t>\\DS07\2_Project\MKT-Brand Marketing\商城入口\Circle_mall calendar\BOD\202308\小獅王辛巴</t>
  </si>
  <si>
    <t>\\DS07\2_Project\MKT-Brand Marketing\商城入口\Circle_mall calendar\BOD\202309\拉蓓</t>
  </si>
  <si>
    <t>\\DS07\2_Project\MKT-Brand Marketing\商城入口\Circle_mall calendar\SBD\202310\1004_LUXE\契爾氏</t>
  </si>
  <si>
    <t>\\DS07\2_Project\MKT-Brand Marketing\商城入口\Circle_mall calendar\SBD\202310\1004_LUXE\植村秀</t>
  </si>
  <si>
    <t>\\DS07\2_Project\MKT-Brand Marketing\商城入口\Circle_mall calendar\MDD\202309\愛買線上購物</t>
  </si>
  <si>
    <t>\\DS07\2_Project\MKT-Brand Marketing\商城入口\Circle_mall calendar\SBD\202310\1004_LUXE\碧兒泉</t>
  </si>
  <si>
    <t>\\DS07\2_Project\MKT-Brand Marketing\商城入口\Circle_mall calendar\MDD\202309\Twinbrothers</t>
  </si>
  <si>
    <t>\\DS07\2_Project\MKT-Brand Marketing\商城入口\Circle_mall calendar\MDD\202309\AHUA阿華</t>
  </si>
  <si>
    <t>#bb1739</t>
  </si>
  <si>
    <t>以下2色都可以唷
#E3FBDB 
#FDF6C0</t>
  </si>
  <si>
    <t>\\DS07\2_Project\MKT-Brand Marketing\商城入口\Circle_mall calendar\SBD\202310\1011_雀巢</t>
  </si>
  <si>
    <t>\\DS07\2_Project\MKT-Brand Marketing\商城入口\Circle_mall calendar\SBD\202310\1012_神腦</t>
  </si>
  <si>
    <t>\\DS07\2_Project\MKT-Brand Marketing\商城入口\Circle_mall calendar\SBD\202310\1013_BHK</t>
  </si>
  <si>
    <t>#64513D</t>
  </si>
  <si>
    <t>#f3adae</t>
  </si>
  <si>
    <t>\\DS07\2_Project\MKT-Brand Marketing\商城入口\Circle_mall calendar\BOD\202308\BFFECT 好肌膚精華研究室</t>
  </si>
  <si>
    <t>\\DS07\2_Project\MKT-Brand Marketing\商城入口\Circle_mall calendar\BOD\202309\Soundcore 官方旗艦店</t>
  </si>
  <si>
    <t>\\DS07\2_Project\MKT-Brand Marketing\商城入口\Circle_mall calendar\BOD\202309\護妍天使</t>
  </si>
  <si>
    <t>#FFF8D7</t>
  </si>
  <si>
    <t>00C1D5</t>
  </si>
  <si>
    <t>\\DS07\2_Project\MKT-Brand Marketing\商城入口\Circle_mall calendar\MDD\202309\Aquafeb</t>
  </si>
  <si>
    <t>\\DS07\2_Project\MKT-Brand Marketing\商城入口\Circle_mall calendar\BOD\202309\比帽王</t>
  </si>
  <si>
    <t>\\DS07\2_Project\MKT-Brand Marketing\商城入口\Circle_mall calendar\MDD\202309\Simply</t>
  </si>
  <si>
    <t>\\DS07\2_Project\MKT-Brand Marketing\商城入口\Circle_mall calendar\SBD\202310\1015_飛利浦電視</t>
  </si>
  <si>
    <t>\\DS07\2_Project\MKT-Brand Marketing\商城入口\Circle_mall calendar\SBD\202310\飛利浦口腔</t>
  </si>
  <si>
    <t>\\DS07\2_Project\MKT-Brand Marketing\商城入口\Circle_mall calendar\SBD\202310\飛利浦美容家電</t>
  </si>
  <si>
    <t>\\DS07\2_Project\MKT-Brand Marketing\商城入口\Circle_mall calendar\BOD\202309\XBOX</t>
  </si>
  <si>
    <t>\\DS07\2_Project\MKT-Brand Marketing\商城入口\Circle_mall calendar\BOD\202309\惠而浦</t>
  </si>
  <si>
    <t>\\DS07\2_Project\MKT-Brand Marketing\商城入口\Circle_mall calendar\BOD\202309\大樹藥局</t>
  </si>
  <si>
    <t>#FF2D2D</t>
  </si>
  <si>
    <t>#193481</t>
  </si>
  <si>
    <t>\\DS07\2_Project\MKT-Brand Marketing\商城入口\Circle_mall calendar\BOD\202308\薇佳Swissvita品牌旗艦店</t>
  </si>
  <si>
    <t>\\DS07\2_Project\MKT-Brand Marketing\商城入口\Circle_mall calendar\BOD\202309\善存</t>
  </si>
  <si>
    <t>\\DS07\2_Project\MKT-Brand Marketing\商城入口\Circle_mall calendar\BOD\202309\悠活原力</t>
  </si>
  <si>
    <t>\\DS07\2_Project\MKT-Brand Marketing\商城入口\Circle_mall calendar\SBD\202310\飛利浦廚房家電</t>
  </si>
  <si>
    <t>\\DS07\2_Project\MKT-Brand Marketing\商城入口\Circle_mall calendar\SBD\202310\飛利浦家電</t>
  </si>
  <si>
    <t>\\DS07\2_Project\MKT-Brand Marketing\商城入口\Circle_mall calendar\SBD\202310\1016_WOKY</t>
  </si>
  <si>
    <t>R200-G40-B45</t>
  </si>
  <si>
    <t>\\DS07\2_Project\MKT-Brand Marketing\商城入口\Circle_mall calendar\SBD\202310\1031_TP-Link</t>
  </si>
  <si>
    <t>\\DS07\2_Project\MKT-Brand Marketing\商城入口\Circle_mall calendar\MDD\202309\roborock</t>
  </si>
  <si>
    <t>\\DS07\2_Project\MKT-Brand Marketing\商城入口\Circle_mall calendar\MDD\202309\0927_神腦生活</t>
  </si>
  <si>
    <t>\\DS07\2_Project\MKT-Brand Marketing\商城入口\Circle_mall calendar\MDD\202309\午茶夫人</t>
  </si>
  <si>
    <t>\\DS07\2_Project\MKT-Brand Marketing\商城入口\Circle_mall calendar\BOD\202309\貝膚黛瑪</t>
  </si>
  <si>
    <t>\\ds07\2_Project\KAM-H&amp;B\CHELSEA\賣家LOGO\TRUE TISANE\0912旗艦店</t>
  </si>
  <si>
    <t>\\DS07\2_Project\MKT-Brand Marketing\商城入口\Circle_mall calendar\BOD\202309\ETUDE</t>
  </si>
  <si>
    <t>\\DS07\2_Project\MKT-Brand Marketing\商城入口\Circle_mall calendar\SBD\202310\1019_Google</t>
  </si>
  <si>
    <t>\\DS07\2_Project\MKT-Brand Marketing\商城入口\Circle_mall calendar\SBD\202310\1011_康是美</t>
  </si>
  <si>
    <t>#ecedea</t>
  </si>
  <si>
    <t>\\DS07\2_Project\MKT-Brand Marketing\商城入口\Circle_mall calendar\SBD\202310\1022_Q哥</t>
  </si>
  <si>
    <t>ffa2c9</t>
  </si>
  <si>
    <t>#ff8d37</t>
  </si>
  <si>
    <t>\\DS07\2_Project\MKT-Brand Marketing\商城入口\Circle_mall calendar\BOD\202309\COVERNAT_official</t>
  </si>
  <si>
    <t>\\DS07\2_Project\MKT-Brand Marketing\商城入口\Circle_mall calendar\BOD\202309\海爾</t>
  </si>
  <si>
    <t>\\DS07\2_Project\MKT-Brand Marketing\商城入口\Circle_mall calendar\SBD\202310\1022_Q哥\Q哥生活旗艦館</t>
  </si>
  <si>
    <t>\\DS07\2_Project\MKT-Brand Marketing\商城入口\Circle_mall calendar\SBD\202310\1023_Roborock</t>
  </si>
  <si>
    <t>\\DS07\2_Project\MKT-Brand Marketing\商城入口\Circle_mall calendar\SBD\202310\1024_Dyson</t>
  </si>
  <si>
    <t>\\DS07\2_Project\MKT-Brand Marketing\商城入口\Circle_mall calendar\MDD\202309\高露潔</t>
  </si>
  <si>
    <t>\\DS07\2_Project\MKT-Brand Marketing\商城入口\Circle_mall calendar\BOD\202309\正官庄</t>
  </si>
  <si>
    <t>\\DS07\2_Project\MKT-Brand Marketing\商城入口\Circle_mall calendar\BOD\202309\理膚寶水</t>
  </si>
  <si>
    <t>#EFEFEF</t>
  </si>
  <si>
    <t>#00a0e</t>
  </si>
  <si>
    <t>09-13-09-14</t>
  </si>
  <si>
    <t>09-17-09-18</t>
  </si>
  <si>
    <t>\\DS07\2_Project\MKT-Brand Marketing\商城入口\Circle_mall calendar\BOD\202309\tokuyo</t>
  </si>
  <si>
    <t>\\DS07\2_Project\MKT-Brand Marketing\商城入口\Circle_mall calendar\NPL\202308\花王</t>
  </si>
  <si>
    <t>\\DS07\2_Project\MKT-Brand Marketing\商城入口\Circle_mall calendar\BOD\202309\Captain Danny丹尼船長</t>
  </si>
  <si>
    <t>\\DS07\2_Project\MKT-Brand Marketing\商城入口\Circle_mall calendar\BOD\202309\大成食品</t>
  </si>
  <si>
    <t>\\DS07\2_Project\MKT-Brand Marketing\商城入口\Circle_mall calendar\BOD\202309\Hoppi</t>
  </si>
  <si>
    <t>10/1-10/31</t>
  </si>
  <si>
    <t>#887AFF</t>
  </si>
  <si>
    <t>ZOJIRUSHI 象印</t>
  </si>
  <si>
    <t>\\DS07\2_Project\MKT-Brand Marketing\商城入口\Circle_mall calendar\BOD\202309\【韓味不二】 BK SHOP</t>
  </si>
  <si>
    <t>\\DS07\2_Project\MKT-Brand Marketing\商城入口\Circle_mall calendar\BOD\202309\薄荷美衣</t>
  </si>
  <si>
    <t>\\DS07\2_Project\MKT-Brand Marketing\商城入口\Circle_mall calendar\BOD\202309\舒酸定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</si>
  <si>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</si>
  <si>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\\DS07\2_Project\MKT-Brand Marketing\商城入口\Circle_mall calendar\BOD\202309\ACS</t>
  </si>
  <si>
    <t>\\DS07\2_Project\MKT-Brand Marketing\商城入口\Circle_mall calendar\BOD\202309\US3C</t>
  </si>
  <si>
    <t>10月商城85折起
人人有$299起免運</t>
  </si>
  <si>
    <t>\\DS07\2_Project\MKT-Brand Marketing\商城入口\Circle_mall calendar\BOD\202309\毛孩時代</t>
  </si>
  <si>
    <t>10月商城85折起
刷卡最高22%蝦幣回饋</t>
  </si>
  <si>
    <t>\\DS07\2_Project\MKT-Brand Marketing\商城入口\Circle_mall calendar\BOD\202309\完美主義</t>
  </si>
  <si>
    <t>\\DS07\2_Project\MKT-Brand Marketing\商城入口\Circle_mall calendar\BOD\202309\BRITA</t>
  </si>
  <si>
    <t>10.10 品牌週年慶
商城85折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</si>
  <si>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</si>
  <si>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</si>
  <si>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</si>
  <si>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</si>
  <si>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</si>
  <si>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\\DS07\2_Project\MKT-Brand Marketing\商城入口\Circle_mall calendar\NPL\202309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</si>
  <si>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</si>
  <si>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</si>
  <si>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</si>
  <si>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(10/15 SBD LOGO)</t>
    </r>
  </si>
  <si>
    <t xml:space="preserve">18號會員日
(放18的LOGO)
加$1起多1件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</si>
  <si>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(10/15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</si>
  <si>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(10/22 SBD LOGO)</t>
    </r>
  </si>
  <si>
    <t>10.25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</si>
  <si>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(10/22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</si>
  <si>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(10/29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</si>
  <si>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(10/29 SBD LOGO)</t>
    </r>
  </si>
  <si>
    <t>Converse</t>
  </si>
  <si>
    <t>TRUU 童</t>
  </si>
  <si>
    <t>BHK's 官方旗艦店</t>
  </si>
  <si>
    <t>\\DS07\2_Project\MKT-Brand Marketing\商城入口\Circle_mall calendar\SBD\202310\1022_Q哥\Q哥旗艦商城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</si>
  <si>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</si>
  <si>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</si>
  <si>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</si>
  <si>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</si>
  <si>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</si>
  <si>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</si>
  <si>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10/1~10/18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</si>
  <si>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</si>
  <si>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</si>
  <si>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</si>
  <si>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</si>
  <si>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10月品牌活動搶先看</t>
  </si>
  <si>
    <t>New balance</t>
  </si>
  <si>
    <t>媚比琳</t>
  </si>
  <si>
    <t>\\DS07\2_Project\MKT-Brand Marketing\商城入口\Circle_mall calendar\MDD\202310\1001黛安芬</t>
  </si>
  <si>
    <t>\\DS07\2_Project\MKT-Brand Marketing\商城入口\Circle_mall calendar\MDD\202310\1002watashi+資生堂集團</t>
  </si>
  <si>
    <t>\\DS07\2_Project\MKT-Brand Marketing\商城入口\Circle_mall calendar\MDD\202310\1003XEXYMIX</t>
  </si>
  <si>
    <t>DDD4C6</t>
  </si>
  <si>
    <t>\\DS07\2_Project\MKT-Brand Marketing\商城入口\Circle_mall calendar\MDD\202310\1004理膚寶水</t>
  </si>
  <si>
    <t>\\DS07\2_Project\MKT-Brand Marketing\商城入口\Circle_mall calendar\MDD\202310\1005寶拉</t>
  </si>
  <si>
    <t>\\DS07\2_Project\MKT-Brand Marketing\商城入口\Circle_mall calendar\MDD\202310\1006羅技</t>
  </si>
  <si>
    <t xml:space="preserve">10.10&gt;&gt;\\DS07\0_Announce\MKT-Graphic Designer\_完成檔\2023\10\1010_品牌週年慶\03_公版掛標            </t>
  </si>
  <si>
    <t>9月kv圖&gt;&gt; \\ds07\0_Announce\MKT-Graphic Designer\_完成檔\2023\09\#9月商城活動\#Mall NUZ\9月MALL calendar KV+曝光素材\KV 04</t>
  </si>
  <si>
    <t>#00a0e9</t>
  </si>
  <si>
    <t>#EAD0C1</t>
  </si>
  <si>
    <t>#21BFFC</t>
  </si>
  <si>
    <t>用上方製作的10月kv圖</t>
  </si>
  <si>
    <t>\\DS07\2_Project\MKT-Brand Marketing\商城入口\Circle_mall calendar\MDD\202310\1007_12princess</t>
  </si>
  <si>
    <t>\\DS07\2_Project\MKT-Brand Marketing\商城入口\Circle_mall calendar\MDD\202310\1008明洞</t>
  </si>
  <si>
    <t>\\DS07\2_Project\MKT-Brand Marketing\商城入口\Circle_mall calendar\MDD\202310\1011愛買</t>
  </si>
  <si>
    <t>Xbox</t>
  </si>
  <si>
    <t>\\DS07\2_Project\MKT-Brand Marketing\商城入口\Circle_mall calendar\MDD\202310\1012悠活原力</t>
  </si>
  <si>
    <t>\\DS07\2_Project\MKT-Brand Marketing\商城入口\Circle_mall calendar\MDD\202310\1013玉如阿姨</t>
  </si>
  <si>
    <t>\\DS07\2_Project\MKT-Brand Marketing\商城入口\Circle_mall calendar\MDD\202310\1014未來美</t>
  </si>
  <si>
    <t>#2f6ed5</t>
  </si>
  <si>
    <t>\\DS07\2_Project\MKT-Brand Marketing\商城入口\Circle_mall calendar\MDD\202310\1015高露潔</t>
  </si>
  <si>
    <t>\\DS07\2_Project\MKT-Brand Marketing\商城入口\Circle_mall calendar\MDD\202310\1015好來</t>
  </si>
  <si>
    <t>\\DS07\2_Project\MKT-Brand Marketing\商城入口\Circle_mall calendar\MDD\202310\1016特力屋</t>
  </si>
  <si>
    <t>Sony</t>
  </si>
  <si>
    <t>S'AIME</t>
  </si>
  <si>
    <t>\\DS07\2_Project\MKT-Brand Marketing\商城入口\Circle_mall calendar\BOD\202310\1001Hoppi</t>
  </si>
  <si>
    <t>KATE</t>
  </si>
  <si>
    <t>\\DS07\2_Project\MKT-Brand Marketing\商城入口\Circle_mall calendar\BOD\202310\1002巴黎丁</t>
  </si>
  <si>
    <t>#cfbecd</t>
  </si>
  <si>
    <t>Twinbrothers</t>
  </si>
  <si>
    <t>樂扣樂扣</t>
  </si>
  <si>
    <t>\\DS07\2_Project\MKT-Brand Marketing\商城入口\Circle_mall calendar\BOD\202310\1003LANEIGE 蘭芝 官方旗艦店</t>
  </si>
  <si>
    <t>\\DS07\2_Project\MKT-Brand Marketing\商城入口\Circle_mall calendar\BOD\202310\1003呂RYO｜魅尚萱Mise en scène｜ 一理潤ILLIYOON 官方旗艦店</t>
  </si>
  <si>
    <t>哈根達斯</t>
  </si>
  <si>
    <t>\\DS07\2_Project\MKT-Brand Marketing\商城入口\Circle_mall calendar\BOD\202310\1004達摩</t>
  </si>
  <si>
    <t>#ffef6f</t>
  </si>
  <si>
    <t>\\DS07\2_Project\MKT-Brand Marketing\商城入口\Circle_mall calendar\NPL\202310\1015-1016 Blueair</t>
  </si>
  <si>
    <t>https://shopee.tw/blueair.tw</t>
  </si>
  <si>
    <t>\\DS07\2_Project\MKT-Brand Marketing\商城入口\Circle_mall calendar\BOD\202310\1004adidas官方旗艦館</t>
  </si>
  <si>
    <t>\\DS07\2_Project\MKT-Brand Marketing\商城入口\Circle_mall calendar\BOD\202310\1005歐可茶葉</t>
  </si>
  <si>
    <t>\\DS07\2_Project\MKT-Brand Marketing\商城入口\Circle_mall calendar\BOD\202310\1005舒潔</t>
  </si>
  <si>
    <t>\\DS07\2_Project\MKT-Brand Marketing\商城入口\Circle_mall calendar\BOD\202310\1006拉蓓</t>
  </si>
  <si>
    <t>\\DS07\2_Project\MKT-Brand Marketing\商城入口\Circle_mall calendar\BOD\202310\1006嬌聯</t>
  </si>
  <si>
    <t>\\DS07\2_Project\MKT-Brand Marketing\商城入口\Circle_mall calendar\BOD\202310\1007汪喵星球</t>
  </si>
  <si>
    <t>\\DS07\2_Project\MKT-Brand Marketing\商城入口\Circle_mall calendar\BOD\202310\1008后</t>
  </si>
  <si>
    <t>\\DS07\2_Project\MKT-Brand Marketing\商城入口\Circle_mall calendar\BOD\202310\1008 FM SHOES</t>
  </si>
  <si>
    <t xml:space="preserve">#edb8b8 </t>
  </si>
  <si>
    <t>\\DS07\2_Project\MKT-Brand Marketing\商城入口\Circle_mall calendar\BOD\202310\1009HH</t>
  </si>
  <si>
    <t>\\DS07\2_Project\MKT-Brand Marketing\商城入口\Circle_mall calendar\BOD\202310\1009BFFECT 好肌膚精華研究室</t>
  </si>
  <si>
    <t>#699e69</t>
  </si>
  <si>
    <t>\\DS07\2_Project\MKT-Brand Marketing\商城入口\Circle_mall calendar\BOD\202310\1012COVERNAT</t>
  </si>
  <si>
    <t>\\DS07\2_Project\MKT-Brand Marketing\商城入口\Circle_mall calendar\BOD\202310\1013理膚寶水</t>
  </si>
  <si>
    <t>\\DS07\2_Project\MKT-Brand Marketing\商城入口\Circle_mall calendar\BOD\202310\1014_m2</t>
  </si>
  <si>
    <t>ff9ca0</t>
  </si>
  <si>
    <t>\\DS07\2_Project\MKT-Brand Marketing\商城入口\Circle_mall calendar\BOD\202310\1015特福</t>
  </si>
  <si>
    <t>\\DS07\2_Project\MKT-Brand Marketing\商城入口\Circle_mall calendar\BOD\202310\1016 Twinbrothers</t>
  </si>
  <si>
    <t>\\DS07\2_Project\MKT-Brand Marketing\商城入口\Circle_mall calendar\BOD\202310\1017薇佳Swissvita</t>
  </si>
  <si>
    <t>#C8282D</t>
  </si>
  <si>
    <t>\\DS07\2_Project\MKT-Brand Marketing\商城入口\Circle_mall calendar\BOD\202310\1017護妍</t>
  </si>
  <si>
    <t>\\DS07\2_Project\MKT-Brand Marketing\商城入口\Circle_mall calendar\BOD\202310\1018愛買</t>
  </si>
  <si>
    <t>10-12-10-13</t>
  </si>
  <si>
    <t>10-15-10-16</t>
  </si>
  <si>
    <t>#F5F1EC</t>
  </si>
  <si>
    <t>10/19~10/31</t>
  </si>
  <si>
    <t>39*2</t>
  </si>
  <si>
    <t>29*2</t>
  </si>
  <si>
    <t>\\DS07\2_Project\MKT-Brand Marketing\商城入口\Circle_mall calendar\MDD\202310\1019大樹藥局</t>
  </si>
  <si>
    <t>\\DS07\2_Project\MKT-Brand Marketing\商城入口\Circle_mall calendar\MDD\202310\1020薇佳Swissvita</t>
  </si>
  <si>
    <t>\\DS07\2_Project\MKT-Brand Marketing\商城入口\Circle_mall calendar\MDD\202310\1021Hoppi</t>
  </si>
  <si>
    <t>\\DS07\2_Project\MKT-Brand Marketing\商城入口\Circle_mall calendar\SBD\202310\1028_Ecovacs科沃斯</t>
  </si>
  <si>
    <t>\\DS07\2_Project\MKT-Brand Marketing\商城入口\Circle_mall calendar\SBD\202311\1103_NB</t>
  </si>
  <si>
    <t>\\DS07\2_Project\MKT-Brand Marketing\商城入口\Circle_mall calendar\MDD\202310\1023象印</t>
  </si>
  <si>
    <t>\\DS07\2_Project\MKT-Brand Marketing\商城入口\Circle_mall calendar\SBD\202311\1104_LG</t>
  </si>
  <si>
    <t>\\DS07\2_Project\MKT-Brand Marketing\商城入口\Circle_mall calendar\SBD\202311\1105_愛買線上購物</t>
  </si>
  <si>
    <t>\\DS07\2_Project\MKT-Brand Marketing\商城入口\Circle_mall calendar\SBD\202311\1112輝葉</t>
  </si>
  <si>
    <t>指定&gt;&gt;cb0101
幫忙放代言人+簽名+一品謝謝</t>
  </si>
  <si>
    <t>\\DS07\2_Project\MKT-Brand Marketing\商城入口\Circle_mall calendar\SBD\202311\1113聯合利華</t>
  </si>
  <si>
    <t>\\DS07\2_Project\MKT-Brand Marketing\商城入口\Circle_mall calendar\SBD\202311\1114三星</t>
  </si>
  <si>
    <t>\\DS07\2_Project\MKT-Brand Marketing\商城入口\Circle_mall calendar\SBD\202311\1115_Dyson</t>
  </si>
  <si>
    <t>\\DS07\2_Project\MKT-Brand Marketing\商城入口\Circle_mall calendar\SBD\202311\1115_UAG</t>
  </si>
  <si>
    <t>\\DS07\2_Project\MKT-Brand Marketing\商城入口\Circle_mall calendar\SBD\202311\1116_Dyson</t>
  </si>
  <si>
    <t>\\DS07\2_Project\MKT-Brand Marketing\商城入口\Circle_mall calendar\SBD\202311\1119_samsung</t>
  </si>
  <si>
    <t>\\DS07\2_Project\MKT-Brand Marketing\商城入口\Circle_mall calendar\MDD\202310\1031_正官庄</t>
  </si>
  <si>
    <t>#B8D2F4</t>
  </si>
  <si>
    <t>\\DS07\2_Project\MKT-Brand Marketing\商城入口\Circle_mall calendar\SBD\202311\1119_正官庄</t>
  </si>
  <si>
    <t>\\DS07\2_Project\MKT-Brand Marketing\商城入口\Circle_mall calendar\SBD\202311\1120 舒酸定</t>
  </si>
  <si>
    <t>\\DS07\2_Project\MKT-Brand Marketing\商城入口\Circle_mall calendar\SBD\202311\1120 HENKEL</t>
  </si>
  <si>
    <t>#8fe5f7</t>
  </si>
  <si>
    <t>\\DS07\2_Project\MKT-Brand Marketing\商城入口\Circle_mall calendar\SBD\202311\1121_小米</t>
  </si>
  <si>
    <t>\\DS07\2_Project\MKT-Brand Marketing\商城入口\Circle_mall calendar\SBD\202311\1122善存</t>
  </si>
  <si>
    <t>\\DS07\2_Project\MKT-Brand Marketing\商城入口\Circle_mall calendar\SBD\202311\1123_神腦</t>
  </si>
  <si>
    <t>\\DS07\2_Project\MKT-Brand Marketing\商城入口\Circle_mall calendar\BOD\202310\1019森歐黎漾</t>
  </si>
  <si>
    <t>\\DS07\2_Project\MKT-Brand Marketing\商城入口\Circle_mall calendar\BOD\202310\1020Vacanza</t>
  </si>
  <si>
    <t>\\DS07\2_Project\MKT-Brand Marketing\商城入口\Circle_mall calendar\BOD\202310\1021誠品</t>
  </si>
  <si>
    <t>\\DS07\2_Project\MKT-Brand Marketing\商城入口\Circle_mall calendar\SBD\202311\1124 ON旗艦店</t>
  </si>
  <si>
    <t>f5deaa</t>
  </si>
  <si>
    <t>品牌底色延伸</t>
  </si>
  <si>
    <t>#f6b5af</t>
  </si>
  <si>
    <t>#c3181c</t>
  </si>
  <si>
    <t>\\DS07\2_Project\MKT-Brand Marketing\商城入口\Circle_mall calendar\BOD\202310\1022 simply</t>
  </si>
  <si>
    <t>\\DS07\2_Project\MKT-Brand Marketing\商城入口\Circle_mall calendar\BOD\202310\1023高露潔</t>
  </si>
  <si>
    <t>\\DS07\2_Project\MKT-Brand Marketing\商城入口\Circle_mall calendar\BOD\202310\1024歐可茶葉</t>
  </si>
  <si>
    <t xml:space="preserve"> #193481</t>
  </si>
  <si>
    <t>\\DS07\2_Project\MKT-Brand Marketing\商城入口\Circle_mall calendar\BOD\202310\1025屈臣氏</t>
  </si>
  <si>
    <t>Cross</t>
  </si>
  <si>
    <t>XBOX</t>
  </si>
  <si>
    <t>\\DS07\2_Project\MKT-Brand Marketing\商城入口\Circle_mall calendar\BOD\202310\1029_未來實驗室</t>
  </si>
  <si>
    <t>#39342D</t>
  </si>
  <si>
    <t>11.11 最強購物節
商城85折</t>
  </si>
  <si>
    <t>羅技</t>
  </si>
  <si>
    <t>2023-10-23-24</t>
  </si>
  <si>
    <t>\\DS07\2_Project\MKT-Brand Marketing\商城入口\Circle_mall calendar\NPL\202310\1023-1024嬌聯</t>
  </si>
  <si>
    <t>Tefal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</si>
  <si>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</si>
  <si>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11月商城85折起
人人有$299起免運</t>
  </si>
  <si>
    <t>11月商城85折起
刷卡最高22%蝦幣回饋</t>
  </si>
  <si>
    <t xml:space="preserve">週日商城日
(95 voucher)
+
超級品牌日
(11/5 SBD LOGO)
</t>
  </si>
  <si>
    <t>最強購物節
商城85折起
(商城85券icon)</t>
  </si>
  <si>
    <t xml:space="preserve">週日商城日
(95 voucher)
+
超級品牌日
(11/5 SBD LOGO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</si>
  <si>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</si>
  <si>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</si>
  <si>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(11/12 SBD LOGO)</t>
    </r>
  </si>
  <si>
    <t xml:space="preserve">18號會員日
(放18的LOGO)
獨享好物$8起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</si>
  <si>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(11/12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</si>
  <si>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(11/19 SBD LOGO)</t>
    </r>
  </si>
  <si>
    <t>11.25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</si>
  <si>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(11/19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</si>
  <si>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</si>
  <si>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</si>
  <si>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The North Face官方旗艦店</t>
  </si>
  <si>
    <t>輝葉按摩椅官方旗艦館</t>
  </si>
  <si>
    <t>三星家電神腦官方旗艦館</t>
  </si>
  <si>
    <t>UAG台灣官方旗艦店</t>
  </si>
  <si>
    <t>AY</t>
  </si>
  <si>
    <t>乳清旗艦店</t>
  </si>
  <si>
    <t>\\DS07\2_Project\MKT-Brand Marketing\商城入口\Circle_mall calendar\SBD\202311\1129_Ecovacs</t>
  </si>
  <si>
    <t>51*2</t>
  </si>
  <si>
    <t>11月品牌活動搶先看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</si>
  <si>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</si>
  <si>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</si>
  <si>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</si>
  <si>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calendar\MDD\202311\1101_惠而浦</t>
  </si>
  <si>
    <t>\\DS07\2_Project\MKT-Brand Marketing\商城入口\Circle_mall calendar\MDD\202311\1102_迎鶴金品</t>
  </si>
  <si>
    <t>\\DS07\2_Project\MKT-Brand Marketing\商城入口\Circle_mall calendar\MDD\202311\1103_泡泡瑪特官方品牌店</t>
  </si>
  <si>
    <t>不指定，但幫忙不要吃掉鋪品＆logo，謝謝</t>
  </si>
  <si>
    <t>以下2個色碼都可以唷
#F4C1D1
#efbdff"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</si>
  <si>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</si>
  <si>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</si>
  <si>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t>\\DS07\2_Project\MKT-Brand Marketing\商城入口\Circle_mall calendar\MDD\202311\1104_寶拉珍選</t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</si>
  <si>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</si>
  <si>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\\DS07\2_Project\MKT-Brand Marketing\商城入口\Circle_mall calendar\MDD\202311\1105_薇佳Swissvita品牌旗艦店</t>
  </si>
  <si>
    <t>\\DS07\2_Project\MKT-Brand Marketing\商城入口\Circle_mall calendar\MDD\202311\1106_INNISFREE</t>
  </si>
  <si>
    <t xml:space="preserve"> #E5D9E7</t>
  </si>
  <si>
    <t>#fee46b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</si>
  <si>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</si>
  <si>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</si>
  <si>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</si>
  <si>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calendar\MDD\202311\1107_明洞</t>
  </si>
  <si>
    <t>\\DS07\2_Project\MKT-Brand Marketing\商城入口\Circle_mall calendar\MDD\202311\1108_日本FineToday旗艦店</t>
  </si>
  <si>
    <t>\\DS07\2_Project\MKT-Brand Marketing\商城入口\Circle_mall calendar\MDD\202311\1109_COVERNAT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</si>
  <si>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</si>
  <si>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\\DS07\2_Project\MKT-Brand Marketing\商城入口\Circle_mall calendar\MDD\202311\1112_Simply</t>
  </si>
  <si>
    <t>\\DS07\2_Project\MKT-Brand Marketing\商城入口\Circle_mall calendar\MDD\202311\1113_金瑞利時尚珠寶</t>
  </si>
  <si>
    <t>\\DS07\2_Project\MKT-Brand Marketing\商城入口\Circle_mall calendar\MDD\202311\1114_BFFECT</t>
  </si>
  <si>
    <t>不指定(不要黑)</t>
  </si>
  <si>
    <t>#FFFFF4</t>
  </si>
  <si>
    <t>11/19~11/30</t>
  </si>
  <si>
    <t>\\DS07\2_Project\MKT-Brand Marketing\商城入口\Circle_mall calendar\MDD\202311\1115_OB嚴選</t>
  </si>
  <si>
    <t>\\DS07\2_Project\MKT-Brand Marketing\商城入口\Circle_mall calendar\MDD\202311\1116_Alpecin</t>
  </si>
  <si>
    <t>HEX #cca200</t>
  </si>
  <si>
    <t>24*2</t>
  </si>
  <si>
    <t>\\DS07\2_Project\MKT-Brand Marketing\商城入口\Circle_mall calendar\BOD\202311\1101_大樹藥局</t>
  </si>
  <si>
    <t>\\DS07\2_Project\MKT-Brand Marketing\商城入口\Circle_mall calendar\BOD\202311\1101_白蘭氏</t>
  </si>
  <si>
    <t>\\DS07\2_Project\MKT-Brand Marketing\商城入口\Circle_mall calendar\BOD\202311\1101_小獅王辛巴</t>
  </si>
  <si>
    <t>\\DS07\2_Project\MKT-Brand Marketing\商城入口\Circle_mall calendar\BOD\202311\1102_Blueair</t>
  </si>
  <si>
    <t>\\DS07\2_Project\MKT-Brand Marketing\商城入口\Circle_mall calendar\BOD\202311\1102_BFFECT</t>
  </si>
  <si>
    <t>\\DS07\2_Project\MKT-Brand Marketing\商城入口\Circle_mall calendar\BOD\202311\1102_SAMPO聲寶 官方直營店</t>
  </si>
  <si>
    <t>#0e2e4c</t>
  </si>
  <si>
    <t>#FFFAF4</t>
  </si>
  <si>
    <t>\\DS07\2_Project\MKT-Brand Marketing\商城入口\Circle_mall calendar\BOD\202311\1103_巴黎丁</t>
  </si>
  <si>
    <t>\\DS07\2_Project\MKT-Brand Marketing\商城入口\Circle_mall calendar\BOD\202311\1103_花西子</t>
  </si>
  <si>
    <t>\\DS07\2_Project\MKT-Brand Marketing\商城入口\Circle_mall calendar\BOD\202311\1103_toshiba</t>
  </si>
  <si>
    <t xml:space="preserve">11.11&gt;&gt;\\DS07\0_Announce\MKT-Graphic Designer\_完成檔\2023\11\1111_最強購物節\03_公版掛標      </t>
  </si>
  <si>
    <t>10月kv圖&gt;&gt; \\ds07\0_Announce\MKT-Graphic Designer\_完成檔\2023\10\#10月商城活動\#Mall NUZ\1001-1031 10月MALL calendar KV+曝光素材\KV 01b.jpg</t>
  </si>
  <si>
    <t>\\DS07\2_Project\MKT-Brand Marketing\商城入口\Circle_mall calendar\MDD\202311\1119_達摩本草</t>
  </si>
  <si>
    <t xml:space="preserve">11.11&gt;\\DS07\0_Announce\MKT-Graphic Designer\_完成檔\2023\11\1111_最強購物節\03_公版掛標   </t>
  </si>
  <si>
    <t>用上方製作的11月kv圖</t>
  </si>
  <si>
    <t>#f9de97</t>
  </si>
  <si>
    <t>\\DS07\2_Project\MKT-Brand Marketing\商城入口\Circle_mall calendar\MDD\202311\1121_愛買線上購物</t>
  </si>
  <si>
    <t>#e70012</t>
  </si>
  <si>
    <t>\\DS07\2_Project\MKT-Brand Marketing\商城入口\Circle_mall calendar\BOD\202311\1104_iRobot</t>
  </si>
  <si>
    <t>\\DS07\2_Project\MKT-Brand Marketing\商城入口\Circle_mall calendar\BOD\202311\1104_鯊很大旗艦館</t>
  </si>
  <si>
    <t>#64a70a</t>
  </si>
  <si>
    <t>New ERA</t>
  </si>
  <si>
    <t>\\DS07\2_Project\MKT-Brand Marketing\商城入口\Circle_mall calendar\MDD\202311\1123_希爾思</t>
  </si>
  <si>
    <t>\\DS07\2_Project\MKT-Brand Marketing\商城入口\Circle_mall calendar\MDD\202311\1124_MLB KOREA 官方旗艦店</t>
  </si>
  <si>
    <t>\\DS07\2_Project\MKT-Brand Marketing\商城入口\Circle_mall calendar\BOD\202311\1105_HAVE GREEN DAYS 濾網第一品牌</t>
  </si>
  <si>
    <t>\\DS07\2_Project\MKT-Brand Marketing\商城入口\Circle_mall calendar\BOD\202311\1105_愛康</t>
  </si>
  <si>
    <t>\\DS07\2_Project\MKT-Brand Marketing\商城入口\Circle_mall calendar\BOD\202311\1105_飛利浦家電旗艦館</t>
  </si>
  <si>
    <t>#ffffbe</t>
  </si>
  <si>
    <t>\\DS07\2_Project\MKT-Brand Marketing\商城入口\Circle_mall calendar\BOD\202311\1106_嬌聯</t>
  </si>
  <si>
    <t>\\DS07\2_Project\MKT-Brand Marketing\商城入口\Circle_mall calendar\BOD\202311\1106_拉蓓</t>
  </si>
  <si>
    <t>\\DS07\2_Project\MKT-Brand Marketing\商城入口\Circle_mall calendar\BOD\202311\1106_杏一</t>
  </si>
  <si>
    <t>\\DS07\2_Project\MKT-Brand Marketing\商城入口\Circle_mall calendar\BOD\202311\1107_協發行</t>
  </si>
  <si>
    <t>\\DS07\2_Project\MKT-Brand Marketing\商城入口\Circle_mall calendar\BOD\202311\1107_慕之恬廊官方旗艦店</t>
  </si>
  <si>
    <t>\\DS07\2_Project\MKT-Brand Marketing\商城入口\Circle_mall calendar\BOD\202311\1107_tokuyo</t>
  </si>
  <si>
    <t>\\DS07\2_Project\MKT-Brand Marketing\商城入口\Circle_mall calendar\MDD\202311\1128_愛買線上購物</t>
  </si>
  <si>
    <t>紅色系</t>
  </si>
  <si>
    <t>#ec7525</t>
  </si>
  <si>
    <t>Marshall Willen</t>
  </si>
  <si>
    <t>GAP</t>
  </si>
  <si>
    <t>\\DS07\2_Project\CM-Pets\Candy\臭味滾\1108_BOD</t>
  </si>
  <si>
    <t>\\DS07\2_Project\MKT-Brand Marketing\商城入口\Circle_mall calendar\BOD\202311\1108聯合利華</t>
  </si>
  <si>
    <t>\\DS07\2_Project\MKT-Brand Marketing\商城入口\Circle_mall calendar\BOD\202311\1109_DR.WU</t>
  </si>
  <si>
    <t>\\DS07\2_Project\MKT-Brand Marketing\商城入口\Circle_mall calendar\BOD\202311\1109_m2</t>
  </si>
  <si>
    <t>\\DS07\2_Project\MKT-Brand Marketing\商城入口\Circle_mall calendar\BOD\202311\1109_禾聯</t>
  </si>
  <si>
    <t>柯達</t>
  </si>
  <si>
    <t>#6f0d00</t>
  </si>
  <si>
    <t>#005099</t>
  </si>
  <si>
    <t>\\DS07\2_Project\CM-Pets\Candy\汪喵\1110_BOD</t>
  </si>
  <si>
    <t>\\DS07\2_Project\MKT-Brand Marketing\商城入口\Circle_mall calendar\BOD\202311\1110_雷蛇</t>
  </si>
  <si>
    <t>\\DS07\2_Project\MKT-Brand Marketing\商城入口\Circle_mall calendar\BOD\202311\1110_coway</t>
  </si>
  <si>
    <t>#F4C22B</t>
  </si>
  <si>
    <t>#019cd1</t>
  </si>
  <si>
    <t>\\DS07\2_Project\MKT-Brand Marketing\商城入口\Circle_mall calendar\BOD\202311\1112_歐客佬</t>
  </si>
  <si>
    <t>\\DS07\2_Project\MKT-Brand Marketing\商城入口\Circle_mall calendar\BOD\202311\1113_奧谷家居</t>
  </si>
  <si>
    <t>\\DS07\2_Project\MKT-Brand Marketing\商城入口\Circle_mall calendar\BOD\202311\1119_毛孩時代</t>
  </si>
  <si>
    <t>\\DS07\2_Project\MKT-Brand Marketing\商城入口\Circle_mall calendar\BOD\202311\1120_屈臣氏</t>
  </si>
  <si>
    <t>\\ds07\2_Project\KAM-H&amp;B\CHELSEA\賣家LOGO\kafen\曝品+logo</t>
  </si>
  <si>
    <t>\\DS07\2_Project\MKT-Brand Marketing\商城入口\Circle_mall calendar\BOD\202311\1114_花王旗艦館</t>
  </si>
  <si>
    <t>\\DS07\2_Project\MKT-Brand Marketing\商城入口\Circle_mall calendar\BOD\202311\1115 3M</t>
  </si>
  <si>
    <t>\\DS07\2_Project\MKT-Brand Marketing\商城入口\Circle_mall calendar\BOD\202311\1116 倍潔雅</t>
  </si>
  <si>
    <t>\\DS07\2_Project\MKT-Brand Marketing\商城入口\Circle_mall calendar\BOD\202311\1117_雀巢</t>
  </si>
  <si>
    <t>KANGOL</t>
  </si>
  <si>
    <t>\\DS07\2_Project\MKT-Brand Marketing\商城入口\Circle_mall calendar\BOD\202311\1121_妍霓絲</t>
  </si>
  <si>
    <t>\\DS07\2_Project\MKT-Brand Marketing\商城入口\Circle_mall calendar\BOD\202311\1122_薇佳Swissvita品牌旗艦店</t>
  </si>
  <si>
    <t>\\DS07\2_Project\MKT-Brand Marketing\商城入口\Circle_mall calendar\BOD\202311\1123_誠品</t>
  </si>
  <si>
    <t>白</t>
  </si>
  <si>
    <t>#c8282d</t>
  </si>
  <si>
    <t>#f6f7e2</t>
  </si>
  <si>
    <t>\\DS07\2_Project\MKT-Brand Marketing\商城入口\Circle_mall calendar\BOD\202311\1124_薄荷美衣</t>
  </si>
  <si>
    <t>\\DS07\2_Project\MKT-Brand Marketing\商城入口\Circle_mall calendar\BOD\202311\1125_MIHONG</t>
  </si>
  <si>
    <t>\\DS07\2_Project\MKT-Brand Marketing\商城入口\Circle_mall calendar\BOD\202311\1128_BFFECT 好肌膚精華研究室</t>
  </si>
  <si>
    <t>\\DS07\2_Project\MKT-Brand Marketing\商城入口\Circle_mall calendar\BOD\202311\1129_護妍天使</t>
  </si>
  <si>
    <t>#FFFFDF</t>
  </si>
  <si>
    <t>30*2</t>
  </si>
  <si>
    <t>\\DS07\2_Project\MKT-Brand Marketing\商城入口\Circle_mall calendar\SBD\202312\1202_屈臣氏</t>
  </si>
  <si>
    <t>\\DS07\2_Project\MKT-Brand Marketing\商城入口\Circle_mall calendar\SBD\202312\COVERNAT</t>
  </si>
  <si>
    <t>\\DS07\2_Project\MKT-Brand Marketing\商城入口\Circle_mall calendar\SBD\202312\1204_Dyson</t>
  </si>
  <si>
    <t>\\DS07\2_Project\MKT-Brand Marketing\商城入口\Circle_mall calendar\SBD\202312\1205_理膚寶水</t>
  </si>
  <si>
    <t>\\DS07\2_Project\MKT-Brand Marketing\商城入口\Circle_mall calendar\SBD\202312\1205_CeraVe適樂膚</t>
  </si>
  <si>
    <t>\\DS07\2_Project\MKT-Brand Marketing\商城入口\Circle_mall calendar\SBD\202312\1205_薇姿</t>
  </si>
  <si>
    <t>品牌色:  #00a0e9</t>
  </si>
  <si>
    <t>品牌色: #00a8b7</t>
  </si>
  <si>
    <t>品牌色:#00a8b7</t>
  </si>
  <si>
    <t>\\DS07\2_Project\MKT-Brand Marketing\商城入口\Circle_mall calendar\SBD\202312\1206_LG</t>
  </si>
  <si>
    <t>\\DS07\2_Project\MKT-Brand Marketing\商城入口\Circle_mall calendar\MDD\202311\1120_Android Phone</t>
  </si>
  <si>
    <t>\\DS07\2_Project\MKT-Brand Marketing\商城入口\Circle_mall calendar\SBD\202312\1213_DRWU</t>
  </si>
  <si>
    <t>#820000</t>
  </si>
  <si>
    <t>2023/12/15-16</t>
  </si>
  <si>
    <t>\\DS07\2_Project\MKT-Brand Marketing\商城入口\Circle_mall calendar\SBD\202312\1215_16飛利浦口腔保健</t>
  </si>
  <si>
    <t>\\DS07\2_Project\MKT-Brand Marketing\商城入口\Circle_mall calendar\SBD\202312\1215_16飛利浦美容家電</t>
  </si>
  <si>
    <t>\\DS07\2_Project\MKT-Brand Marketing\商城入口\Circle_mall calendar\SBD\202312\1215_16飛利浦家電</t>
  </si>
  <si>
    <t>\\DS07\2_Project\MKT-Brand Marketing\商城入口\Circle_mall calendar\SBD\202312\1215_飛利浦影音</t>
  </si>
  <si>
    <t>\\DS07\2_Project\MKT-Brand Marketing\商城入口\Circle_mall calendar\SBD\202312\1215_16飛利浦廚房家電</t>
  </si>
  <si>
    <t>\\DS07\2_Project\MKT-Brand Marketing\商城入口\Circle_mall calendar\SBD\202312\1219_神腦</t>
  </si>
  <si>
    <t>2023/12/22-23</t>
  </si>
  <si>
    <t>\\DS07\2_Project\MKT-Brand Marketing\商城入口\Circle_mall calendar\SBD\202312\1221_羅技G</t>
  </si>
  <si>
    <t>\\DS07\2_Project\MKT-Brand Marketing\商城入口\Circle_mall calendar\SBD\202312\1222_1223_Dyson</t>
  </si>
  <si>
    <t>\\DS07\2_Project\MKT-Brand Marketing\商城入口\Circle_mall calendar\SBD\202312\1220_誠品</t>
  </si>
  <si>
    <t>#daf1f2</t>
  </si>
  <si>
    <t>#00b8fc</t>
  </si>
  <si>
    <t>\\DS07\2_Project\MKT-Brand Marketing\商城入口\Circle_mall calendar\SBD\202312\1224_Roborock</t>
  </si>
  <si>
    <t>\\DS07\2_Project\MKT-Brand Marketing\商城入口\Circle_mall calendar\SBD\202312\1227_犀牛盾</t>
  </si>
  <si>
    <t>\\DS07\2_Project\MKT-Brand Marketing\商城入口\Circle_mall calendar\SBD\202312\快車肉乾</t>
  </si>
  <si>
    <t>\\DS07\2_Project\MKT-Brand Marketing\商城入口\Circle_mall calendar\SBD\202312\1229_追覓</t>
  </si>
  <si>
    <t>New Balance</t>
  </si>
  <si>
    <t>海底撈</t>
  </si>
  <si>
    <t>12.12 狂歡生日慶
商城85折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</si>
  <si>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</si>
  <si>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12月商城85折起
人人有$299起免運</t>
  </si>
  <si>
    <t>12月商城85折起
刷卡最高40%蝦幣回饋</t>
  </si>
  <si>
    <t>12月商城85折起
刷卡最高30%蝦幣回饋</t>
  </si>
  <si>
    <t xml:space="preserve">週日商城日
(95 voucher)
+
超級品牌日
(12/3 SBD LOGO)
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</si>
  <si>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</si>
  <si>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狂歡生日慶
商城85折起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</si>
  <si>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</si>
  <si>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</si>
  <si>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</si>
  <si>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</si>
  <si>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</si>
  <si>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(12/24 SBD LOGO)</t>
    </r>
  </si>
  <si>
    <t>12.25 商城狂購節
商城85折
(商城85券icon)</t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</si>
  <si>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+
超級品牌日
(12/24 SBD LOGO)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</si>
  <si>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</si>
  <si>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r>
      <rPr>
        <rFont val="Arial"/>
        <color theme="1"/>
        <sz val="9.0"/>
      </rPr>
      <t>週日商城日
(</t>
    </r>
    <r>
      <rPr>
        <rFont val="Arial"/>
        <color rgb="FFFF0000"/>
        <sz val="9.0"/>
      </rPr>
      <t>95</t>
    </r>
    <r>
      <rPr>
        <rFont val="Arial"/>
        <color theme="1"/>
        <sz val="9.0"/>
      </rPr>
      <t xml:space="preserve"> voucher)
</t>
    </r>
  </si>
  <si>
    <t>科帥</t>
  </si>
  <si>
    <t>Philips飛利浦口腔保健旗艦</t>
  </si>
  <si>
    <t>飛利浦美容家電</t>
  </si>
  <si>
    <t>飛利浦家電旗艦館</t>
  </si>
  <si>
    <t>Dreame 追覓台灣</t>
  </si>
  <si>
    <t>12/1~12/18</t>
  </si>
  <si>
    <t>42*2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</si>
  <si>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</si>
  <si>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</si>
  <si>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</si>
  <si>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calendar\MDD\202312\1201小獅王</t>
  </si>
  <si>
    <t>\\DS07\2_Project\MKT-Brand Marketing\商城入口\Circle_mall calendar\MDD\202312\1202_Roborock</t>
  </si>
  <si>
    <t>\\DS07\2_Project\MKT-Brand Marketing\商城入口\Circle_mall calendar\MDD\202312\1203_QUEENSHOP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</si>
  <si>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</si>
  <si>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</si>
  <si>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</si>
  <si>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eee7df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</si>
  <si>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</si>
  <si>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</si>
  <si>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</si>
  <si>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calendar\MDD\202312\1204_ON</t>
  </si>
  <si>
    <t>\\DS07\2_Project\MKT-Brand Marketing\商城入口\Circle_mall calendar\MDD\202312\1205_XEXYMIX</t>
  </si>
  <si>
    <t>\\DS07\2_Project\MKT-Brand Marketing\商城入口\Circle_mall calendar\MDD\202312\1206_adidas官方旗艦館</t>
  </si>
  <si>
    <t>#ff3f37</t>
  </si>
  <si>
    <t>12/19~12/31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</si>
  <si>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</si>
  <si>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\\DS07\2_Project\MKT-Brand Marketing\商城入口\Circle_mall calendar\MDD\202312\1207_正官庄</t>
  </si>
  <si>
    <t>\\DS07\2_Project\MKT-Brand Marketing\商城入口\Circle_mall calendar\MDD\202312\1208_拉蓓</t>
  </si>
  <si>
    <t>\\DS07\2_Project\MKT-Brand Marketing\商城入口\Circle_mall calendar\MDD\202312\1209_S'AIME 東京企劃官方旗艦店</t>
  </si>
  <si>
    <t>25*2</t>
  </si>
  <si>
    <t>\\DS07\2_Project\MKT-Brand Marketing\商城入口\Circle_mall calendar\MDD\202312\1210_明洞</t>
  </si>
  <si>
    <t>\\DS07\2_Project\MKT-Brand Marketing\商城入口\Circle_mall calendar\MDD\202312\1213_OB嚴選</t>
  </si>
  <si>
    <t>\\DS07\2_Project\CM-Fashion\Penny\賣家LOGO\買到戀愛\mdd logo</t>
  </si>
  <si>
    <t>#fddb52</t>
  </si>
  <si>
    <t>#f6ebe0</t>
  </si>
  <si>
    <t>Fjallraven Kanken Sling</t>
  </si>
  <si>
    <t>\\DS07\2_Project\MKT-Brand Marketing\商城入口\Circle_mall calendar\MDD\202312\1215_fun box 玩具旗艦館</t>
  </si>
  <si>
    <t>\\DS07\2_Project\MKT-Brand Marketing\商城入口\Circle_mall calendar\MDD\202312\1216_12princess</t>
  </si>
  <si>
    <t>\\DS07\2_Project\MKT-Brand Marketing\商城入口\Circle_mall calendar\MDD\202312\1219_寶拉珍選</t>
  </si>
  <si>
    <t>\\DS07\2_Project\MKT-Brand Marketing\商城入口\Circle_mall calendar\MDD\202312\1220_KT BIKER</t>
  </si>
  <si>
    <t>\\DS07\2_Project\MKT-Brand Marketing\商城入口\Circle_mall calendar\BOD\202312\1201_希爾思</t>
  </si>
  <si>
    <t>\\DS07\2_Project\MKT-Brand Marketing\商城入口\Circle_mall calendar\BOD\202312\1201_岱思夢</t>
  </si>
  <si>
    <t xml:space="preserve">#F1D5D1_x000b_</t>
  </si>
  <si>
    <t>深灰色</t>
  </si>
  <si>
    <t>\\DS07\2_Project\MKT-Brand Marketing\商城入口\Circle_mall calendar\BOD\202312\1202_協發行泡菜</t>
  </si>
  <si>
    <t>\\DS07\2_Project\MKT-Brand Marketing\商城入口\Circle_mall calendar\BOD\202312\1203_達摩本草 品牌旗艦館</t>
  </si>
  <si>
    <t>\\DS07\2_Project\MKT-Brand Marketing\商城入口\Circle_mall calendar\BOD\202312\1203_未來美</t>
  </si>
  <si>
    <t>12.12&gt;&gt;\\DS07\0_Announce\MKT-Graphic Designer\_完成檔\2023\12\1212_狂歡生日慶\03_公版掛標</t>
  </si>
  <si>
    <t>11月kv圖&gt;&gt;\\ds07\0_Announce\MKT-Graphic Designer\_完成檔\2023\11\#11月商城活動\1101\1101MALL calendar KV+曝光素材\A\KV 01d.jpg</t>
  </si>
  <si>
    <t>\\DS07\2_Project\MKT-Brand Marketing\商城入口\Circle_mall calendar\MDD\202312\1222_AIR SPACE</t>
  </si>
  <si>
    <t>\\DS07\2_Project\MKT-Brand Marketing\商城入口\Circle_mall calendar\MDD\202312\1223_特福</t>
  </si>
  <si>
    <t>\\DS07\2_Project\MKT-Brand Marketing\商城入口\Circle_mall calendar\MDD\202312\1224_3M</t>
  </si>
  <si>
    <t>12.12&gt;\\DS07\0_Announce\MKT-Graphic Designer\_完成檔\2023\12\1212_狂歡生日慶\03_公版掛標</t>
  </si>
  <si>
    <t>用上方製作的12月kv圖</t>
  </si>
  <si>
    <t>#e591a1</t>
  </si>
  <si>
    <t>\\DS07\2_Project\MKT-Brand Marketing\商城入口\Circle_mall calendar\BOD\202312\1204_Captain Danny丹尼船長</t>
  </si>
  <si>
    <t>\\DS07\2_Project\MKT-Brand Marketing\商城入口\Circle_mall calendar\BOD\202312\1204_BLUE WAY</t>
  </si>
  <si>
    <t>\\DS07\2_Project\MKT-Brand Marketing\商城入口\Circle_mall calendar\BOD\202312\1205_Pocky Bisco｜glico格力高官方旗艦店</t>
  </si>
  <si>
    <t>\\DS07\2_Project\MKT-Brand Marketing\商城入口\Circle_mall calendar\MDD\202312\1226_Lunio</t>
  </si>
  <si>
    <t>\\DS07\2_Project\MKT-Brand Marketing\商城入口\Circle_mall calendar\MDD\202312\1227_MIHONG</t>
  </si>
  <si>
    <t>\\DS07\2_Project\MKT-Brand Marketing\商城入口\Circle_mall calendar\MDD\202312\1228_迎鶴金品</t>
  </si>
  <si>
    <t>"以下2個色碼都可以唷
#F4C1D1
#efbdff"""</t>
  </si>
  <si>
    <t>\\DS07\2_Project\MKT-Brand Marketing\商城入口\Circle_mall calendar\BOD\202312\1205_DRMAY</t>
  </si>
  <si>
    <t>\\DS07\2_Project\MKT-Brand Marketing\商城入口\Circle_mall calendar\BOD\202312\1206_汪喵星球</t>
  </si>
  <si>
    <t>\\DS07\2_Project\MKT-Brand Marketing\商城入口\Circle_mall calendar\BOD\202312\1206_JULYME</t>
  </si>
  <si>
    <t>美國BSN</t>
  </si>
  <si>
    <t>#0B095D</t>
  </si>
  <si>
    <t>RGB 255/158/27</t>
  </si>
  <si>
    <t>\\DS07\2_Project\MKT-Brand Marketing\商城入口\Circle_mall calendar\BOD\202312\1207_嬌聯</t>
  </si>
  <si>
    <t>\\DS07\2_Project\MKT-Brand Marketing\商城入口\Circle_mall calendar\BOD\202312\1207_simply</t>
  </si>
  <si>
    <t>\\DS07\2_Project\MKT-Brand Marketing\商城入口\Circle_mall calendar\BOD\202312\1208_薇佳Swissvita品牌旗艦店</t>
  </si>
  <si>
    <t>\\DS07\2_Project\MKT-Brand Marketing\商城入口\Circle_mall calendar\MDD\202312\1229_TB</t>
  </si>
  <si>
    <t>\\DS07\2_Project\MKT-Brand Marketing\商城入口\Circle_mall calendar\MDD\202312\1230_CHECK 2 CHECK</t>
  </si>
  <si>
    <t>\\DS07\2_Project\MKT-Brand Marketing\商城入口\Circle_mall calendar\MDD\202312\1231_Google</t>
  </si>
  <si>
    <t>#07a9bb</t>
  </si>
  <si>
    <t>fea30e</t>
  </si>
  <si>
    <t>\\DS07\2_Project\MKT-Brand Marketing\商城入口\Circle_mall calendar\BOD\202312\1208_毛孩時代</t>
  </si>
  <si>
    <t>\\DS07\2_Project\MKT-Brand Marketing\商城入口\Circle_mall calendar\BOD\202312\1209_黛安芬</t>
  </si>
  <si>
    <t>\\DS07\2_Project\MKT-Brand Marketing\商城入口\Circle_mall calendar\BOD\202312\1209_NB</t>
  </si>
  <si>
    <t>\\DS07\2_Project\MKT-Brand Marketing\商城入口\Circle_mall calendar\BOD\202312\1210_PLAYBOY</t>
  </si>
  <si>
    <t>\\DS07\2_Project\MKT-Brand Marketing\商城入口\Circle_mall calendar\BOD\202312\1210_Bayer台灣拜耳品牌旗艦館</t>
  </si>
  <si>
    <t>\\DS07\2_Project\MKT-Brand Marketing\商城入口\Circle_mall calendar\BOD\202312\1211_Dickies Taiwan 官方直營店</t>
  </si>
  <si>
    <t>#f1fbcf</t>
  </si>
  <si>
    <t>#B22714</t>
  </si>
  <si>
    <t>\\DS07\2_Project\MKT-Brand Marketing\商城入口\Circle_mall calendar\BOD\202312\1211_愛買線上購物</t>
  </si>
  <si>
    <t>\\DS07\2_Project\MKT-Brand Marketing\商城入口\Circle_mall calendar\BOD\202312\1213_悠活原力</t>
  </si>
  <si>
    <t>\\DS07\2_Project\MKT-Brand Marketing\商城入口\Circle_mall calendar\BOD\202312\1214_大樹藥局</t>
  </si>
  <si>
    <t>#b6ddca</t>
  </si>
  <si>
    <t>\\DS07\2_Project\MKT-Brand Marketing\商城入口\Circle_mall calendar\BOD\202312\1215_COSRX</t>
  </si>
  <si>
    <t>\\DS07\2_Project\MKT-Brand Marketing\商城入口\Circle_mall calendar\BOD\202312\1216_信鞋鋪</t>
  </si>
  <si>
    <t>\\DS07\2_Project\MKT-Brand Marketing\商城入口\Circle_mall calendar\BOD\202312\1217_WOKY</t>
  </si>
  <si>
    <t>The North Face</t>
  </si>
  <si>
    <t>Dark Grey #262626
Pink #F4C2E8</t>
  </si>
  <si>
    <t>\\DS07\2_Project\MKT-Brand Marketing\商城入口\Circle_mall calendar\BOD\202312\1219_小麥購物</t>
  </si>
  <si>
    <t>\\DS07\2_Project\MKT-Brand Marketing\商城入口\Circle_mall calendar\BOD\202312\1220_LG</t>
  </si>
  <si>
    <t>\\DS07\2_Project\MKT-Brand Marketing\商城入口\Circle_mall calendar\BOD\202312\1221_小金牛</t>
  </si>
  <si>
    <t>\\DS07\2_Project\MKT-Brand Marketing\商城入口\Circle_mall calendar\BOD\202312\1218_明洞</t>
  </si>
  <si>
    <t>SOMEBYMI</t>
  </si>
  <si>
    <t>\\DS07\2_Project\MKT-Brand Marketing\商城入口\Circle_mall calendar\BOD\202312\1222_慕之恬廊</t>
  </si>
  <si>
    <t>\\DS07\2_Project\MKT-Brand Marketing\商城入口\Circle_mall calendar\BOD\202312\1224_GIORDANO 佐丹奴</t>
  </si>
  <si>
    <t>\\DS07\2_Project\MKT-Brand Marketing\商城入口\Circle_mall calendar\BOD\202312\1226_BFFECT 好肌膚精華研究室</t>
  </si>
  <si>
    <t>\\DS07\2_Project\MKT-Brand Marketing\商城入口\Circle_mall calendar\BOD\202312\1227_Relove</t>
  </si>
  <si>
    <t>Timberland</t>
  </si>
  <si>
    <t>faedcd</t>
  </si>
  <si>
    <t>#ffc2d1</t>
  </si>
  <si>
    <t>\\DS07\2_Project\MKT-Brand Marketing\商城入口\Circle_mall calendar\BOD\202312\1228_MarCella瑪榭 官方旗艦店</t>
  </si>
  <si>
    <t>\\DS07\2_Project\MKT-Brand Marketing\商城入口\Circle_mall calendar\BOD\202312\1230_金安德森</t>
  </si>
  <si>
    <t>\\DS07\2_Project\MKT-Brand Marketing\商城入口\Circle_mall calendar\BOD\202312\1231Philo飛樂＆arlink生活美學專家【官方旗艦店】</t>
  </si>
  <si>
    <t>33*2</t>
  </si>
  <si>
    <t>\\DS07\2_Project\MKT-Brand Marketing\商城入口\Circle_mall calendar\SBD\202401\0102_岱思夢</t>
  </si>
  <si>
    <t>\\DS07\2_Project\MKT-Brand Marketing\商城入口\Circle_mall calendar\SBD\202401\0103_愛買線上購物</t>
  </si>
  <si>
    <t>\\DS07\2_Project\MKT-Brand Marketing\商城入口\Circle_mall calendar\SBD\202401\0104 _惠而浦</t>
  </si>
  <si>
    <t>1/1-1/31</t>
  </si>
  <si>
    <t>\\DS07\2_Project\MKT-Brand Marketing\商城入口\Circle_mall calendar\SBD\202401\0105_m2</t>
  </si>
  <si>
    <t>\\DS07\2_Project\MKT-Brand Marketing\商城入口\Circle_mall calendar\SBD\202401\0107_LG</t>
  </si>
  <si>
    <t>\\DS07\2_Project\MKT-Brand Marketing\商城入口\Circle_mall calendar\SBD\202401\0108 倍潔雅</t>
  </si>
  <si>
    <t>\\DS07\2_Project\MKT-Brand Marketing\商城入口\Circle_mall calendar\SBD\202401\0109_iRobot</t>
  </si>
  <si>
    <t>\\DS07\2_Project\MKT-Brand Marketing\商城入口\Circle_mall calendar\SBD\202401\0112_康是美</t>
  </si>
  <si>
    <t>#ff7908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</si>
  <si>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</si>
  <si>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1月商城85折起
人人有$299起免運</t>
  </si>
  <si>
    <t>1月商城85折起
刷卡最高40%蝦幣回饋</t>
  </si>
  <si>
    <t>\\DS07\2_Project\MKT-Brand Marketing\商城入口\Circle_mall calendar\SBD\202401\0113達摩本草</t>
  </si>
  <si>
    <t>\\DS07\2_Project\MKT-Brand Marketing\商城入口\Circle_mall calendar\SBD\202401\0114_TP-Link</t>
  </si>
  <si>
    <t>\\DS07\2_Project\MKT-Brand Marketing\商城入口\Circle_mall calendar\SBD\202401\0115_神腦</t>
  </si>
  <si>
    <t>1月商城85折起
刷卡最高30%蝦幣回饋</t>
  </si>
  <si>
    <t>藍色or綠色</t>
  </si>
  <si>
    <t>\\DS07\2_Project\MKT-Brand Marketing\商城入口\Circle_mall calendar\SBD\202401\0116_永豐</t>
  </si>
  <si>
    <t>\\DS07\2_Project\MKT-Brand Marketing\商城入口\Circle_mall calendar\SBD\202401\0119_愛買線上購物</t>
  </si>
  <si>
    <t>\\DS07\2_Project\MKT-Brand Marketing\商城入口\Circle_mall calendar\SBD\202401\0120_三星</t>
  </si>
  <si>
    <t>\\DS07\2_Project\MKT-Brand Marketing\商城入口\Circle_mall calendar\SBD\202401\0122_dyson</t>
  </si>
  <si>
    <t>\\DS07\2_Project\MKT-Brand Marketing\商城入口\Circle_mall calendar\SBD\202401\0123_vacanza accessory 假期飾品官方旗艦店</t>
  </si>
  <si>
    <t xml:space="preserve">週日商城日
(95 voucher)
+
超級品牌日
(1/7 SBD LOGO)
</t>
  </si>
  <si>
    <t>\\DS07\2_Project\MKT-Brand Marketing\商城入口\Circle_mall calendar\SBD\202401\0126_小米</t>
  </si>
  <si>
    <t>\\DS07\2_Project\MKT-Brand Marketing\商城入口\Circle_mall calendar\SBD\202401\0106_Ecovacs</t>
  </si>
  <si>
    <t>免運慶典
商城85折起
(商城85券icon)</t>
  </si>
  <si>
    <t>\\DS07\2_Project\MKT-Brand Marketing\商城入口\Circle_mall calendar\SBD\202401\0128_原價屋</t>
  </si>
  <si>
    <t>\\DS07\2_Project\MKT-Brand Marketing\商城入口\Circle_mall calendar\SBD\202401\0129_MIHONG</t>
  </si>
  <si>
    <t>\\DS07\2_Project\MKT-Brand Marketing\商城入口\Circle_mall calendar\SBD\202401\0130_tokuyo</t>
  </si>
  <si>
    <t>#FEBF00</t>
  </si>
  <si>
    <t>#ec7725</t>
  </si>
  <si>
    <t xml:space="preserve">週日商城日
(95 voucher)
+
超級品牌日
(1/14 SBD LOGO)
</t>
  </si>
  <si>
    <t xml:space="preserve">18號會員日
(放18的LOGO)
直播下單抽黃金
</t>
  </si>
  <si>
    <t>\\DS07\2_Project\MKT-Brand Marketing\商城入口\Circle_mall calendar\SBD\202401\0131_Q哥旗艦商城</t>
  </si>
  <si>
    <t>\\DS07\2_Project\MKT-Brand Marketing\商城入口\Circle_mall calendar\SBD\202401\0131_Q哥 3C資訊通訊生活旗艦館</t>
  </si>
  <si>
    <t>rom&amp;nd</t>
  </si>
  <si>
    <t xml:space="preserve">週日商城日
(95 voucher)
+
超級品牌日
(1/21 SBD LOGO)
</t>
  </si>
  <si>
    <t>1.25 商城狂購節
商城85折
(商城85券icon)</t>
  </si>
  <si>
    <t xml:space="preserve">週日商城日
(95 voucher)
+
超級品牌日
(1/28 SBD LOGO)
</t>
  </si>
  <si>
    <t>CeraVe</t>
  </si>
  <si>
    <t>1.11 免運盛典
商城85折</t>
  </si>
  <si>
    <t>DESMOND岱思夢寢具【官方旗艦店】</t>
  </si>
  <si>
    <t>m2美度官方旗艦店</t>
  </si>
  <si>
    <t>vacanza accessory 假期飾品官方旗艦店</t>
  </si>
  <si>
    <t>\\DS07\2_Project\MKT-Brand Marketing\商城入口\Circle_mall calendar\SBD\202401\0124_三星神腦</t>
  </si>
  <si>
    <t>POCO官方旗艦店</t>
  </si>
  <si>
    <t>1/1~1/18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</si>
  <si>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</si>
  <si>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</si>
  <si>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32*2</t>
  </si>
  <si>
    <t>1/19~1/31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</si>
  <si>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</si>
  <si>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1月品牌活動搶先看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</si>
  <si>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</si>
  <si>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</si>
  <si>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</si>
  <si>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</si>
  <si>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</si>
  <si>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</si>
  <si>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\\DS07\2_Project\MKT-Brand Marketing\商城入口\Circle_mall calendar\MDD\202401\0101_大研生醫</t>
  </si>
  <si>
    <t>\\DS07\2_Project\MKT-Brand Marketing\商城入口\Circle_mall calendar\MDD\202401\0102_比帽王</t>
  </si>
  <si>
    <t>\\DS07\2_Project\MKT-Brand Marketing\商城入口\Circle_mall calendar\MDD\202401\0103_adidas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</si>
  <si>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</si>
  <si>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\\DS07\2_Project\MKT-Brand Marketing\商城入口\Circle_mall calendar\MDD\202401\0119_K-WAX</t>
  </si>
  <si>
    <t>\\DS07\2_Project\MKT-Brand Marketing\商城入口\Circle_mall calendar\MDD\202401\0120_神腦</t>
  </si>
  <si>
    <t>\\DS07\2_Project\MKT-Brand Marketing\商城入口\Circle_mall calendar\MDD\202401\0121_Anden Hud 台灣製內著</t>
  </si>
  <si>
    <t>\\DS07\2_Project\MKT-Brand Marketing\商城入口\Circle_mall calendar\MDD\202401\0104_希爾思</t>
  </si>
  <si>
    <t>\\DS07\2_Project\MKT-Brand Marketing\商城入口\Circle_mall calendar\MDD\202401\0105 發薪補貨日</t>
  </si>
  <si>
    <t>\\DS07\2_Project\MKT-Brand Marketing\商城入口\Circle_mall calendar\MDD\202401\0106_SAMPO聲寶</t>
  </si>
  <si>
    <t>#c3c2bd</t>
  </si>
  <si>
    <t>Beats</t>
  </si>
  <si>
    <t>\\DS07\2_Project\MKT-Brand Marketing\商城入口\Circle_mall calendar\MDD\202401\0122_理膚寶水</t>
  </si>
  <si>
    <t>\\DS07\2_Project\MKT-Brand Marketing\商城入口\Circle_mall calendar\BOD\202401\0123_歐可茶葉</t>
  </si>
  <si>
    <t>\\DS07\2_Project\MKT-Brand Marketing\商城入口\Circle_mall calendar\BOD\202401\0124_舒潔</t>
  </si>
  <si>
    <t>\\DS07\2_Project\MKT-Brand Marketing\商城入口\Circle_mall calendar\MDD\202401\0107_simply</t>
  </si>
  <si>
    <t>\\DS07\2_Project\MKT-Brand Marketing\商城入口\Circle_mall calendar\MDD\202401\0108_法國特福Tefal</t>
  </si>
  <si>
    <t>\\DS07\2_Project\MKT-Brand Marketing\商城入口\Circle_mall calendar\MDD\202401\0109_巴黎萊雅</t>
  </si>
  <si>
    <t>Cetaphil</t>
  </si>
  <si>
    <t xml:space="preserve"> #005fc5</t>
  </si>
  <si>
    <t>#f4efe8</t>
  </si>
  <si>
    <t>\\DS07\2_Project\MKT-Brand Marketing\商城入口\Circle_mall calendar\MDD\202401\0126_12princess</t>
  </si>
  <si>
    <t>\\DS07\2_Project\MKT-Brand Marketing\商城入口\Circle_mall calendar\MDD\202401\0127_寶拉珍選</t>
  </si>
  <si>
    <t>\\DS07\2_Project\MKT-Brand Marketing\商城入口\Circle_mall calendar\BOD\202401\0128_【plain-me 官方蝦皮旗艦店】</t>
  </si>
  <si>
    <t>\\DS07\2_Project\MKT-Brand Marketing\商城入口\Circle_mall calendar\MDD\202401\0112_善存X舒酸定 官方旗艦店</t>
  </si>
  <si>
    <t>\\DS07\2_Project\MKT-Brand Marketing\商城入口\Circle_mall calendar\MDD\202401\0114_未來美</t>
  </si>
  <si>
    <t>#AAD1D8</t>
  </si>
  <si>
    <t>\\DS07\2_Project\MKT-Brand Marketing\商城入口\Circle_mall calendar\MDD\202401\0129_未來實驗室</t>
  </si>
  <si>
    <t>\\DS07\2_Project\MKT-Brand Marketing\商城入口\Circle_mall calendar\MDD\202401\0130_Dyson</t>
  </si>
  <si>
    <t>\\DS07\2_Project\MKT-Brand Marketing\商城入口\Circle_mall calendar\MDD\202401\0131_小麥購物</t>
  </si>
  <si>
    <t>\\DS07\2_Project\MKT-Brand Marketing\商城入口\Circle_mall calendar\MDD\202401\0115_高露潔</t>
  </si>
  <si>
    <t>\\DS07\2_Project\MKT-Brand Marketing\商城入口\Circle_mall calendar\MDD\202401\0116_明洞</t>
  </si>
  <si>
    <t>#343233</t>
  </si>
  <si>
    <t>1.11&gt;&gt;\\DS07\0_Announce\MKT-Graphic Designer\_完成檔\2024\01\0111_免運盛典\03_公版掛標\掛標樣式-assets</t>
  </si>
  <si>
    <t>12月kv圖&gt;&gt;\\ds07\0_Announce\MKT-Graphic Designer\_完成檔\2023\12\#12月商城活動\1201\MALL calendar KV+曝光素材\A\KV 01d.jpg</t>
  </si>
  <si>
    <t>1.11&gt;\\DS07\0_Announce\MKT-Graphic Designer\_完成檔\2024\01\0111_免運盛典\03_公版掛標\掛標樣式-assets</t>
  </si>
  <si>
    <t>用上方製作的1月kv圖</t>
  </si>
  <si>
    <t>\\DS07\2_Project\MKT-Brand Marketing\商城入口\Circle_mall calendar\BOD\202401\0101_VT Cosmetics</t>
  </si>
  <si>
    <t>\\DS07\2_Project\MKT-Brand Marketing\商城入口\Circle_mall calendar\BOD\202401\0103_午茶夫人</t>
  </si>
  <si>
    <t>深綠色</t>
  </si>
  <si>
    <t>\\DS07\2_Project\MKT-Brand Marketing\商城入口\Circle_mall calendar\BOD\202401\0104_西莎</t>
  </si>
  <si>
    <t>\\DS07\2_Project\MKT-Brand Marketing\商城入口\Circle_mall calendar\BOD\202401\0105_泡泡瑪特官方品牌店</t>
  </si>
  <si>
    <t>\\DS07\2_Project\MKT-Brand Marketing\商城入口\Circle_mall calendar\BOD\202401\0106_佐丹奴</t>
  </si>
  <si>
    <t>\\DS07\2_Project\MKT-Brand Marketing\商城入口\Circle_mall calendar\MDD\202401\0119_AT美國旅行者</t>
  </si>
  <si>
    <t>\\DS07\2_Project\MKT-Brand Marketing\商城入口\Circle_mall calendar\BOD\202401\0120_芝初</t>
  </si>
  <si>
    <t>\\DS07\2_Project\MKT-Brand Marketing\商城入口\Circle_mall calendar\BOD\202401\0121_3M</t>
  </si>
  <si>
    <t>\\ds07\2_Project\B2C_Listing\Listing工作專區\【KAMs圖檔放置區】\2023圖檔\入稿\2_品+logo\休閒館</t>
  </si>
  <si>
    <t>\\DS07\2_Project\MKT-Brand Marketing\商城入口\Circle_mall calendar\BOD\202401\0124_Captain Danny丹尼船長</t>
  </si>
  <si>
    <t>\\DS07\2_Project\MKT-Brand Marketing\商城入口\Circle_mall calendar\BOD\202401\0108_BFFECT 好肌膚精華研究室</t>
  </si>
  <si>
    <t>\\DS07\2_Project\MKT-Brand Marketing\商城入口\Circle_mall calendar\BOD\202401\0123_悠活原力</t>
  </si>
  <si>
    <t>\\DS07\2_Project\MKT-Brand Marketing\商城入口\Circle_mall calendar\BOD\202401\0109_拉蓓</t>
  </si>
  <si>
    <t>\\DS07\2_Project\MKT-Brand Marketing\商城入口\Circle_mall calendar\BOD\202401\0124_大樹藥局</t>
  </si>
  <si>
    <t>＃faedcd</t>
  </si>
  <si>
    <t>\\DS07\2_Project\MKT-Brand Marketing\商城入口\Circle_mall calendar\BOD\202401\0125_聯合利華</t>
  </si>
  <si>
    <t>\\DS07\2_Project\MKT-Brand Marketing\商城入口\Circle_mall calendar\BOD\202401\0126_SWATCH</t>
  </si>
  <si>
    <t>\\DS07\2_Project\MKT-Brand Marketing\商城入口\Circle_mall calendar\BOD\202401\0127毛孩時代</t>
  </si>
  <si>
    <t>桂格</t>
  </si>
  <si>
    <t>\\DS07\2_Project\MKT-Brand Marketing\商城入口\Circle_mall calendar\BOD\202401\0110_雪花秀</t>
  </si>
  <si>
    <t>\\DS07\2_Project\MKT-Brand Marketing\商城入口\Circle_mall calendar\BOD\202401\0111_大成食品</t>
  </si>
  <si>
    <t>\\DS07\2_Project\MKT-Brand Marketing\商城入口\Circle_mall calendar\BOD\202401\0112_嬌聯</t>
  </si>
  <si>
    <t>#e86e25</t>
  </si>
  <si>
    <t>德國DONKEY Lucky Cats</t>
  </si>
  <si>
    <t>\\DS07\2_Project\MKT-Brand Marketing\商城入口\Circle_mall calendar\BOD\202401\0113_善存X舒酸定 官方旗艦店</t>
  </si>
  <si>
    <t>\\DS07\2_Project\MKT-Brand Marketing\商城入口\Circle_mall calendar\BOD\202401\0114_PeachyLife完美主義</t>
  </si>
  <si>
    <t>\\DS07\2_Project\MKT-Brand Marketing\商城入口\Circle_mall calendar\BOD\202401\0115_誠品</t>
  </si>
  <si>
    <t>\\ds07\2_Project\EL M&amp;G\Joyce.H\2024\JAN MAll Calendar</t>
  </si>
  <si>
    <t>\\DS07\2_Project\MKT-Brand Marketing\商城入口\Circle_mall calendar\BOD\202401\0129_阿毅輪胎屋</t>
  </si>
  <si>
    <t>#dfd8d0</t>
  </si>
  <si>
    <t>\\DS07\2_Project\MKT-Brand Marketing\商城入口\Circle_mall calendar\SBD\202401\0131_m2</t>
  </si>
  <si>
    <t>\\DS07\2_Project\MKT-Brand Marketing\商城入口\Circle_mall calendar\BOD\202401\0116_Dyson</t>
  </si>
  <si>
    <t>\\DS07\2_Project\MKT-Brand Marketing\商城入口\Circle_mall calendar\BOD\202401\0117_INNISFREE</t>
  </si>
  <si>
    <t>\\DS07\2_Project\MKT-Brand Marketing\商城入口\Circle_mall calendar\BOD\202401\0118_The north face</t>
  </si>
  <si>
    <t xml:space="preserve">1/2princess </t>
  </si>
  <si>
    <t>Marshall</t>
  </si>
  <si>
    <t xml:space="preserve">heme </t>
  </si>
  <si>
    <t>NIKE</t>
  </si>
  <si>
    <t>2/1~2/29</t>
  </si>
  <si>
    <t>31*2</t>
  </si>
  <si>
    <t>https://drive.google.com/drive/folders/1KwL8JhGm3LWdiumu3IliAB7sTRcwjacE?usp=drive_link</t>
  </si>
  <si>
    <t>https://drive.google.com/drive/folders/17JpvduxHbNsnuvbkMQg7S5qGnHonCnvh?usp=drive_link</t>
  </si>
  <si>
    <t>https://drive.google.com/drive/folders/1l7drDq0l4a7FEb_-fpZTfBQesKqBPmHj?usp=drive_link</t>
  </si>
  <si>
    <t>#e3b1aa</t>
  </si>
  <si>
    <r>
      <rPr>
        <color rgb="FF000000"/>
        <u/>
      </rPr>
      <t>https://drive.google.com/drive/folders/1obutsa2nKCa02uFL8ztbBBp-sUUVovTl</t>
    </r>
    <r>
      <rPr>
        <color rgb="FF000000"/>
        <u/>
      </rPr>
      <t xml:space="preserve"> </t>
    </r>
  </si>
  <si>
    <t>\\DS07\2_Project\MKT-Brand Marketing\商城入口\Circle_mall calendar\SBD\202402\0208_Brita</t>
  </si>
  <si>
    <r>
      <rPr>
        <color rgb="FF000000"/>
        <u/>
      </rPr>
      <t>https://drive.google.com/drive/folders/1obutsa2nKCa02uFL8ztbBBp-sUUVovTl</t>
    </r>
    <r>
      <rPr>
        <color rgb="FF000000"/>
        <u/>
      </rPr>
      <t xml:space="preserve"> </t>
    </r>
  </si>
  <si>
    <r>
      <rPr>
        <color rgb="FF1155CC"/>
        <u/>
      </rPr>
      <t>https://drive.google.com/drive/folders/18MtrFZEfbZw3_zfATc2DbqmFP7DJKgHe</t>
    </r>
    <r>
      <rPr/>
      <t xml:space="preserve"> </t>
    </r>
  </si>
  <si>
    <t>https://drive.google.com/drive/folders/1__S_lIjFwBTldLZI9R08dKGmwTqgtuny</t>
  </si>
  <si>
    <r>
      <rPr>
        <color rgb="FF1155CC"/>
        <u/>
      </rPr>
      <t>https://drive.google.com/drive/folders/1-4dvS_GVzwOC_g1K5__slc9UdAJEUYae?usp=sharing</t>
    </r>
    <r>
      <rPr/>
      <t xml:space="preserve"> </t>
    </r>
  </si>
  <si>
    <r>
      <rPr>
        <color rgb="FF1155CC"/>
        <u/>
      </rPr>
      <t>https://drive.google.com/drive/folders/18MtrFZEfbZw3_zfATc2DbqmFP7DJKgHe</t>
    </r>
    <r>
      <rPr/>
      <t xml:space="preserve"> </t>
    </r>
  </si>
  <si>
    <r>
      <rPr>
        <color rgb="FF1155CC"/>
        <u/>
      </rPr>
      <t>https://drive.google.com/drive/folders/1-4dvS_GVzwOC_g1K5__slc9UdAJEUYae?usp=sharing</t>
    </r>
    <r>
      <rPr/>
      <t xml:space="preserve"> </t>
    </r>
  </si>
  <si>
    <t>紅色：#e0483d
黃色：#e0a025</t>
  </si>
  <si>
    <r>
      <rPr>
        <color rgb="FF1155CC"/>
        <u/>
      </rPr>
      <t>https://drive.google.com/drive/folders/1KEdEc4hn066qK9Sqp2U8x82iXehWYhQR</t>
    </r>
    <r>
      <rPr/>
      <t xml:space="preserve"> </t>
    </r>
  </si>
  <si>
    <t>\\DS07\2_Project\MKT-Brand Marketing\商城入口\Circle_mall calendar\SBD\202402\0213_富士</t>
  </si>
  <si>
    <t>\\DS07\2_Project\MKT-Brand Marketing\商城入口\Circle_mall calendar\SBD\202402\0214_未來美</t>
  </si>
  <si>
    <r>
      <rPr>
        <color rgb="FF1155CC"/>
        <u/>
      </rPr>
      <t>https://drive.google.com/drive/folders/1KEdEc4hn066qK9Sqp2U8x82iXehWYhQR</t>
    </r>
    <r>
      <rPr/>
      <t xml:space="preserve"> </t>
    </r>
  </si>
  <si>
    <t xml:space="preserve"> #FFAD86</t>
  </si>
  <si>
    <t>#388261</t>
  </si>
  <si>
    <r>
      <rPr>
        <color rgb="FF1155CC"/>
        <u/>
      </rPr>
      <t>https://drive.google.com/drive/folders/1nnCtEZ8Yzt-VpV-cTPVwd_sFpn5v1TV_?usp=sharing</t>
    </r>
    <r>
      <rPr/>
      <t xml:space="preserve"> </t>
    </r>
  </si>
  <si>
    <t>\\DS07\2_Project\MKT-Brand Marketing\商城入口\Circle_mall calendar\SBD\202402\0216_金瑞利時尚珠寶</t>
  </si>
  <si>
    <r>
      <rPr>
        <color rgb="FF1155CC"/>
        <u/>
      </rPr>
      <t>https://drive.google.com/drive/folders/1akuC29aP9qA05gjGYq3NrJrd8l7P0GJP?usp=sharing</t>
    </r>
    <r>
      <rPr/>
      <t xml:space="preserve"> </t>
    </r>
  </si>
  <si>
    <r>
      <rPr>
        <color rgb="FF1155CC"/>
        <u/>
      </rPr>
      <t>https://drive.google.com/drive/folders/1nnCtEZ8Yzt-VpV-cTPVwd_sFpn5v1TV_?usp=sharing</t>
    </r>
    <r>
      <rPr/>
      <t xml:space="preserve"> </t>
    </r>
  </si>
  <si>
    <r>
      <rPr>
        <color rgb="FF1155CC"/>
        <u/>
      </rPr>
      <t>https://drive.google.com/drive/folders/1akuC29aP9qA05gjGYq3NrJrd8l7P0GJP?usp=sharing</t>
    </r>
    <r>
      <rPr/>
      <t xml:space="preserve"> </t>
    </r>
  </si>
  <si>
    <t>過年喜慶的紅色</t>
  </si>
  <si>
    <t>\\DS07\2_Project\MKT-Brand Marketing\商城入口\Circle_mall calendar\SBD\202402\0220_sampo 聲寶</t>
  </si>
  <si>
    <t>\\DS07\2_Project\MKT-Brand Marketing\商城入口\Circle_mall calendar\SBD\202402\0221_理膚寶水</t>
  </si>
  <si>
    <t>\\DS07\2_Project\MKT-Brand Marketing\商城入口\Circle_mall calendar\SBD\202402\0222_理膚寶水</t>
  </si>
  <si>
    <r>
      <rPr>
        <color rgb="FF1155CC"/>
        <u/>
      </rPr>
      <t>https://drive.google.com/drive/folders/1h_e_HRmHpG6YNk4QXfXenAAStSZdw6ug?usp=drive_link</t>
    </r>
    <r>
      <rPr/>
      <t xml:space="preserve"> </t>
    </r>
  </si>
  <si>
    <t>\\DS07\2_Project\MKT-Brand Marketing\商城入口\Circle_mall calendar\SBD\202402\0226_DR.WU</t>
  </si>
  <si>
    <r>
      <rPr>
        <color rgb="FF1155CC"/>
        <u/>
      </rPr>
      <t>https://drive.google.com/drive/folders/1h_e_HRmHpG6YNk4QXfXenAAStSZdw6ug?usp=drive_link</t>
    </r>
    <r>
      <rPr/>
      <t xml:space="preserve"> </t>
    </r>
  </si>
  <si>
    <r>
      <rPr>
        <color rgb="FF1155CC"/>
        <u/>
      </rPr>
      <t>https://drive.google.com/drive/folders/1XbsCH6oLqQE6RVoxmpcFtX8P7tX0hIv_</t>
    </r>
    <r>
      <rPr/>
      <t xml:space="preserve"> </t>
    </r>
  </si>
  <si>
    <r>
      <rPr>
        <color rgb="FF1155CC"/>
        <u/>
      </rPr>
      <t>https://drive.google.com/drive/folders/13fxdFG3-jqdesv-F6DV6J5colDcon2X4?usp=sharing</t>
    </r>
    <r>
      <rPr/>
      <t xml:space="preserve"> </t>
    </r>
  </si>
  <si>
    <r>
      <rPr>
        <color rgb="FF1155CC"/>
        <u/>
      </rPr>
      <t>https://drive.google.com/drive/folders/12jyWR2jh4ckEdHHWvmZF2zvsRTubs6MU?usp=sharing</t>
    </r>
    <r>
      <rPr/>
      <t xml:space="preserve"> </t>
    </r>
  </si>
  <si>
    <t>2/1-2/29</t>
  </si>
  <si>
    <r>
      <rPr>
        <color rgb="FF1155CC"/>
        <u/>
      </rPr>
      <t>https://drive.google.com/drive/folders/1XbsCH6oLqQE6RVoxmpcFtX8P7tX0hIv_</t>
    </r>
    <r>
      <rPr/>
      <t xml:space="preserve"> </t>
    </r>
  </si>
  <si>
    <r>
      <rPr>
        <color rgb="FF1155CC"/>
        <u/>
      </rPr>
      <t>https://drive.google.com/drive/folders/13fxdFG3-jqdesv-F6DV6J5colDcon2X4?usp=sharing</t>
    </r>
    <r>
      <rPr/>
      <t xml:space="preserve"> </t>
    </r>
  </si>
  <si>
    <r>
      <rPr>
        <color rgb="FF1155CC"/>
        <u/>
      </rPr>
      <t>https://drive.google.com/drive/folders/12jyWR2jh4ckEdHHWvmZF2zvsRTubs6MU?usp=sharing</t>
    </r>
    <r>
      <rPr/>
      <t xml:space="preserve"> </t>
    </r>
  </si>
  <si>
    <t>VT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</si>
  <si>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</si>
  <si>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r>
      <rPr>
        <rFont val="Arial"/>
        <b/>
        <color theme="1"/>
        <sz val="12.0"/>
      </rPr>
      <t xml:space="preserve">2月商城85折起
</t>
    </r>
    <r>
      <rPr>
        <rFont val="Arial"/>
        <b/>
        <color rgb="FFFF0000"/>
        <sz val="12.0"/>
      </rPr>
      <t>免運吃到飽</t>
    </r>
  </si>
  <si>
    <t>2月商城85折起
刷卡最高20%蝦幣回饋</t>
  </si>
  <si>
    <r>
      <rPr>
        <rFont val="Arial"/>
        <b/>
        <color theme="1"/>
        <sz val="12.0"/>
      </rPr>
      <t xml:space="preserve">2月商城85折起
</t>
    </r>
    <r>
      <rPr>
        <rFont val="Arial"/>
        <b/>
        <color rgb="FFFF0000"/>
        <sz val="12.0"/>
      </rPr>
      <t>免運吃到飽</t>
    </r>
  </si>
  <si>
    <t xml:space="preserve">週日商城日
(95 voucher)
+
超級品牌日
(2/4 SBD LOGO)
</t>
  </si>
  <si>
    <t>2.2 免運盛典
商城85折</t>
  </si>
  <si>
    <t>TECO東元</t>
  </si>
  <si>
    <t xml:space="preserve">週日商城日
(95 voucher)
+
超級品牌日
(2/11 SBD LOGO)
</t>
  </si>
  <si>
    <t xml:space="preserve">週日商城日
(95 voucher)
+
18號會員日
(放18的LOGO)
直播限搶5折券
</t>
  </si>
  <si>
    <t xml:space="preserve">週日商城日
(95 voucher)
+
2.25 商城狂購節
商城85折
(商城85券icon)
</t>
  </si>
  <si>
    <r>
      <rPr/>
      <t>logo請按照此處活動走期置入日曆  雲端連結&gt;&gt;</t>
    </r>
    <r>
      <rPr>
        <color rgb="FF1155CC"/>
        <u/>
      </rPr>
      <t>https://drive.google.com/drive/folders/13OWqLzuZ-T0ytCzwIKcBF_1wmTSbINr0</t>
    </r>
  </si>
  <si>
    <t>US3C | 最有保障的 3C 福利品專賣店</t>
  </si>
  <si>
    <t>TRUU</t>
  </si>
  <si>
    <t>DONKEY Lucky Cats</t>
  </si>
  <si>
    <t>https://drive.google.com/drive/folders/1obutsa2nKCa02uFL8ztbBBp-sUUVovTl</t>
  </si>
  <si>
    <t>https://drive.google.com/drive/folders/105iur7YHUc0zJ67OwUhzJ1Q3NdAwaapk</t>
  </si>
  <si>
    <t>https://drive.google.com/drive/folders/18MtrFZEfbZw3_zfATc2DbqmFP7DJKgHe</t>
  </si>
  <si>
    <t>Alto 皮革配件官方旗艦店</t>
  </si>
  <si>
    <t>https://drive.google.com/drive/folders/1-4dvS_GVzwOC_g1K5__slc9UdAJEUYae?usp=sharing</t>
  </si>
  <si>
    <t>https://drive.google.com/drive/folders/1KEdEc4hn066qK9Sqp2U8x82iXehWYhQR</t>
  </si>
  <si>
    <t>FUJIFILM富士商城旗艦館</t>
  </si>
  <si>
    <t>https://drive.google.com/drive/folders/1SItyjZSHBY4TjOhzab51AOtDq2HO2Y5X</t>
  </si>
  <si>
    <t>MIRAE未來美官方旗艦店</t>
  </si>
  <si>
    <t>https://drive.google.com/drive/folders/1GLX254dkV_hDk-yco2GqZVpmIaGYFceP</t>
  </si>
  <si>
    <t>https://drive.google.com/drive/folders/1nnCtEZ8Yzt-VpV-cTPVwd_sFpn5v1TV_?usp=sharing</t>
  </si>
  <si>
    <t>https://drive.google.com/drive/folders/1kE6JEmcmRfU181dwIDJwk36qe4nVS3We</t>
  </si>
  <si>
    <t>https://drive.google.com/drive/folders/1akuC29aP9qA05gjGYq3NrJrd8l7P0GJP?usp=sharing</t>
  </si>
  <si>
    <t>https://drive.google.com/drive/folders/1i70l2GO6rN7aU-qYw0FqDwRSkDhd3WbR</t>
  </si>
  <si>
    <t>https://drive.google.com/drive/folders/1U9_nvpZXsmbQUY95yS1PeYse-IZo4QuB</t>
  </si>
  <si>
    <t>https://drive.google.com/drive/folders/1iOXNESx7y8aNc7Lkqq9ghCN8z4VkcSdt</t>
  </si>
  <si>
    <t>https://drive.google.com/drive/folders/1h_e_HRmHpG6YNk4QXfXenAAStSZdw6ug?usp=drive_link</t>
  </si>
  <si>
    <t>ASUS華碩官方旗艦店</t>
  </si>
  <si>
    <t>https://drive.google.com/drive/folders/1lmrmOnSWUHUrW87kne_nkQYzC0V9JHFj?usp=drive_link</t>
  </si>
  <si>
    <t>https://drive.google.com/drive/folders/1XbsCH6oLqQE6RVoxmpcFtX8P7tX0hIv_</t>
  </si>
  <si>
    <t>CW+Apple</t>
  </si>
  <si>
    <t>https://drive.google.com/drive/folders/13fxdFG3-jqdesv-F6DV6J5colDcon2X4?usp=sharing</t>
  </si>
  <si>
    <t>https://drive.google.com/drive/folders/12jyWR2jh4ckEdHHWvmZF2zvsRTubs6MU?usp=sharing</t>
  </si>
  <si>
    <t>2/1~2/18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</si>
  <si>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</si>
  <si>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</si>
  <si>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2/19~2/29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</si>
  <si>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</si>
  <si>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21*2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</si>
  <si>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</si>
  <si>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</si>
  <si>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</si>
  <si>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</si>
  <si>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</si>
  <si>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</si>
  <si>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0203_飛利浦廚房</t>
  </si>
  <si>
    <t>0204_AHUA阿華</t>
  </si>
  <si>
    <t>圖檔雲端連結</t>
  </si>
  <si>
    <r>
      <rPr>
        <color rgb="FF1155CC"/>
        <u/>
      </rPr>
      <t>https://drive.google.com/drive/folders/1tT841Maqzu1m8_5mszXAQGqLkifraEwN</t>
    </r>
    <r>
      <rPr/>
      <t xml:space="preserve"> </t>
    </r>
  </si>
  <si>
    <t>0205_飛利浦廚房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</si>
  <si>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</si>
  <si>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color rgb="FF1155CC"/>
        <u/>
      </rPr>
      <t>https://drive.google.com/drive/folders/1AcN-w8AJJ9PcEaU4JhoeEXLpi_E2A_lj</t>
    </r>
    <r>
      <rPr/>
      <t xml:space="preserve"> </t>
    </r>
  </si>
  <si>
    <r>
      <rPr>
        <color rgb="FF1155CC"/>
        <u/>
      </rPr>
      <t>https://drive.google.com/drive/folders/1HB-v3uhZG11_wcWM24G_yP5ya-6aZ0Mf</t>
    </r>
    <r>
      <rPr/>
      <t xml:space="preserve"> </t>
    </r>
  </si>
  <si>
    <t>MDD&gt;MDD_202402</t>
  </si>
  <si>
    <r>
      <rPr>
        <color rgb="FF1155CC"/>
        <u/>
      </rPr>
      <t>https://drive.google.com/drive/folders/1tT841Maqzu1m8_5mszXAQGqLkifraEwN</t>
    </r>
    <r>
      <rPr/>
      <t xml:space="preserve"> </t>
    </r>
  </si>
  <si>
    <r>
      <rPr>
        <color rgb="FF1155CC"/>
        <u/>
      </rPr>
      <t>https://drive.google.com/drive/folders/1AcN-w8AJJ9PcEaU4JhoeEXLpi_E2A_lj</t>
    </r>
    <r>
      <rPr/>
      <t xml:space="preserve"> </t>
    </r>
  </si>
  <si>
    <r>
      <rPr>
        <color rgb="FF1155CC"/>
        <u/>
      </rPr>
      <t>https://drive.google.com/drive/folders/1HB-v3uhZG11_wcWM24G_yP5ya-6aZ0Mf</t>
    </r>
    <r>
      <rPr/>
      <t xml:space="preserve"> </t>
    </r>
  </si>
  <si>
    <t>BOD&gt;BOD_202402</t>
  </si>
  <si>
    <t>0206_高露潔</t>
  </si>
  <si>
    <t>2/7巴黎萊雅</t>
  </si>
  <si>
    <t>Karen Huang</t>
  </si>
  <si>
    <t>0208_3M</t>
  </si>
  <si>
    <r>
      <rPr>
        <color rgb="FF1155CC"/>
        <u/>
      </rPr>
      <t>https://drive.google.com/drive/u/0/folders/1vv69PWGF0-6oJnE8iCV3RwenHmJqsQgt</t>
    </r>
    <r>
      <rPr/>
      <t xml:space="preserve"> </t>
    </r>
  </si>
  <si>
    <t>Panasonic</t>
  </si>
  <si>
    <t xml:space="preserve"> HEX #c10e24</t>
  </si>
  <si>
    <r>
      <rPr>
        <color rgb="FF1155CC"/>
        <u/>
      </rPr>
      <t>https://drive.google.com/drive/folders/1l4MbupTPT_-vI-qCWB1jl0ajaQqirYvt</t>
    </r>
    <r>
      <rPr/>
      <t xml:space="preserve"> </t>
    </r>
  </si>
  <si>
    <t>34*2</t>
  </si>
  <si>
    <r>
      <rPr>
        <color rgb="FF1155CC"/>
        <u/>
      </rPr>
      <t>https://drive.google.com/drive/u/0/folders/1vv69PWGF0-6oJnE8iCV3RwenHmJqsQgt</t>
    </r>
    <r>
      <rPr/>
      <t xml:space="preserve"> </t>
    </r>
  </si>
  <si>
    <r>
      <rPr>
        <color rgb="FF1155CC"/>
        <u/>
      </rPr>
      <t>https://drive.google.com/drive/folders/1ENWrXuJ8hqHFIykbLwKXh6iVDItpm4DW</t>
    </r>
    <r>
      <rPr/>
      <t xml:space="preserve"> </t>
    </r>
  </si>
  <si>
    <t>0209_New Balance</t>
  </si>
  <si>
    <r>
      <rPr>
        <color rgb="FF1155CC"/>
        <u/>
      </rPr>
      <t>https://drive.google.com/drive/folders/1l4MbupTPT_-vI-qCWB1jl0ajaQqirYvt</t>
    </r>
    <r>
      <rPr/>
      <t xml:space="preserve"> </t>
    </r>
  </si>
  <si>
    <t>0211_SAMSUNG</t>
  </si>
  <si>
    <t>#019e97</t>
  </si>
  <si>
    <t>2.2&gt;&gt;\\DS07\0_Announce\MKT-Graphic Designer\_完成檔\2024\02\0202_免運盛典\03_公版掛標</t>
  </si>
  <si>
    <t>1月kv圖&gt;&gt;\\ds07\0_Announce\MKT-Graphic Designer\_完成檔\2024\#1月商城活動\#MALL calendar KV+曝光素材\1月\A\KV 01d.jpg</t>
  </si>
  <si>
    <r>
      <rPr>
        <color rgb="FF1155CC"/>
        <u/>
      </rPr>
      <t>https://drive.google.com/drive/folders/1ZWlWUxNdevFWoZ2xu_45sGGvwPE0BdQF</t>
    </r>
    <r>
      <rPr/>
      <t xml:space="preserve"> </t>
    </r>
  </si>
  <si>
    <t>用上方製作的2月kv圖</t>
  </si>
  <si>
    <r>
      <rPr>
        <color rgb="FF1155CC"/>
        <u/>
      </rPr>
      <t>https://drive.google.com/drive/folders/15nsjBJDTCaZ9t2Oyiqy5_jhcoqHjQ-9S?usp=sharing</t>
    </r>
    <r>
      <rPr/>
      <t xml:space="preserve"> </t>
    </r>
  </si>
  <si>
    <r>
      <rPr>
        <color rgb="FF1155CC"/>
        <u/>
      </rPr>
      <t>https://drive.google.com/drive/folders/1ZWlWUxNdevFWoZ2xu_45sGGvwPE0BdQF</t>
    </r>
    <r>
      <rPr/>
      <t xml:space="preserve"> </t>
    </r>
  </si>
  <si>
    <t>Brand(代公式勿動)</t>
  </si>
  <si>
    <t>PIC #分機(代公式勿動)</t>
  </si>
  <si>
    <t>品牌資料夾路徑
曝品請妥善確認
GD無法協助更換曝品</t>
  </si>
  <si>
    <t>不限定</t>
  </si>
  <si>
    <t>商品是黑色的避免與品同色</t>
  </si>
  <si>
    <t>0212_神腦</t>
  </si>
  <si>
    <t>joya.lin@shopee.com</t>
  </si>
  <si>
    <t>0213_Google</t>
  </si>
  <si>
    <r>
      <rPr>
        <color rgb="FF1155CC"/>
        <u/>
      </rPr>
      <t>https://drive.google.com/drive/folders/1rr4b6wmTGWHQLupbZcSgmuUoEMjfx0M_</t>
    </r>
    <r>
      <rPr/>
      <t xml:space="preserve"> </t>
    </r>
  </si>
  <si>
    <r>
      <rPr>
        <color rgb="FF1155CC"/>
        <u/>
      </rPr>
      <t>https://drive.google.com/drive/folders/1rr4b6wmTGWHQLupbZcSgmuUoEMjfx0M_</t>
    </r>
    <r>
      <rPr/>
      <t xml:space="preserve"> </t>
    </r>
  </si>
  <si>
    <t>以下2個色碼都可以唷
#F4C1D1
#efbdff"""</t>
  </si>
  <si>
    <t>0215_愛買線上購物</t>
  </si>
  <si>
    <t>0216_嬌聯官方旗艦店</t>
  </si>
  <si>
    <t xml:space="preserve">	#e59a99</t>
  </si>
  <si>
    <t>G:\.shortcut-targets-by-id\1ITqgsh2MRTYVwJY5mCuPyivOld5i2Y4Z\Shared with Shopee\BD\25th\Mall Calendar\SBD\SBD_202403\0304_eslite 誠品</t>
  </si>
  <si>
    <t>https://shopee.tw/m/eslitesbd2403</t>
  </si>
  <si>
    <t>線上公槽&gt;&gt; SBD_202403</t>
  </si>
  <si>
    <r>
      <rPr>
        <color rgb="FF1155CC"/>
        <u/>
      </rPr>
      <t>https://drive.google.com/drive/folders/18RiRd0Z5x7UHkz_3lrV9WQwHETUf3cLc</t>
    </r>
    <r>
      <rPr/>
      <t xml:space="preserve"> </t>
    </r>
  </si>
  <si>
    <r>
      <rPr>
        <color rgb="FF1155CC"/>
        <u/>
      </rPr>
      <t>https://drive.google.com/drive/folders/1MdEiuQFCwTczFRhuVW9-N6RuLl3Ftu0v</t>
    </r>
    <r>
      <rPr/>
      <t xml:space="preserve"> </t>
    </r>
  </si>
  <si>
    <r>
      <rPr>
        <color rgb="FF1155CC"/>
        <u/>
      </rPr>
      <t>https://drive.google.com/drive/folders/18L4vZuY45_d4VkWWgHx9_7iwtW4YB0PH</t>
    </r>
    <r>
      <rPr/>
      <t xml:space="preserve"> </t>
    </r>
  </si>
  <si>
    <t>G:\.shortcut-targets-by-id\1ITqgsh2MRTYVwJY5mCuPyivOld5i2Y4Z\Shared with Shopee\BD\25th\Mall Calendar\SBD\SBD_202403\0305_嬌聯</t>
  </si>
  <si>
    <t>協發行泡菜</t>
  </si>
  <si>
    <t>G:\.shortcut-targets-by-id\1ITqgsh2MRTYVwJY5mCuPyivOld5i2Y4Z\Shared with Shopee\BD\25th\Mall Calendar\SBD\SBD_202403\0306_L'Oreal</t>
  </si>
  <si>
    <t>alison.liu@shopee.com</t>
  </si>
  <si>
    <t>https://shopee.tw/m/unicharmsbd20243</t>
  </si>
  <si>
    <t>線下公槽&gt;&gt; G:\.shortcut-targets-by-id\1ITqgsh2MRTYVwJY5mCuPyivOld5i2Y4Z\Shared with Shopee\BD\25th\Mall Calendar\SBD\SBD_202403</t>
  </si>
  <si>
    <r>
      <rPr>
        <color rgb="FF1155CC"/>
        <u/>
      </rPr>
      <t>https://drive.google.com/drive/folders/18RiRd0Z5x7UHkz_3lrV9WQwHETUf3cLc</t>
    </r>
    <r>
      <rPr/>
      <t xml:space="preserve"> </t>
    </r>
  </si>
  <si>
    <r>
      <rPr>
        <color rgb="FF1155CC"/>
        <u/>
      </rPr>
      <t>https://drive.google.com/drive/folders/1MdEiuQFCwTczFRhuVW9-N6RuLl3Ftu0v</t>
    </r>
    <r>
      <rPr/>
      <t xml:space="preserve"> </t>
    </r>
  </si>
  <si>
    <r>
      <rPr>
        <color rgb="FF1155CC"/>
        <u/>
      </rPr>
      <t>https://drive.google.com/drive/folders/18L4vZuY45_d4VkWWgHx9_7iwtW4YB0PH</t>
    </r>
    <r>
      <rPr/>
      <t xml:space="preserve"> </t>
    </r>
  </si>
  <si>
    <t>#cdc7f3</t>
  </si>
  <si>
    <t>https://shopee.tw/m/CPDSBD0306</t>
  </si>
  <si>
    <t>#5dc6ff</t>
  </si>
  <si>
    <t>G:\.shortcut-targets-by-id\1ITqgsh2MRTYVwJY5mCuPyivOld5i2Y4Z\Shared with Shopee\BD\25th\Mall Calendar\SBD\SBD_202403\0307_BRITA</t>
  </si>
  <si>
    <t>Whirlpool</t>
  </si>
  <si>
    <t>20240202-BOD</t>
  </si>
  <si>
    <r>
      <rPr>
        <color rgb="FF1155CC"/>
        <u/>
      </rPr>
      <t>https://drive.google.com/drive/folders/15FjrYZgxsv2GJse1IYZD5x4SXt2TgrDB?usp=sharing</t>
    </r>
    <r>
      <rPr/>
      <t xml:space="preserve"> </t>
    </r>
  </si>
  <si>
    <t>G:\.shortcut-targets-by-id\1ITqgsh2MRTYVwJY5mCuPyivOld5i2Y4Z\Shared with Shopee\BD\25th\Mall Calendar\SBD\SBD_202403\0308_ECOVACS 科沃斯</t>
  </si>
  <si>
    <t>https://shopee.tw/m/ecovacs-sbd-0308</t>
  </si>
  <si>
    <t>0203_慕之恬廊</t>
  </si>
  <si>
    <t>penny.lin@shopee.com</t>
  </si>
  <si>
    <t>G:\.shortcut-targets-by-id\1ITqgsh2MRTYVwJY5mCuPyivOld5i2Y4Z\Shared with Shopee\BD\25th\Mall Calendar\SBD\SBD_202403\0309_玉如阿姨</t>
  </si>
  <si>
    <t>G:\共用雲端硬碟\INT_TWN_SHP_BD Pets\BD-Candy\毛孩時代\0223 Mall calendar</t>
  </si>
  <si>
    <t>https://shopee.tw/m/yurubrasbd2024</t>
  </si>
  <si>
    <t>#82b81a</t>
  </si>
  <si>
    <r>
      <rPr>
        <color rgb="FF1155CC"/>
        <u/>
      </rPr>
      <t>https://drive.google.com/drive/folders/15FjrYZgxsv2GJse1IYZD5x4SXt2TgrDB?usp=sharing</t>
    </r>
    <r>
      <rPr/>
      <t xml:space="preserve"> </t>
    </r>
  </si>
  <si>
    <t>G:\.shortcut-targets-by-id\1ITqgsh2MRTYVwJY5mCuPyivOld5i2Y4Z\Shared with Shopee\BD\25th\Mall Calendar\SBD\SBD_202403\0310_Acer宏碁</t>
  </si>
  <si>
    <t>https://shopee.tw/acer.tw</t>
  </si>
  <si>
    <t>rosina.wei@shopee.com</t>
  </si>
  <si>
    <t>G:\.shortcut-targets-by-id\1ITqgsh2MRTYVwJY5mCuPyivOld5i2Y4Z\Shared with Shopee\BD\25th\Mall Calendar\SBD\SBD_202403\0311_adidas</t>
  </si>
  <si>
    <t>https://shopee.tw/m/adidas2403SBD</t>
  </si>
  <si>
    <t>G:\.shortcut-targets-by-id\1ITqgsh2MRTYVwJY5mCuPyivOld5i2Y4Z\Shared with Shopee\BD\25th\Mall Calendar\SBD\SBD_202403\0312_adidas</t>
  </si>
  <si>
    <t>G:\.shortcut-targets-by-id\1ITqgsh2MRTYVwJY5mCuPyivOld5i2Y4Z\Shared with Shopee\BD\25th\Mall Calendar\SBD\SBD_202403\0313_WOKY沃廚</t>
  </si>
  <si>
    <t>https://shopee.tw/cookingstar</t>
  </si>
  <si>
    <r>
      <rPr>
        <color rgb="FF1155CC"/>
        <u/>
      </rPr>
      <t>https://drive.google.com/drive/folders/1Dh73zs0MXGBdTJ4lhFAeBa-iQYwwIu_7</t>
    </r>
    <r>
      <rPr/>
      <t xml:space="preserve"> </t>
    </r>
  </si>
  <si>
    <t>0204_AIR SPACE</t>
  </si>
  <si>
    <t>G:\.shortcut-targets-by-id\1ITqgsh2MRTYVwJY5mCuPyivOld5i2Y4Z\Shared with Shopee\BD\25th\Mall Calendar\SBD\SBD_202403\0314_原價屋</t>
  </si>
  <si>
    <t>https://shopee.tw/coolpc</t>
  </si>
  <si>
    <r>
      <rPr>
        <color rgb="FF1155CC"/>
        <u/>
      </rPr>
      <t>https://drive.google.com/drive/folders/1adurs9T5xrL35uVSzQmEnFTG-25v6Aqb</t>
    </r>
    <r>
      <rPr/>
      <t xml:space="preserve"> </t>
    </r>
  </si>
  <si>
    <t>G:\.shortcut-targets-by-id\1ITqgsh2MRTYVwJY5mCuPyivOld5i2Y4Z\Shared with Shopee\BD\25th\Mall Calendar\SBD\SBD_202403\0315_神腦</t>
  </si>
  <si>
    <t>https://shopee.tw/m/senaonlineSBD</t>
  </si>
  <si>
    <t>2/5 BOD</t>
  </si>
  <si>
    <r>
      <rPr>
        <color rgb="FF1155CC"/>
        <u/>
      </rPr>
      <t>https://drive.google.com/drive/folders/16jJq6PWV9mc4uXungZ89HPrqwEAEifTj</t>
    </r>
    <r>
      <rPr/>
      <t xml:space="preserve"> </t>
    </r>
  </si>
  <si>
    <t>0206_誠品</t>
  </si>
  <si>
    <t>德國BRITA</t>
  </si>
  <si>
    <t>G:\.shortcut-targets-by-id\1ITqgsh2MRTYVwJY5mCuPyivOld5i2Y4Z\Shared with Shopee\BD\25th\Mall Calendar\SBD\SBD_202403\0316_未來實驗室</t>
  </si>
  <si>
    <t>https://shopee.tw/m/futurelabsbd240316</t>
  </si>
  <si>
    <r>
      <rPr>
        <color rgb="FF1155CC"/>
        <u/>
      </rPr>
      <t>https://drive.google.com/drive/folders/1Dh73zs0MXGBdTJ4lhFAeBa-iQYwwIu_7</t>
    </r>
    <r>
      <rPr/>
      <t xml:space="preserve"> </t>
    </r>
  </si>
  <si>
    <r>
      <rPr>
        <color rgb="FF1155CC"/>
        <u/>
      </rPr>
      <t>https://drive.google.com/drive/folders/1adurs9T5xrL35uVSzQmEnFTG-25v6Aqb</t>
    </r>
    <r>
      <rPr/>
      <t xml:space="preserve"> </t>
    </r>
  </si>
  <si>
    <r>
      <rPr>
        <color rgb="FF1155CC"/>
        <u/>
      </rPr>
      <t>https://drive.google.com/drive/folders/16jJq6PWV9mc4uXungZ89HPrqwEAEifTj</t>
    </r>
    <r>
      <rPr/>
      <t xml:space="preserve"> </t>
    </r>
  </si>
  <si>
    <t>G:\.shortcut-targets-by-id\1ITqgsh2MRTYVwJY5mCuPyivOld5i2Y4Z\Shared with Shopee\BD\25th\Mall Calendar\SBD\SBD_202403\0319_SAMPO聲寶</t>
  </si>
  <si>
    <t>粉紅色</t>
  </si>
  <si>
    <t>#e7d8c3</t>
  </si>
  <si>
    <t>G:\.shortcut-targets-by-id\1ITqgsh2MRTYVwJY5mCuPyivOld5i2Y4Z\Shared with Shopee\BD\25th\Mall Calendar\SBD\SBD_202403\0320_Roborock</t>
  </si>
  <si>
    <t>https://shopee.tw/m/roborock-sbd-0320</t>
  </si>
  <si>
    <t>G:\.shortcut-targets-by-id\1ITqgsh2MRTYVwJY5mCuPyivOld5i2Y4Z\Shared with Shopee\BD\25th\Mall Calendar\SBD\SBD_202403\0321_希爾思</t>
  </si>
  <si>
    <t>https://shopee.tw/m/hills.tw.240321sbd</t>
  </si>
  <si>
    <r>
      <rPr>
        <color rgb="FF1155CC"/>
        <u/>
      </rPr>
      <t>https://drive.google.com/drive/folders/1fsXuOAi-uOIoasFRbjPomQ9kzJ6e-V-G</t>
    </r>
    <r>
      <rPr/>
      <t xml:space="preserve"> </t>
    </r>
  </si>
  <si>
    <t>#FCA310</t>
  </si>
  <si>
    <t>G:\.shortcut-targets-by-id\1ITqgsh2MRTYVwJY5mCuPyivOld5i2Y4Z\Shared with Shopee\BD\25th\Mall Calendar\SBD\SBD_202403\0322_康是美</t>
  </si>
  <si>
    <t>https://shopee.tw/m/Cosmed2403SBD</t>
  </si>
  <si>
    <t>0207_達摩本草</t>
  </si>
  <si>
    <r>
      <rPr>
        <color rgb="FF1155CC"/>
        <u/>
      </rPr>
      <t>https://drive.google.com/drive/folders/1kxWmWgPPCyA3zh-ja45fnBWmV5FeA2Bb</t>
    </r>
    <r>
      <rPr/>
      <t xml:space="preserve"> </t>
    </r>
  </si>
  <si>
    <t>G:\.shortcut-targets-by-id\1ITqgsh2MRTYVwJY5mCuPyivOld5i2Y4Z\Shared with Shopee\BD\25th\Mall Calendar\SBD\SBD_202403\0323_康是美</t>
  </si>
  <si>
    <t>mike.chin@shopee.com</t>
  </si>
  <si>
    <t>2/8 BOD</t>
  </si>
  <si>
    <t>G:\.shortcut-targets-by-id\1ITqgsh2MRTYVwJY5mCuPyivOld5i2Y4Z\Shared with Shopee\BD\25th\Mall Calendar\SBD\SBD_202403\0324_plain-me</t>
  </si>
  <si>
    <t>https://shopee.tw/m/plainmeSBD240324</t>
  </si>
  <si>
    <r>
      <rPr>
        <color rgb="FF1155CC"/>
        <u/>
      </rPr>
      <t>https://drive.google.com/drive/folders/1fsXuOAi-uOIoasFRbjPomQ9kzJ6e-V-G</t>
    </r>
    <r>
      <rPr/>
      <t xml:space="preserve"> </t>
    </r>
  </si>
  <si>
    <r>
      <rPr>
        <color rgb="FF1155CC"/>
        <u/>
      </rPr>
      <t>https://drive.google.com/drive/folders/1kxWmWgPPCyA3zh-ja45fnBWmV5FeA2Bb</t>
    </r>
    <r>
      <rPr/>
      <t xml:space="preserve"> </t>
    </r>
  </si>
  <si>
    <t>0209_小麥購物</t>
  </si>
  <si>
    <t>G:\.shortcut-targets-by-id\1ITqgsh2MRTYVwJY5mCuPyivOld5i2Y4Z\Shared with Shopee\BD\25th\Mall Calendar\SBD\SBD_202403\0326_dyson戴森</t>
  </si>
  <si>
    <t>https://shopee.tw/m/dyson-sbd-0326</t>
  </si>
  <si>
    <t xml:space="preserve"> #FEEEED</t>
  </si>
  <si>
    <t>淺綠色</t>
  </si>
  <si>
    <t>judy.chung@shopee.com</t>
  </si>
  <si>
    <t>G:\.shortcut-targets-by-id\1ITqgsh2MRTYVwJY5mCuPyivOld5i2Y4Z\Shared with Shopee\BD\25th\Mall Calendar\SBD\SBD_202403\0327_COVERNAT</t>
  </si>
  <si>
    <t>G:\.shortcut-targets-by-id\1ITqgsh2MRTYVwJY5mCuPyivOld5i2Y4Z\Shared with Shopee\BD\25th\Mall Calendar\SBD\SBD_202403\0328_LocknLock樂扣樂扣</t>
  </si>
  <si>
    <t>https://shopee.tw/m/LOCKnLOCKSBD240328</t>
  </si>
  <si>
    <t>#D2E9FF</t>
  </si>
  <si>
    <t>G:\.shortcut-targets-by-id\1ITqgsh2MRTYVwJY5mCuPyivOld5i2Y4Z\Shared with Shopee\BD\25th\Mall Calendar\SBD\SBD_202403\0329_聯合利華</t>
  </si>
  <si>
    <t>https://shopee.tw/m/unilevertwsbd202403</t>
  </si>
  <si>
    <t>jacko.lin@shopee.com</t>
  </si>
  <si>
    <t>G:\.shortcut-targets-by-id\1ITqgsh2MRTYVwJY5mCuPyivOld5i2Y4Z\Shared with Shopee\BD\25th\Mall Calendar\SBD\SBD_202403\0330_雀巢</t>
  </si>
  <si>
    <t>https://shopee.tw/m/nestle2024SBD</t>
  </si>
  <si>
    <t>G:\.shortcut-targets-by-id\1ITqgsh2MRTYVwJY5mCuPyivOld5i2Y4Z\Shared with Shopee\BD\25th\Mall Calendar\SBD\SBD_202403\0331_vivo</t>
  </si>
  <si>
    <t>0210_神腦</t>
  </si>
  <si>
    <t>G:\.shortcut-targets-by-id\1ITqgsh2MRTYVwJY5mCuPyivOld5i2Y4Z\Shared with Shopee\BD\25th\Mall Calendar\SBD\SBD_202403\0331_Penoval</t>
  </si>
  <si>
    <t>0211_LA NEW 官方旗艦店</t>
  </si>
  <si>
    <t>0213_愛買線上購物</t>
  </si>
  <si>
    <t>G:\共用雲端硬碟\INT_TWN_SHP_BD_HE\CFS圖檔\31171487_21895769953.png</t>
  </si>
  <si>
    <t>G:\共用雲端硬碟\INT_TWN_SHP_BD_HE\LOGO圖檔\dyson\480x360去背版.png</t>
  </si>
  <si>
    <t>0216_S'AIME東京企劃官方旗艦店</t>
  </si>
  <si>
    <t>G:\共用雲端硬碟\BD_Lifestyle_Motors (Internal)\Images\Mall Sellers Logo\!Gozilla狗吉拉\20240217 BOD</t>
  </si>
  <si>
    <t>0218_康是美</t>
  </si>
  <si>
    <t>#PANTONE2309</t>
  </si>
  <si>
    <t>蘭芝 氣墊</t>
  </si>
  <si>
    <t>Acer 文書筆電</t>
  </si>
  <si>
    <t>科沃斯 掃地機</t>
  </si>
  <si>
    <t>雀巢 膠囊咖啡機</t>
  </si>
  <si>
    <t>樂扣樂扣 嚼對搖搖吸管杯</t>
  </si>
  <si>
    <t>3.3女神購物節
商城85折</t>
  </si>
  <si>
    <t>L'Oréal 紫熨斗</t>
  </si>
  <si>
    <t>adidas SUPERSTAR</t>
  </si>
  <si>
    <t>COVERNAT 後背包</t>
  </si>
  <si>
    <t>商城85券icon</t>
  </si>
  <si>
    <r>
      <rPr>
        <rFont val="Calibri, Arial"/>
        <color rgb="FF000000"/>
      </rPr>
      <t>希望可以加入</t>
    </r>
    <r>
      <rPr>
        <rFont val="Calibri, Arial"/>
        <color rgb="FFFF0000"/>
      </rPr>
      <t>新年</t>
    </r>
    <r>
      <rPr>
        <rFont val="Calibri, Arial"/>
        <color rgb="FF000000"/>
      </rPr>
      <t>元素</t>
    </r>
  </si>
  <si>
    <t>3月商城85折起
免運吃到飽</t>
  </si>
  <si>
    <t>3月商城85折起
刷卡最高回饋20%蝦幣</t>
  </si>
  <si>
    <r>
      <rPr>
        <rFont val="Arial"/>
        <b/>
        <color rgb="FF000000"/>
        <sz val="12.0"/>
      </rPr>
      <t xml:space="preserve">3月商城85折起
</t>
    </r>
    <r>
      <rPr>
        <rFont val="Arial"/>
        <b/>
        <color rgb="FF000000"/>
        <sz val="12.0"/>
      </rPr>
      <t>免運吃到飽</t>
    </r>
  </si>
  <si>
    <r>
      <rPr>
        <rFont val="Arial"/>
        <b/>
        <color rgb="FF000000"/>
        <sz val="12.0"/>
      </rPr>
      <t xml:space="preserve">3月商城85折起
</t>
    </r>
    <r>
      <rPr>
        <rFont val="Arial"/>
        <b/>
        <color rgb="FF000000"/>
        <sz val="12.0"/>
      </rPr>
      <t>刷卡最高回饋20%蝦幣</t>
    </r>
  </si>
  <si>
    <r>
      <rPr>
        <rFont val="Arial"/>
        <color rgb="FFFF0000"/>
        <sz val="9.0"/>
      </rPr>
      <t>3.3 女神購物節
蝦幣回饋33%
(蝦幣回饋券)</t>
    </r>
    <r>
      <rPr>
        <rFont val="Arial"/>
        <color theme="1"/>
        <sz val="9.0"/>
      </rPr>
      <t xml:space="preserve">
+
週日商城日
(95 voucher)</t>
    </r>
  </si>
  <si>
    <r>
      <rPr>
        <rFont val="Arial"/>
        <color rgb="FFFF0000"/>
        <sz val="9.0"/>
      </rPr>
      <t>3.3 女神購物節
蝦幣回饋33%
(蝦幣回饋券)</t>
    </r>
    <r>
      <rPr>
        <rFont val="Arial"/>
        <color theme="1"/>
        <sz val="9.0"/>
      </rPr>
      <t xml:space="preserve">
+
週日商城日
(95 voucher)</t>
    </r>
  </si>
  <si>
    <r>
      <rPr>
        <rFont val="Arial"/>
        <color rgb="FFFF0000"/>
        <sz val="9.0"/>
      </rPr>
      <t>3.3 女神購物節
蝦幣回饋33%
(蝦幣回饋券)</t>
    </r>
    <r>
      <rPr>
        <rFont val="Arial"/>
        <color theme="1"/>
        <sz val="9.0"/>
      </rPr>
      <t xml:space="preserve">
+
週日商城日
(95 voucher)</t>
    </r>
  </si>
  <si>
    <r>
      <rPr>
        <rFont val="Arial"/>
        <color rgb="FFFF0000"/>
        <sz val="9.0"/>
      </rPr>
      <t>3.3 女神購物節
蝦幣回饋33%
(蝦幣回饋券)</t>
    </r>
    <r>
      <rPr>
        <rFont val="Arial"/>
        <color theme="1"/>
        <sz val="9.0"/>
      </rPr>
      <t xml:space="preserve">
+
週日商城日
(95 voucher)</t>
    </r>
  </si>
  <si>
    <t>週日商城日
(95 voucher)
+
超級品牌日
(3/10 SBD LOGO - Acer)</t>
  </si>
  <si>
    <t>週日商城日
(95 voucher)</t>
  </si>
  <si>
    <t>18號會員日
天天灑直播5折券
(放18的LOGO)</t>
  </si>
  <si>
    <t>3.25 商城狂購節
蝦幣20%回饋
(20%蝦幣券icon)</t>
  </si>
  <si>
    <t>超級品牌日*2</t>
  </si>
  <si>
    <t>logo請按照此處活動走期置入日曆  雲端連結&gt;&gt; SBD_202403</t>
  </si>
  <si>
    <t>iPhone 15</t>
  </si>
  <si>
    <t>DW 手錶</t>
  </si>
  <si>
    <t>雪花秀</t>
  </si>
  <si>
    <t>3/1-3/18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</si>
  <si>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</si>
  <si>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</si>
  <si>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</si>
  <si>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3/19-3/31</t>
  </si>
  <si>
    <t>MDD 線上公槽&gt;&gt;  MDD_202403</t>
  </si>
  <si>
    <t>27*2</t>
  </si>
  <si>
    <t>G:\.shortcut-targets-by-id\1ITqgsh2MRTYVwJY5mCuPyivOld5i2Y4Z\Shared with Shopee\BD\25th\Mall Calendar\MDD\MDD_202403\0301_FineToday</t>
  </si>
  <si>
    <t>G:\.shortcut-targets-by-id\1ITqgsh2MRTYVwJY5mCuPyivOld5i2Y4Z\Shared with Shopee\BD\25th\Mall Calendar\MDD\MDD_202403\0304_毛孩時代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</si>
  <si>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</si>
  <si>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t>G:\.shortcut-targets-by-id\1ITqgsh2MRTYVwJY5mCuPyivOld5i2Y4Z\Shared with Shopee\BD\25th\Mall Calendar\MDD\MDD_202403\0306_米鴻生醫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</si>
  <si>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</si>
  <si>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</si>
  <si>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BOD 線上公槽&gt;&gt;  BOD_202403</t>
  </si>
  <si>
    <t>NPL 線上公槽&gt;&gt;  NPL_202403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</si>
  <si>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</si>
  <si>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</si>
  <si>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</si>
  <si>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Calendar\MDD\MDD_202403\0307_L'Oreal</t>
  </si>
  <si>
    <t>G:\.shortcut-targets-by-id\1ITqgsh2MRTYVwJY5mCuPyivOld5i2Y4Z\Shared with Shopee\BD\25th\Mall Calendar\MDD\MDD_202403\0308_m2美度</t>
  </si>
  <si>
    <t>G:\.shortcut-targets-by-id\1ITqgsh2MRTYVwJY5mCuPyivOld5i2Y4Z\Shared with Shopee\BD\25th\Mall Calendar\MDD\MDD_202403\0309_大研生醫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</si>
  <si>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</si>
  <si>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#d4c9eb</t>
  </si>
  <si>
    <t>#ee7623</t>
  </si>
  <si>
    <t>G:\.shortcut-targets-by-id\1ITqgsh2MRTYVwJY5mCuPyivOld5i2Y4Z\Shared with Shopee\BD\25th\Mall Calendar\MDD\MDD_202403\0310_達摩本草</t>
  </si>
  <si>
    <t>G:\.shortcut-targets-by-id\1ITqgsh2MRTYVwJY5mCuPyivOld5i2Y4Z\Shared with Shopee\BD\25th\Mall Calendar\MDD\MDD_202403\0311_Simba小獅王辛巴</t>
  </si>
  <si>
    <t>G:\.shortcut-targets-by-id\1ITqgsh2MRTYVwJY5mCuPyivOld5i2Y4Z\Shared with Shopee\BD\25th\Mall Calendar\MDD\MDD_202403\0312_BRITA</t>
  </si>
  <si>
    <t>#E2C2DE</t>
  </si>
  <si>
    <t>G:\.shortcut-targets-by-id\1ITqgsh2MRTYVwJY5mCuPyivOld5i2Y4Z\Shared with Shopee\BD\25th\Mall Calendar\MDD\MDD_202403\0313_理膚寶水</t>
  </si>
  <si>
    <t>G:\.shortcut-targets-by-id\1ITqgsh2MRTYVwJY5mCuPyivOld5i2Y4Z\Shared with Shopee\BD\25th\Mall Calendar\MDD\MDD_202403\0314_vacanza accessory</t>
  </si>
  <si>
    <t>G:\.shortcut-targets-by-id\1ITqgsh2MRTYVwJY5mCuPyivOld5i2Y4Z\Shared with Shopee\BD\25th\Mall Calendar\MDD\MDD_202403\0315_Whirlpool 惠而浦</t>
  </si>
  <si>
    <t>是 套真品</t>
  </si>
  <si>
    <t>Mdmmd. 明洞國際</t>
  </si>
  <si>
    <t>CeraVe 適樂膚</t>
  </si>
  <si>
    <t>G:\.shortcut-targets-by-id\1ITqgsh2MRTYVwJY5mCuPyivOld5i2Y4Z\Shared with Shopee\BD\25th\Mall Calendar\MDD\MDD_202403\0316_神腦</t>
  </si>
  <si>
    <t>依照品牌logo</t>
  </si>
  <si>
    <t>免運吃到飽</t>
  </si>
  <si>
    <t>G:\.shortcut-targets-by-id\1ITqgsh2MRTYVwJY5mCuPyivOld5i2Y4Z\Shared with Shopee\BD\25th\Mall Calendar\BOD\BOD_202403\0301_dyson戴森</t>
  </si>
  <si>
    <t>G:\.shortcut-targets-by-id\1ITqgsh2MRTYVwJY5mCuPyivOld5i2Y4Z\Shared with Shopee\BD\25th\Mall Calendar\BOD\BOD_202403\0302_屈臣氏Watsons</t>
  </si>
  <si>
    <t>G:\.shortcut-targets-by-id\1ITqgsh2MRTYVwJY5mCuPyivOld5i2Y4Z\Shared with Shopee\BD\25th\Mall Calendar\BOD\BOD_202403\0303_屈臣氏Watsons</t>
  </si>
  <si>
    <t>G:\.shortcut-targets-by-id\1ITqgsh2MRTYVwJY5mCuPyivOld5i2Y4Z\Shared with Shopee\BD\25th\Mall Calendar\BOD\BOD_202403\0304_嬌聯官方旗艦店</t>
  </si>
  <si>
    <t>G:\.shortcut-targets-by-id\1ITqgsh2MRTYVwJY5mCuPyivOld5i2Y4Z\Shared with Shopee\BD\25th\Mall Calendar\BOD\BOD_202403\0305_古寶無患子</t>
  </si>
  <si>
    <t>G:\.shortcut-targets-by-id\1ITqgsh2MRTYVwJY5mCuPyivOld5i2Y4Z\Shared with Shopee\BD\25th\Mall Calendar\BOD\BOD_202403\0306_午茶夫人</t>
  </si>
  <si>
    <t>#b5dad2</t>
  </si>
  <si>
    <t>G:\.shortcut-targets-by-id\1ITqgsh2MRTYVwJY5mCuPyivOld5i2Y4Z\Shared with Shopee\BD\25th\Mall Calendar\BOD\BOD_202403\0307_LANEIGE 蘭芝</t>
  </si>
  <si>
    <t>G:\.shortcut-targets-by-id\1ITqgsh2MRTYVwJY5mCuPyivOld5i2Y4Z\Shared with Shopee\BD\25th\Mall Calendar\BOD\BOD_202403\0308_AquaFeb</t>
  </si>
  <si>
    <t>G:\.shortcut-targets-by-id\1ITqgsh2MRTYVwJY5mCuPyivOld5i2Y4Z\Shared with Shopee\BD\25th\Mall Calendar\BOD\BOD_202403\0309_愛康衛生棉</t>
  </si>
  <si>
    <t>3.3&gt;&gt;\\DS07\0_Announce\MKT-Graphic Designer\_完成檔\2024\03\0303_女神購物節\03_公版掛標</t>
  </si>
  <si>
    <t>2月kv圖&gt;&gt;\\DS07\0_Announce\MKT-Graphic Designer\_完成檔\2024\02\#2月商城活動\#MALL calendar KV+曝光素材\A\KV 01c.jpg</t>
  </si>
  <si>
    <t>6791ff</t>
  </si>
  <si>
    <t>#AA002D</t>
  </si>
  <si>
    <t>線上公槽&gt;&gt; SBD_202404</t>
  </si>
  <si>
    <t>用上方製作的3月kv圖</t>
  </si>
  <si>
    <t>G:\.shortcut-targets-by-id\1ITqgsh2MRTYVwJY5mCuPyivOld5i2Y4Z\Shared with Shopee\BD\25th\Mall Calendar\SBD\SBD_202404\0402_花王</t>
  </si>
  <si>
    <t>G:\.shortcut-targets-by-id\1ITqgsh2MRTYVwJY5mCuPyivOld5i2Y4Z\Shared with Shopee\BD\25th\Mall Calendar\SBD\SBD_202404\0405_小米</t>
  </si>
  <si>
    <t>G:\.shortcut-targets-by-id\1ITqgsh2MRTYVwJY5mCuPyivOld5i2Y4Z\Shared with Shopee\BD\25th\Mall Calendar\SBD\SBD_202404\0406_小米</t>
  </si>
  <si>
    <t>G:\.shortcut-targets-by-id\1ITqgsh2MRTYVwJY5mCuPyivOld5i2Y4Z\Shared with Shopee\BD\25th\Mall Calendar\BOD\BOD_202403\0310_Dickies Taiwan</t>
  </si>
  <si>
    <t>線下公槽&gt;&gt; G:\.shortcut-targets-by-id\1ITqgsh2MRTYVwJY5mCuPyivOld5i2Y4Z\Shared with Shopee\BD\25th\Mall Calendar\SBD\SBD_202404</t>
  </si>
  <si>
    <t>G:\.shortcut-targets-by-id\1ITqgsh2MRTYVwJY5mCuPyivOld5i2Y4Z\Shared with Shopee\BD\25th\Mall Calendar\BOD\BOD_202403\0311_Philo飛樂＆arlink</t>
  </si>
  <si>
    <t>G:\.shortcut-targets-by-id\1ITqgsh2MRTYVwJY5mCuPyivOld5i2Y4Z\Shared with Shopee\BD\25th\Mall Calendar\BOD\BOD_202403\0312_Dr.May 美博士</t>
  </si>
  <si>
    <t>#a9bad6</t>
  </si>
  <si>
    <t>#B1D5DD</t>
  </si>
  <si>
    <t>G:\.shortcut-targets-by-id\1ITqgsh2MRTYVwJY5mCuPyivOld5i2Y4Z\Shared with Shopee\BD\25th\Mall Calendar\BOD\BOD_202403\0313_倍潔雅x唯潔雅x優活</t>
  </si>
  <si>
    <t>G:\.shortcut-targets-by-id\1ITqgsh2MRTYVwJY5mCuPyivOld5i2Y4Z\Shared with Shopee\BD\25th\Mall Calendar\BOD\BOD_202403\0314_花王</t>
  </si>
  <si>
    <t>G:\.shortcut-targets-by-id\1ITqgsh2MRTYVwJY5mCuPyivOld5i2Y4Z\Shared with Shopee\BD\25th\Mall Calendar\BOD\BOD_202403\0315_薇佳Swissvita</t>
  </si>
  <si>
    <t>#702276</t>
  </si>
  <si>
    <t>G:\.shortcut-targets-by-id\1ITqgsh2MRTYVwJY5mCuPyivOld5i2Y4Z\Shared with Shopee\BD\25th\Mall Calendar\BOD\BOD_202403\0316_我的心機</t>
  </si>
  <si>
    <t>G:\.shortcut-targets-by-id\1ITqgsh2MRTYVwJY5mCuPyivOld5i2Y4Z\Shared with Shopee\BD\25th\Mall Calendar\BOD\BOD_202403\0317_PeachyLife完美主義</t>
  </si>
  <si>
    <t>G:\.shortcut-targets-by-id\1ITqgsh2MRTYVwJY5mCuPyivOld5i2Y4Z\Shared with Shopee\BD\25th\Mall Calendar\BOD\BOD_202403\0318_愛買</t>
  </si>
  <si>
    <t>G:\.shortcut-targets-by-id\1ITqgsh2MRTYVwJY5mCuPyivOld5i2Y4Z\Shared with Shopee\BD\25th\Mall Calendar\SBD\SBD_202404\0407_小米</t>
  </si>
  <si>
    <t>G:\.shortcut-targets-by-id\1ITqgsh2MRTYVwJY5mCuPyivOld5i2Y4Z\Shared with Shopee\BD\25th\Mall Calendar\SBD\SBD_202404\0408_NewBalance</t>
  </si>
  <si>
    <t>G:\.shortcut-targets-by-id\1ITqgsh2MRTYVwJY5mCuPyivOld5i2Y4Z\Shared with Shopee\BD\25th\Mall Calendar\SBD\SBD_202404\0409_DR.WU</t>
  </si>
  <si>
    <t>#FFCCCC</t>
  </si>
  <si>
    <t>PHILIPS飛利浦</t>
  </si>
  <si>
    <t>2024/3/5-3/6</t>
  </si>
  <si>
    <t>2024/3/13-3/14</t>
  </si>
  <si>
    <t>G:\.shortcut-targets-by-id\1ITqgsh2MRTYVwJY5mCuPyivOld5i2Y4Z\Shared with Shopee\BD\25th\Mall Calendar\NPL\NPL_202403\0305_OREO RITZ 可口</t>
  </si>
  <si>
    <t>Fennec</t>
  </si>
  <si>
    <t>G:\.shortcut-targets-by-id\1ITqgsh2MRTYVwJY5mCuPyivOld5i2Y4Z\Shared with Shopee\BD\25th\Mall Calendar\NPL\NPL_202403\0313_家樂氏</t>
  </si>
  <si>
    <t>G:\.shortcut-targets-by-id\1ITqgsh2MRTYVwJY5mCuPyivOld5i2Y4Z\Shared with Shopee\BD\25th\Mall Calendar\SBD\SBD_202404\0410_芝初</t>
  </si>
  <si>
    <t>G:\.shortcut-targets-by-id\1ITqgsh2MRTYVwJY5mCuPyivOld5i2Y4Z\Shared with Shopee\BD\25th\Mall Calendar\SBD\SBD_202404\0411_Roborock</t>
  </si>
  <si>
    <t>G:\.shortcut-targets-by-id\1ITqgsh2MRTYVwJY5mCuPyivOld5i2Y4Z\Shared with Shopee\BD\25th\Mall Calendar\SBD\SBD_202404\0412_神腦大金</t>
  </si>
  <si>
    <t>G:\.shortcut-targets-by-id\1ITqgsh2MRTYVwJY5mCuPyivOld5i2Y4Z\Shared with Shopee\BD\25th\Mall Calendar\SBD\SBD_202404\0413_HP惠普</t>
  </si>
  <si>
    <t>G:\.shortcut-targets-by-id\1ITqgsh2MRTYVwJY5mCuPyivOld5i2Y4Z\Shared with Shopee\BD\25th\Mall Calendar\SBD\SBD_202404\0413_LG</t>
  </si>
  <si>
    <t>G:\.shortcut-targets-by-id\1ITqgsh2MRTYVwJY5mCuPyivOld5i2Y4Z\Shared with Shopee\BD\25th\Mall Calendar\SBD\SBD_202404\0414_TP-Lin</t>
  </si>
  <si>
    <t>Myprotein</t>
  </si>
  <si>
    <t>G:\.shortcut-targets-by-id\1ITqgsh2MRTYVwJY5mCuPyivOld5i2Y4Z\Shared with Shopee\BD\25th\Mall Calendar\SBD\SBD_202404\0415_神腦生活</t>
  </si>
  <si>
    <t>G:\.shortcut-targets-by-id\1ITqgsh2MRTYVwJY5mCuPyivOld5i2Y4Z\Shared with Shopee\BD\25th\Mall Calendar\SBD\SBD_202404\0416_LANEIGE</t>
  </si>
  <si>
    <t>G:\.shortcut-targets-by-id\1ITqgsh2MRTYVwJY5mCuPyivOld5i2Y4Z\Shared with Shopee\BD\25th\Mall Calendar\SBD\SBD_202404\0419_tokuyo按摩椅</t>
  </si>
  <si>
    <t>德國百靈Oral-B</t>
  </si>
  <si>
    <t>G:\.shortcut-targets-by-id\1ITqgsh2MRTYVwJY5mCuPyivOld5i2Y4Z\Shared with Shopee\BD\25th\Mall Calendar\SBD\SBD_202404\0420_LG</t>
  </si>
  <si>
    <t>G:\.shortcut-targets-by-id\1ITqgsh2MRTYVwJY5mCuPyivOld5i2Y4Z\Shared with Shopee\BD\25th\Mall Calendar\SBD\SBD_202404\0421_伊萊克斯</t>
  </si>
  <si>
    <t>G:\.shortcut-targets-by-id\1ITqgsh2MRTYVwJY5mCuPyivOld5i2Y4Z\Shared with Shopee\BD\25th\Mall Calendar\SBD\SBD_202404\0422_金百利官方商城</t>
  </si>
  <si>
    <t>CONVERSE</t>
  </si>
  <si>
    <t>G:\.shortcut-targets-by-id\1ITqgsh2MRTYVwJY5mCuPyivOld5i2Y4Z\Shared with Shopee\BD\25th\Mall Calendar\BOD\BOD_202403\0331_Relove</t>
  </si>
  <si>
    <t>G:\.shortcut-targets-by-id\1ITqgsh2MRTYVwJY5mCuPyivOld5i2Y4Z\Shared with Shopee\BD\25th\Mall Calendar\SBD\SBD_202404\0423_法國特福</t>
  </si>
  <si>
    <t>G:\.shortcut-targets-by-id\1ITqgsh2MRTYVwJY5mCuPyivOld5i2Y4Z\Shared with Shopee\BD\25th\Mall Calendar\SBD\SBD_202404\0424_INNISFREE</t>
  </si>
  <si>
    <t>G:\.shortcut-targets-by-id\1ITqgsh2MRTYVwJY5mCuPyivOld5i2Y4Z\Shared with Shopee\BD\25th\Mall Calendar\SBD\SBD_202404\0426_善存X舒酸定</t>
  </si>
  <si>
    <t>G:\.shortcut-targets-by-id\1ITqgsh2MRTYVwJY5mCuPyivOld5i2Y4Z\Shared with Shopee\BD\25th\Mall Calendar\SBD\SBD_202404\0427_dyson戴森</t>
  </si>
  <si>
    <t>G:\.shortcut-targets-by-id\1ITqgsh2MRTYVwJY5mCuPyivOld5i2Y4Z\Shared with Shopee\BD\25th\Mall Calendar\SBD\SBD_202404\0428_watashi+資生堂</t>
  </si>
  <si>
    <t>G:\.shortcut-targets-by-id\1ITqgsh2MRTYVwJY5mCuPyivOld5i2Y4Z\Shared with Shopee\BD\25th\Mall Calendar\SBD\SBD_202404\0429_飛利浦</t>
  </si>
  <si>
    <t>G:\.shortcut-targets-by-id\1ITqgsh2MRTYVwJY5mCuPyivOld5i2Y4Z\Shared with Shopee\BD\25th\Mall Calendar\SBD\SBD_202404\0430_迎鶴金品</t>
  </si>
  <si>
    <t>KIRSH</t>
  </si>
  <si>
    <t>Shu uemura</t>
  </si>
  <si>
    <t>POCO</t>
  </si>
  <si>
    <t>4.4購物節
商城85折</t>
  </si>
  <si>
    <t>INTO YOU</t>
  </si>
  <si>
    <t>Kiehl's契爾氏</t>
  </si>
  <si>
    <t>4/1-4/18</t>
  </si>
  <si>
    <t>4月商城85折起
免運吃到飽</t>
  </si>
  <si>
    <t>4月商城85折起
刷卡最高回饋20%</t>
  </si>
  <si>
    <r>
      <rPr>
        <rFont val="Arial"/>
        <b/>
        <color rgb="FF000000"/>
        <sz val="12.0"/>
      </rPr>
      <t xml:space="preserve">4月商城85折起
</t>
    </r>
    <r>
      <rPr>
        <rFont val="Arial"/>
        <b/>
        <color rgb="FF000000"/>
        <sz val="12.0"/>
      </rPr>
      <t>免運吃到飽</t>
    </r>
  </si>
  <si>
    <t>4.4 購物節
蝦幣44%回饋
(蝦幣回饋券)</t>
  </si>
  <si>
    <t>4.4 購物節
蝦幣44%回饋
(放4.4的LOGO)</t>
  </si>
  <si>
    <t>週日商城日
(95 voucher)
+
超級品牌日</t>
  </si>
  <si>
    <r>
      <rPr>
        <rFont val="Arial"/>
        <color rgb="FF000000"/>
        <sz val="9.0"/>
      </rPr>
      <t>超級品牌日</t>
    </r>
    <r>
      <rPr>
        <rFont val="Arial"/>
        <color rgb="FFFF0000"/>
        <sz val="9.0"/>
      </rPr>
      <t>*2</t>
    </r>
  </si>
  <si>
    <r>
      <rPr>
        <rFont val="Arial"/>
        <color rgb="FF000000"/>
        <sz val="9.0"/>
      </rPr>
      <t>超級品牌日</t>
    </r>
    <r>
      <rPr>
        <rFont val="Arial"/>
        <color rgb="FFFF0000"/>
        <sz val="9.0"/>
      </rPr>
      <t>*2</t>
    </r>
  </si>
  <si>
    <t>18號會員日
蝦幣回饋最高48%
(放18的LOGO)</t>
  </si>
  <si>
    <t>商城狂購節
蝦幣25%回饋
(25%蝦幣券icon)</t>
  </si>
  <si>
    <t>MDD 線上公槽&gt;&gt;  MDD_202404</t>
  </si>
  <si>
    <t>logo請按照此處活動走期置入日曆  雲端連結&gt;&gt; SBD_202404</t>
  </si>
  <si>
    <t>BOD 線上公槽&gt;&gt;  BOD_202404</t>
  </si>
  <si>
    <r>
      <rPr>
        <rFont val="Arial"/>
        <color rgb="FF1155CC"/>
        <u/>
      </rPr>
      <t>Marshall</t>
    </r>
    <r>
      <rPr>
        <rFont val="Arial"/>
        <color rgb="FF000000"/>
      </rPr>
      <t xml:space="preserve"> (黑)</t>
    </r>
  </si>
  <si>
    <r>
      <rPr>
        <rFont val="Arial"/>
        <color rgb="FF1155CC"/>
        <sz val="10.0"/>
        <u/>
      </rPr>
      <t>植村秀粉底霜</t>
    </r>
    <r>
      <rPr>
        <rFont val="Arial"/>
        <color rgb="FF000000"/>
        <sz val="10.0"/>
      </rPr>
      <t xml:space="preserve"> 如右圖&gt;&gt;</t>
    </r>
  </si>
  <si>
    <t>NPL 線上公槽&gt;&gt;  NPL_202404</t>
  </si>
  <si>
    <t>mini40 拍立得</t>
  </si>
  <si>
    <t>4/1-4/30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</si>
  <si>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</si>
  <si>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</si>
  <si>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</si>
  <si>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</si>
  <si>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</si>
  <si>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</si>
  <si>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</si>
  <si>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</si>
  <si>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</si>
  <si>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Calendar\BOD\BOD_202404\0413_SAMSUNG 三星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</si>
  <si>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</si>
  <si>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  <color rgb="FF1155CC"/>
        <u/>
      </rPr>
      <t>花王</t>
    </r>
    <r>
      <rPr>
        <rFont val="Arial"/>
      </rPr>
      <t xml:space="preserve"> (味道擇一)</t>
    </r>
  </si>
  <si>
    <r>
      <rPr>
        <rFont val="Arial"/>
        <color rgb="FF1155CC"/>
        <u/>
      </rPr>
      <t>tokuyo按摩椅</t>
    </r>
    <r>
      <rPr>
        <rFont val="Arial"/>
        <color rgb="FF000000"/>
      </rPr>
      <t xml:space="preserve"> (顏色擇一)</t>
    </r>
  </si>
  <si>
    <r>
      <rPr>
        <rFont val="Arial"/>
        <color rgb="FF1155CC"/>
        <u/>
      </rPr>
      <t>花王</t>
    </r>
    <r>
      <rPr>
        <rFont val="Arial"/>
        <color rgb="FF000000"/>
      </rPr>
      <t xml:space="preserve"> (味道擇一)</t>
    </r>
  </si>
  <si>
    <r>
      <rPr>
        <rFont val="Arial"/>
        <color rgb="FF1155CC"/>
        <u/>
      </rPr>
      <t>tokuyo按摩椅</t>
    </r>
    <r>
      <rPr>
        <rFont val="Arial"/>
        <color rgb="FF000000"/>
      </rPr>
      <t xml:space="preserve"> (顏色擇一)</t>
    </r>
  </si>
  <si>
    <t>4/2-3</t>
  </si>
  <si>
    <t>4/8-9</t>
  </si>
  <si>
    <t>4/10-11</t>
  </si>
  <si>
    <t>G:\.shortcut-targets-by-id\1ITqgsh2MRTYVwJY5mCuPyivOld5i2Y4Z\Shared with Shopee\BD\25th\Mall Calendar\NPL\NPL_202404\0402_聯合利華</t>
  </si>
  <si>
    <t>G:\.shortcut-targets-by-id\1ITqgsh2MRTYVwJY5mCuPyivOld5i2Y4Z\Shared with Shopee\BD\25th\Mall Calendar\NPL\NPL_202404\0408_m2美度</t>
  </si>
  <si>
    <t>G:\.shortcut-targets-by-id\1ITqgsh2MRTYVwJY5mCuPyivOld5i2Y4Z\Shared with Shopee\BD\25th\Mall Calendar\NPL\NPL_202404\0410_好來</t>
  </si>
  <si>
    <t>#f394bc</t>
  </si>
  <si>
    <t>4.4&gt;&gt;\\DS07\0_Announce\MKT-Graphic Designer\_完成檔\2024\04\0404_購物節\03_公版掛標</t>
  </si>
  <si>
    <t>3月kv圖&gt;&gt;\\DS07\0_Announce\MKT-Graphic Designer\_完成檔\2024\03\#3月商城活動\#MALL calendar KV+曝光素材\A\KV 01d.jpg</t>
  </si>
  <si>
    <t>用上方製作的4月kv圖</t>
  </si>
  <si>
    <t>LANEIGE 蘭芝</t>
  </si>
  <si>
    <r>
      <rPr>
        <rFont val="Arial"/>
        <color rgb="FF1155CC"/>
        <u/>
      </rPr>
      <t>LocknLock樂扣樂扣</t>
    </r>
    <r>
      <rPr>
        <rFont val="Arial"/>
        <color rgb="FF000000"/>
      </rPr>
      <t>(顏色擇一)</t>
    </r>
  </si>
  <si>
    <t>雀巢</t>
  </si>
  <si>
    <t>Kiehl's 契爾氏</t>
  </si>
  <si>
    <t>4/19-4/30</t>
  </si>
  <si>
    <t>Tefal法國特福</t>
  </si>
  <si>
    <t>23*2</t>
  </si>
  <si>
    <t>LANCOME 蘭蔻</t>
  </si>
  <si>
    <t>m2 美度</t>
  </si>
  <si>
    <t>線上公槽&gt;&gt; SBD_202405</t>
  </si>
  <si>
    <t>5/1-5/18</t>
  </si>
  <si>
    <t>G:\.shortcut-targets-by-id\1ITqgsh2MRTYVwJY5mCuPyivOld5i2Y4Z\Shared with Shopee\BD\25th\Mall Calendar\SBD\SBD_202405\0502_QUEENSHOP</t>
  </si>
  <si>
    <t>G:\.shortcut-targets-by-id\1ITqgsh2MRTYVwJY5mCuPyivOld5i2Y4Z\Shared with Shopee\BD\25th\Mall Calendar\SBD\SBD_202405\0503_SAMSUNG</t>
  </si>
  <si>
    <t>線下公槽&gt;&gt; G:\.shortcut-targets-by-id\1ITqgsh2MRTYVwJY5mCuPyivOld5i2Y4Z\Shared with Shopee\BD\25th\Mall Calendar\SBD\SBD_202405</t>
  </si>
  <si>
    <t>#F5E1A4</t>
  </si>
  <si>
    <t>G:\.shortcut-targets-by-id\1ITqgsh2MRTYVwJY5mCuPyivOld5i2Y4Z\Shared with Shopee\BD\25th\Mall Calendar\SBD\SBD_202405\0507_輝葉按摩椅</t>
  </si>
  <si>
    <t>G:\.shortcut-targets-by-id\1ITqgsh2MRTYVwJY5mCuPyivOld5i2Y4Z\Shared with Shopee\BD\25th\Mall Calendar\SBD\SBD_202405\0508_理膚寶水</t>
  </si>
  <si>
    <t>G:\.shortcut-targets-by-id\1ITqgsh2MRTYVwJY5mCuPyivOld5i2Y4Z\Shared with Shopee\BD\25th\Mall Calendar\SBD\SBD_202405\0509_Roborock</t>
  </si>
  <si>
    <t>#ffd165</t>
  </si>
  <si>
    <t>G:\.shortcut-targets-by-id\1ITqgsh2MRTYVwJY5mCuPyivOld5i2Y4Z\Shared with Shopee\BD\25th\Mall Calendar\SBD\SBD_202405\0510_ON</t>
  </si>
  <si>
    <t>G:\.shortcut-targets-by-id\1ITqgsh2MRTYVwJY5mCuPyivOld5i2Y4Z\Shared with Shopee\BD\25th\Mall Calendar\SBD\SBD_202405\0511_屈臣氏</t>
  </si>
  <si>
    <t>#f25081</t>
  </si>
  <si>
    <t>G:\.shortcut-targets-by-id\1ITqgsh2MRTYVwJY5mCuPyivOld5i2Y4Z\Shared with Shopee\BD\25th\Mall Calendar\SBD\SBD_202405\0513_愛買</t>
  </si>
  <si>
    <t>G:\.shortcut-targets-by-id\1ITqgsh2MRTYVwJY5mCuPyivOld5i2Y4Z\Shared with Shopee\BD\25th\Mall Calendar\SBD\SBD_202405\0514_NewBalance</t>
  </si>
  <si>
    <t>G:\.shortcut-targets-by-id\1ITqgsh2MRTYVwJY5mCuPyivOld5i2Y4Z\Shared with Shopee\BD\25th\Mall Calendar\SBD\SBD_202405\0515_神腦生活</t>
  </si>
  <si>
    <t>MDD 線上公槽&gt;&gt;  MDD_202405</t>
  </si>
  <si>
    <t>#fad5ba</t>
  </si>
  <si>
    <t>灰</t>
  </si>
  <si>
    <t>示意圖</t>
  </si>
  <si>
    <t>G:\.shortcut-targets-by-id\1ITqgsh2MRTYVwJY5mCuPyivOld5i2Y4Z\Shared with Shopee\BD\25th\Mall Calendar\SBD\SBD_202405\0516_dyson戴森</t>
  </si>
  <si>
    <t>G:\.shortcut-targets-by-id\1ITqgsh2MRTYVwJY5mCuPyivOld5i2Y4Z\Shared with Shopee\BD\25th\Mall Calendar\SBD\SBD_202405\0519_契爾氏</t>
  </si>
  <si>
    <t>G:\.shortcut-targets-by-id\1ITqgsh2MRTYVwJY5mCuPyivOld5i2Y4Z\Shared with Shopee\BD\25th\Mall Calendar\SBD\SBD_202405\0520_嬌聯</t>
  </si>
  <si>
    <t>BOD 線上公槽&gt;&gt;  BOD_202405</t>
  </si>
  <si>
    <t>#CE0058</t>
  </si>
  <si>
    <t>KV會是粉色為主</t>
  </si>
  <si>
    <t>NPL 線上公槽&gt;&gt;  NPL_202405</t>
  </si>
  <si>
    <t>G:\.shortcut-targets-by-id\1ITqgsh2MRTYVwJY5mCuPyivOld5i2Y4Z\Shared with Shopee\BD\25th\Mall Calendar\SBD\SBD_202405\0522_犀牛盾</t>
  </si>
  <si>
    <t>G:\.shortcut-targets-by-id\1ITqgsh2MRTYVwJY5mCuPyivOld5i2Y4Z\Shared with Shopee\BD\25th\Mall Calendar\SBD\SBD_202405\0523_東元家電</t>
  </si>
  <si>
    <t>#869EAD</t>
  </si>
  <si>
    <t>4/22-23</t>
  </si>
  <si>
    <t>4/29-30</t>
  </si>
  <si>
    <t>G:\.shortcut-targets-by-id\1ITqgsh2MRTYVwJY5mCuPyivOld5i2Y4Z\Shared with Shopee\BD\25th\Mall Calendar\NPL\NPL_202404\0422_TOSHIBA東芝</t>
  </si>
  <si>
    <t>G:\.shortcut-targets-by-id\1ITqgsh2MRTYVwJY5mCuPyivOld5i2Y4Z\Shared with Shopee\BD\25th\Mall Calendar\NPL\NPL_202404\0429_iRobot</t>
  </si>
  <si>
    <t>SWAROVSKI</t>
  </si>
  <si>
    <t>#6bc5ff</t>
  </si>
  <si>
    <t>Keds</t>
  </si>
  <si>
    <t>5.5 媽呀購物節
商城85折</t>
  </si>
  <si>
    <t>五月花</t>
  </si>
  <si>
    <t>FUJIFILM 富士</t>
  </si>
  <si>
    <t>原廠不指定底色 
但建議用淺藍</t>
  </si>
  <si>
    <t>5/6-7</t>
  </si>
  <si>
    <t>5/14-15</t>
  </si>
  <si>
    <t>5/16-17</t>
  </si>
  <si>
    <t>G:\.shortcut-targets-by-id\1ITqgsh2MRTYVwJY5mCuPyivOld5i2Y4Z\Shared with Shopee\BD\25th\Mall Calendar\NPL\NPL_202405\0507_Bose</t>
  </si>
  <si>
    <t>G:\.shortcut-targets-by-id\1ITqgsh2MRTYVwJY5mCuPyivOld5i2Y4Z\Shared with Shopee\BD\25th\Mall Calendar\NPL\NPL_202405\0517_WOKY沃廚 官方旗艦店</t>
  </si>
  <si>
    <t>G:\.shortcut-targets-by-id\1ITqgsh2MRTYVwJY5mCuPyivOld5i2Y4Z\Shared with Shopee\BD\25th\Mall Calendar\NPL\NPL_202405\0515_Google 產品旗艦店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</si>
  <si>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</si>
  <si>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</si>
  <si>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</si>
  <si>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</si>
  <si>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</si>
  <si>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</si>
  <si>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</si>
  <si>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</si>
  <si>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</si>
  <si>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5/19-5/31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</si>
  <si>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</si>
  <si>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  <color rgb="FF1155CC"/>
        <u/>
      </rPr>
      <t>輝葉</t>
    </r>
    <r>
      <rPr>
        <rFont val="Arial"/>
      </rPr>
      <t xml:space="preserve"> （擇一色）</t>
    </r>
  </si>
  <si>
    <t>G:\.shortcut-targets-by-id\1ITqgsh2MRTYVwJY5mCuPyivOld5i2Y4Z\Shared with Shopee\BD\25th\Mall Calendar\MDD\MDD_202405\0519_Google</t>
  </si>
  <si>
    <t>新品尚未出來, 活動頁校稿補上</t>
  </si>
  <si>
    <t>屈臣氏</t>
  </si>
  <si>
    <t>G:\.shortcut-targets-by-id\1ITqgsh2MRTYVwJY5mCuPyivOld5i2Y4Z\Shared with Shopee\BD\25th\Mall Calendar\MDD\MDD_202405\0520_LANCOME 蘭蔻</t>
  </si>
  <si>
    <t>https://shopee.tw/m/240520luxe</t>
  </si>
  <si>
    <r>
      <rPr>
        <rFont val="Arial"/>
        <color rgb="FF1155CC"/>
        <u/>
      </rPr>
      <t>FUJI</t>
    </r>
    <r>
      <rPr>
        <rFont val="Arial"/>
        <color rgb="FF000000"/>
      </rPr>
      <t xml:space="preserve"> （擇一色）</t>
    </r>
  </si>
  <si>
    <t>G:\.shortcut-targets-by-id\1ITqgsh2MRTYVwJY5mCuPyivOld5i2Y4Z\Shared with Shopee\BD\25th\Mall Calendar\MDD\MDD_202405\0521_dyson戴森</t>
  </si>
  <si>
    <t>https://shopee.tw/m/dyson-MDD-240521</t>
  </si>
  <si>
    <t>G:\.shortcut-targets-by-id\1ITqgsh2MRTYVwJY5mCuPyivOld5i2Y4Z\Shared with Shopee\BD\25th\Mall Calendar\MDD\MDD_202405\0522_MIHONG® 米鴻生醫</t>
  </si>
  <si>
    <t>https://shopee.tw/m/mihong240522</t>
  </si>
  <si>
    <t>#f8dafd</t>
  </si>
  <si>
    <t>G:\.shortcut-targets-by-id\1ITqgsh2MRTYVwJY5mCuPyivOld5i2Y4Z\Shared with Shopee\BD\25th\Mall Calendar\MDD\MDD_202405\0523_eslite 誠品</t>
  </si>
  <si>
    <t>https://shopee.tw/m/eslite2405mdd</t>
  </si>
  <si>
    <t>ivy.chenyc@shopee.com</t>
  </si>
  <si>
    <t>#19b2e1</t>
  </si>
  <si>
    <t>G:\.shortcut-targets-by-id\1ITqgsh2MRTYVwJY5mCuPyivOld5i2Y4Z\Shared with Shopee\BD\25th\Mall Calendar\MDD\MDD_202405\0524_watashi+資生堂</t>
  </si>
  <si>
    <t>https://shopee.tw/m/240524MDDwatashi</t>
  </si>
  <si>
    <t>5.5&gt;&gt;\\DS07\0_Announce\MKT-Graphic Designer\_完成檔\2024\H1\05\0505\BC_GAME\Big campaign\媽呀購物節\03_公版掛標\掛標樣式-assets</t>
  </si>
  <si>
    <t>4月kv圖&gt;&gt;\\DS07\0_Announce\MKT-Graphic Designer\_完成檔\2024\H1\04\0401\MALL\常態活動\#MALL calendar KV+曝光素材\A\KV 01d.jpg</t>
  </si>
  <si>
    <t>G:\.shortcut-targets-by-id\1ITqgsh2MRTYVwJY5mCuPyivOld5i2Y4Z\Shared with Shopee\BD\25th\Mall Calendar\BOD\BOD_202405\0519_高露潔</t>
  </si>
  <si>
    <t>https://shopee.tw/m/240519colgateBOD</t>
  </si>
  <si>
    <t>G:\.shortcut-targets-by-id\1ITqgsh2MRTYVwJY5mCuPyivOld5i2Y4Z\Shared with Shopee\BD\25th\Mall Calendar\BOD\BOD_202405\0520_好來</t>
  </si>
  <si>
    <t>https://shopee.tw/m/locklockmalldarlie0520</t>
  </si>
  <si>
    <t>不指定 可淡粉色</t>
  </si>
  <si>
    <t>G:\.shortcut-targets-by-id\1ITqgsh2MRTYVwJY5mCuPyivOld5i2Y4Z\Shared with Shopee\BD\25th\Mall Calendar\BOD\BOD_202405\0521_嬌聯</t>
  </si>
  <si>
    <t>https://shopee.tw/m/unicharm20240521</t>
  </si>
  <si>
    <t>G:\.shortcut-targets-by-id\1ITqgsh2MRTYVwJY5mCuPyivOld5i2Y4Z\Shared with Shopee\BD\25th\Mall Calendar\BOD\BOD_202405\0522_BHK's</t>
  </si>
  <si>
    <t>麗貝樂/包大人/添寧/Tempo/小淘氣/噓噓樂</t>
  </si>
  <si>
    <t>carol.chang@shopee.com</t>
  </si>
  <si>
    <t>G:\.shortcut-targets-by-id\1ITqgsh2MRTYVwJY5mCuPyivOld5i2Y4Z\Shared with Shopee\BD\25th\Mall Calendar\BOD\BOD_202405\0523_麗貝樂/包大人/添寧/Tempo/小淘氣/噓噓樂</t>
  </si>
  <si>
    <t>https://shopee.tw/m/tkbbod0523</t>
  </si>
  <si>
    <t>G:\.shortcut-targets-by-id\1ITqgsh2MRTYVwJY5mCuPyivOld5i2Y4Z\Shared with Shopee\BD\25th\Mall Calendar\BOD\BOD_202405\0524_ECOVACS 科沃斯</t>
  </si>
  <si>
    <t>https://shopee.tw/m/ecovacs-bod-0524</t>
  </si>
  <si>
    <r>
      <rPr>
        <rFont val="Arial"/>
        <color rgb="FF1155CC"/>
        <u/>
      </rPr>
      <t>日立HITACHI</t>
    </r>
    <r>
      <rPr>
        <rFont val="Arial"/>
      </rPr>
      <t xml:space="preserve"> (擇一色)</t>
    </r>
  </si>
  <si>
    <t>amber.huang@shopee.com</t>
  </si>
  <si>
    <t>G:\.shortcut-targets-by-id\1ITqgsh2MRTYVwJY5mCuPyivOld5i2Y4Z\Shared with Shopee\BD\25th\Mall Calendar\BOD\BOD_202405\0525_愛買</t>
  </si>
  <si>
    <t>https://shopee.tw/m/amart2024MAY25DAY</t>
  </si>
  <si>
    <t>G:\.shortcut-targets-by-id\1ITqgsh2MRTYVwJY5mCuPyivOld5i2Y4Z\Shared with Shopee\BD\25th\Mall Calendar\NPL\NPL_202405\0521_SAMPO聲寶 官方直營店</t>
  </si>
  <si>
    <t>pan.wang@shopee.com</t>
  </si>
  <si>
    <t>G:\.shortcut-targets-by-id\1ITqgsh2MRTYVwJY5mCuPyivOld5i2Y4Z\Shared with Shopee\BD\25th\Mall Calendar\NPL\NPL_202405\0523_LG旗艦館</t>
  </si>
  <si>
    <t>https://shopee.tw/m/LG-newitemday</t>
  </si>
  <si>
    <t>5月商城85折起
免運吃到飽</t>
  </si>
  <si>
    <t>5月商城85折起
刷卡最高22%蝦幣</t>
  </si>
  <si>
    <t>適樂膚</t>
  </si>
  <si>
    <t>愛迪達</t>
  </si>
  <si>
    <t>5.5 媽呀購物節
全站5折起
+
週日商城日
(95 voucher)</t>
  </si>
  <si>
    <t>roborock</t>
  </si>
  <si>
    <t>5/20-21</t>
  </si>
  <si>
    <t>5/22-23</t>
  </si>
  <si>
    <t>18號會員日
五星餐券 $1 起
(放18的LOGO)</t>
  </si>
  <si>
    <t>商城狂購節
商城蝦幣20%回饋
(20%蝦幣券+蝦幣堆
icon)</t>
  </si>
  <si>
    <t>東元TECO</t>
  </si>
  <si>
    <t>logo請按照此處活動走期置入日曆  雲端連結&gt;&gt; SBD_202405</t>
  </si>
  <si>
    <r>
      <rPr>
        <rFont val="Arial"/>
        <color rgb="FF1155CC"/>
        <u/>
      </rPr>
      <t>拍立得</t>
    </r>
    <r>
      <rPr>
        <rFont val="Arial"/>
      </rPr>
      <t xml:space="preserve"> (擇一色)</t>
    </r>
  </si>
  <si>
    <t>new baance</t>
  </si>
  <si>
    <t>G:\.shortcut-targets-by-id\1ITqgsh2MRTYVwJY5mCuPyivOld5i2Y4Z\Shared with Shopee\BD\25th\Mall Calendar\SBD\SBD_202405\0506_BRITA</t>
  </si>
  <si>
    <t>ON 官方旗艦店</t>
  </si>
  <si>
    <t>G:\.shortcut-targets-by-id\1ITqgsh2MRTYVwJY5mCuPyivOld5i2Y4Z\Shared with Shopee\BD\25th\Mall Calendar\SBD\SBD_202405\0512_FUJIFILM</t>
  </si>
  <si>
    <t>5/24~5/31</t>
  </si>
  <si>
    <t>5/26-5/31</t>
  </si>
  <si>
    <t>12*2</t>
  </si>
  <si>
    <t>MAGEASY 官方旗艦館</t>
  </si>
  <si>
    <t>helen.lee@shopee.com</t>
  </si>
  <si>
    <t>G:\.shortcut-targets-by-id\1ITqgsh2MRTYVwJY5mCuPyivOld5i2Y4Z\Shared with Shopee\BD\25th\Mall Calendar\SBD\SBD_202405\0524_MAGEASY</t>
  </si>
  <si>
    <t xml:space="preserve">https://shopee.tw/m/24HELsbd0524		</t>
  </si>
  <si>
    <t>線上公槽&gt;&gt; SBD_202405 新增</t>
  </si>
  <si>
    <t>G:\.shortcut-targets-by-id\1ITqgsh2MRTYVwJY5mCuPyivOld5i2Y4Z\Shared with Shopee\BD\25th\Mall Calendar\SBD\SBD_202405\0527_安德瑪Under Armour</t>
  </si>
  <si>
    <t>G:\.shortcut-targets-by-id\1ITqgsh2MRTYVwJY5mCuPyivOld5i2Y4Z\Shared with Shopee\BD\25th\Mall Calendar\SBD\SBD_202405\0528_FineToday</t>
  </si>
  <si>
    <t>zora.chang@shopee.com</t>
  </si>
  <si>
    <t>https://shopee.tw/m/UASBD2405</t>
  </si>
  <si>
    <t>線下公槽&gt;&gt; G:\.shortcut-targets-by-id\1ITqgsh2MRTYVwJY5mCuPyivOld5i2Y4Z\Shared with Shopee\BD\25th\Mall Calendar\SBD\SBD_202405\SBD_202405 新增</t>
  </si>
  <si>
    <t>LOGO不放圖，請用手打字FineToday</t>
  </si>
  <si>
    <t>日本FineToday旗艦店 I 專科 I 思波綺I FINO I UNO</t>
  </si>
  <si>
    <t xml:space="preserve">C:100 M:30 Y:0 K:0		</t>
  </si>
  <si>
    <t>https://shopee.tw/m/240528finetodaySBD</t>
  </si>
  <si>
    <t>LOGO不放圖，請用手打字
FineToday</t>
  </si>
  <si>
    <t>C:100 M:30 Y:0 K:0</t>
  </si>
  <si>
    <t>#96c7ff</t>
  </si>
  <si>
    <t>G:\.shortcut-targets-by-id\1ITqgsh2MRTYVwJY5mCuPyivOld5i2Y4Z\Shared with Shopee\BD\25th\Mall Calendar\SBD\SBD_202405\0529_MIRAE未來美</t>
  </si>
  <si>
    <t>https://shopee.tw/m/mirae24529SBD</t>
  </si>
  <si>
    <t>scott.lin@shopee.com</t>
  </si>
  <si>
    <t>#4ACBD6</t>
  </si>
  <si>
    <t>G:\.shortcut-targets-by-id\1ITqgsh2MRTYVwJY5mCuPyivOld5i2Y4Z\Shared with Shopee\BD\25th\Mall Calendar\SBD\SBD_202405\0530_TP-link</t>
  </si>
  <si>
    <t>https://shopee.tw/m/202405tplinksbd1</t>
  </si>
  <si>
    <t>julia.tsai@shopee.com</t>
  </si>
  <si>
    <t>G:\.shortcut-targets-by-id\1ITqgsh2MRTYVwJY5mCuPyivOld5i2Y4Z\Shared with Shopee\BD\25th\Mall Calendar\SBD\SBD_202405\0531_MSI微星</t>
  </si>
  <si>
    <t>https://shopee.tw/m/msixsp240531sbd01</t>
  </si>
  <si>
    <t>G:\.shortcut-targets-by-id\1ITqgsh2MRTYVwJY5mCuPyivOld5i2Y4Z\Shared with Shopee\BD\25th\Mall Calendar\MDD\MDD_202405\0526_悠活原力</t>
  </si>
  <si>
    <t>G:\.shortcut-targets-by-id\1ITqgsh2MRTYVwJY5mCuPyivOld5i2Y4Z\Shared with Shopee\BD\25th\Mall Calendar\MDD\MDD_202405\0527_AHC</t>
  </si>
  <si>
    <t>G:\.shortcut-targets-by-id\1ITqgsh2MRTYVwJY5mCuPyivOld5i2Y4Z\Shared with Shopee\BD\25th\Mall Calendar\MDD\MDD_202405\0528_三星家電神腦官方旗艦館</t>
  </si>
  <si>
    <t>#F0883A</t>
  </si>
  <si>
    <t>G:\.shortcut-targets-by-id\1ITqgsh2MRTYVwJY5mCuPyivOld5i2Y4Z\Shared with Shopee\BD\25th\Mall Calendar\MDD\MDD_202405\0530_Whirlpool</t>
  </si>
  <si>
    <t>G:\.shortcut-targets-by-id\1ITqgsh2MRTYVwJY5mCuPyivOld5i2Y4Z\Shared with Shopee\BD\25th\Mall Calendar\MDD\MDD_202405\0531_臻御行</t>
  </si>
  <si>
    <t>G:\.shortcut-targets-by-id\1ITqgsh2MRTYVwJY5mCuPyivOld5i2Y4Z\Shared with Shopee\BD\25th\Mall Calendar\BOD\BOD_202405\0526_adidas</t>
  </si>
  <si>
    <t>G:\.shortcut-targets-by-id\1ITqgsh2MRTYVwJY5mCuPyivOld5i2Y4Z\Shared with Shopee\BD\25th\Mall Calendar\BOD\BOD_202405\0527_正心堂</t>
  </si>
  <si>
    <t>G:\.shortcut-targets-by-id\1ITqgsh2MRTYVwJY5mCuPyivOld5i2Y4Z\Shared with Shopee\BD\25th\Mall Calendar\BOD\BOD_202405\0528_Kirsh</t>
  </si>
  <si>
    <t>G:\.shortcut-targets-by-id\1ITqgsh2MRTYVwJY5mCuPyivOld5i2Y4Z\Shared with Shopee\BD\25th\Mall Calendar\BOD\BOD_202405\0529_LEGO樂高</t>
  </si>
  <si>
    <t>G:\.shortcut-targets-by-id\1ITqgsh2MRTYVwJY5mCuPyivOld5i2Y4Z\Shared with Shopee\BD\25th\Mall Calendar\BOD\BOD_202405\0530_NARUKO牛爾</t>
  </si>
  <si>
    <t>G:\.shortcut-targets-by-id\1ITqgsh2MRTYVwJY5mCuPyivOld5i2Y4Z\Shared with Shopee\BD\25th\Mall Calendar\BOD\BOD_202405\0531_Bio-essence 碧歐斯</t>
  </si>
  <si>
    <t>Pantone 109C</t>
  </si>
  <si>
    <t>#A7DFDC</t>
  </si>
  <si>
    <t>Pantone 278C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</si>
  <si>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</si>
  <si>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</si>
  <si>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</si>
  <si>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</si>
  <si>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</si>
  <si>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</si>
  <si>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</si>
  <si>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</si>
  <si>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</si>
  <si>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</si>
  <si>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Apple iPhone</t>
  </si>
  <si>
    <t>ECOVACS科沃斯</t>
  </si>
  <si>
    <t>6.6&gt;&gt;\\DS07\0_Announce\MKT-Graphic Designer\_完成檔\2024\H1\06\0606\BC_GAME\Big campaign\66大順日\03_公版掛標\掛標樣式-assets</t>
  </si>
  <si>
    <t>5月kv圖&gt;&gt;
公槽&gt;&gt;G:\共用雲端硬碟\INT_TWN_SHP_外部-2024-H1\05\0501\MALL\常態活動\#MALL calendar KV+曝光素材\A
檔名&gt;&gt;KV 01c</t>
  </si>
  <si>
    <t>用上方製作的6月kv圖</t>
  </si>
  <si>
    <t>HBN 1</t>
  </si>
  <si>
    <t>HBN 2</t>
  </si>
  <si>
    <t>白蘭氏</t>
  </si>
  <si>
    <t>Vaseline凡士林</t>
  </si>
  <si>
    <t>HBN-Coin Page</t>
  </si>
  <si>
    <t>&lt; 250 Kb</t>
  </si>
  <si>
    <t>1200*391</t>
  </si>
  <si>
    <t>HBN 3</t>
  </si>
  <si>
    <t>LOJEL CUBO</t>
  </si>
  <si>
    <t>6/1~6/31</t>
  </si>
  <si>
    <t>線上公槽&gt;&gt; SBD_202406</t>
  </si>
  <si>
    <t>G:\.shortcut-targets-by-id\1ITqgsh2MRTYVwJY5mCuPyivOld5i2Y4Z\Shared with Shopee\BD\25th\Mall Calendar\SBD\SBD_202406\0602_屈臣氏Watsons</t>
  </si>
  <si>
    <t>G:\.shortcut-targets-by-id\1ITqgsh2MRTYVwJY5mCuPyivOld5i2Y4Z\Shared with Shopee\BD\25th\Mall Calendar\SBD\SBD_202406\0604_L'Oréal</t>
  </si>
  <si>
    <t>G:\.shortcut-targets-by-id\1ITqgsh2MRTYVwJY5mCuPyivOld5i2Y4Z\Shared with Shopee\BD\25th\Mall Calendar\SBD\SBD_202406\0605_dyson戴森</t>
  </si>
  <si>
    <t>線下公槽&gt;&gt; G:\.shortcut-targets-by-id\1ITqgsh2MRTYVwJY5mCuPyivOld5i2Y4Z\Shared with Shopee\BD\25th\Mall Calendar\SBD\SBD_202406</t>
  </si>
  <si>
    <t>HEX #f6ecf4</t>
  </si>
  <si>
    <t>G:\.shortcut-targets-by-id\1ITqgsh2MRTYVwJY5mCuPyivOld5i2Y4Z\Shared with Shopee\BD\25th\Mall Calendar\SBD\SBD_202406\0607_ECOVACS 科沃斯</t>
  </si>
  <si>
    <t>G:\.shortcut-targets-by-id\1ITqgsh2MRTYVwJY5mCuPyivOld5i2Y4Z\Shared with Shopee\BD\25th\Mall Calendar\SBD\SBD_202406\0609_Simply新普利</t>
  </si>
  <si>
    <t>G:\.shortcut-targets-by-id\1ITqgsh2MRTYVwJY5mCuPyivOld5i2Y4Z\Shared with Shopee\BD\25th\Mall Calendar\SBD\SBD_202406\0610_理膚寶水</t>
  </si>
  <si>
    <t>#27167A</t>
  </si>
  <si>
    <t>G:\.shortcut-targets-by-id\1ITqgsh2MRTYVwJY5mCuPyivOld5i2Y4Z\Shared with Shopee\BD\25th\Mall Calendar\SBD\SBD_202406\0612_New Balance</t>
  </si>
  <si>
    <t>G:\.shortcut-targets-by-id\1ITqgsh2MRTYVwJY5mCuPyivOld5i2Y4Z\Shared with Shopee\BD\25th\Mall Calendar\SBD\SBD_202406\0614_永豐商店官方旗艦店</t>
  </si>
  <si>
    <t>G:\.shortcut-targets-by-id\1ITqgsh2MRTYVwJY5mCuPyivOld5i2Y4Z\Shared with Shopee\BD\25th\Mall Calendar\SBD\SBD_202406\0613_Roborock 石頭科技</t>
  </si>
  <si>
    <t>#97CBFF</t>
  </si>
  <si>
    <t>G:\.shortcut-targets-by-id\1ITqgsh2MRTYVwJY5mCuPyivOld5i2Y4Z\Shared with Shopee\BD\25th\Mall Calendar\SBD\SBD_202406\0615_神腦生活 Senaonline</t>
  </si>
  <si>
    <t>G:\.shortcut-targets-by-id\1ITqgsh2MRTYVwJY5mCuPyivOld5i2Y4Z\Shared with Shopee\BD\25th\Mall Calendar\SBD\SBD_202406\0616_Kiehl's 契爾氏</t>
  </si>
  <si>
    <t>G:\.shortcut-targets-by-id\1ITqgsh2MRTYVwJY5mCuPyivOld5i2Y4Z\Shared with Shopee\BD\25th\Mall Calendar\SBD\SBD_202406\0619_SAMSUNG 三星</t>
  </si>
  <si>
    <t>#F7BC42</t>
  </si>
  <si>
    <t>G:\.shortcut-targets-by-id\1ITqgsh2MRTYVwJY5mCuPyivOld5i2Y4Z\Shared with Shopee\BD\25th\Mall Calendar\SBD\SBD_202406\0620_Dreame 追覓</t>
  </si>
  <si>
    <t>G:\.shortcut-targets-by-id\1ITqgsh2MRTYVwJY5mCuPyivOld5i2Y4Z\Shared with Shopee\BD\25th\Mall Calendar\SBD\SBD_202406\0621_AIR SPACE</t>
  </si>
  <si>
    <t>G:\.shortcut-targets-by-id\1ITqgsh2MRTYVwJY5mCuPyivOld5i2Y4Z\Shared with Shopee\BD\25th\Mall Calendar\SBD\SBD_202406\0622_原價屋</t>
  </si>
  <si>
    <t>#da97a1 / LOGO請用白色</t>
  </si>
  <si>
    <t>G:\.shortcut-targets-by-id\1ITqgsh2MRTYVwJY5mCuPyivOld5i2Y4Z\Shared with Shopee\BD\25th\Mall Calendar\SBD\SBD_202406\0623_MIHONG® 米鴻生醫</t>
  </si>
  <si>
    <t>G:\.shortcut-targets-by-id\1ITqgsh2MRTYVwJY5mCuPyivOld5i2Y4Z\Shared with Shopee\BD\25th\Mall Calendar\SBD\SBD_202406\0624_3CE</t>
  </si>
  <si>
    <t>粉紅色 (可參考logo)</t>
  </si>
  <si>
    <t>G:\.shortcut-targets-by-id\1ITqgsh2MRTYVwJY5mCuPyivOld5i2Y4Z\Shared with Shopee\BD\25th\Mall Calendar\SBD\SBD_202406\0627_高露潔</t>
  </si>
  <si>
    <t>G:\.shortcut-targets-by-id\1ITqgsh2MRTYVwJY5mCuPyivOld5i2Y4Z\Shared with Shopee\BD\25th\Mall Calendar\SBD\SBD_202406\0628_Haagen-Dazs 哈根達斯</t>
  </si>
  <si>
    <t>G:\.shortcut-targets-by-id\1ITqgsh2MRTYVwJY5mCuPyivOld5i2Y4Z\Shared with Shopee\BD\25th\Mall Calendar\SBD\SBD_202406\0629_iRobot</t>
  </si>
  <si>
    <t>#600624</t>
  </si>
  <si>
    <t>G:\.shortcut-targets-by-id\1ITqgsh2MRTYVwJY5mCuPyivOld5i2Y4Z\Shared with Shopee\BD\25th\Mall Calendar\SBD\SBD_202406\0630_Q哥 旗艦商城</t>
  </si>
  <si>
    <t>#004B87</t>
  </si>
  <si>
    <t>7月商城85折起
免運吃到飽</t>
  </si>
  <si>
    <r>
      <rPr>
        <rFont val="Arial"/>
        <b/>
        <color rgb="FF000000"/>
        <sz val="12.0"/>
      </rPr>
      <t xml:space="preserve">7月商城85折起
</t>
    </r>
    <r>
      <rPr>
        <rFont val="Arial"/>
        <b/>
        <color rgb="FFFF0000"/>
        <sz val="12.0"/>
      </rPr>
      <t>刷卡最高25%蝦幣</t>
    </r>
  </si>
  <si>
    <r>
      <rPr>
        <rFont val="Arial"/>
        <b/>
        <color rgb="FF000000"/>
        <sz val="12.0"/>
      </rPr>
      <t xml:space="preserve">7月商城85折起
</t>
    </r>
    <r>
      <rPr>
        <rFont val="Arial"/>
        <b/>
        <color rgb="FFFF0000"/>
        <sz val="12.0"/>
      </rPr>
      <t>刷卡最高25%蝦幣</t>
    </r>
  </si>
  <si>
    <t>2024.6.6 大順日
商城85折</t>
  </si>
  <si>
    <t>科沃斯</t>
  </si>
  <si>
    <t>6.6 大順日(Logo)
夏特賣$6起</t>
  </si>
  <si>
    <t>618 全民年中慶(Logo)
全站18折</t>
  </si>
  <si>
    <t>商城狂購節
蝦幣20%回饋
(20%蝦幣券+蝦幣堆
icon)</t>
  </si>
  <si>
    <t>logo請按照此處活動走期置入日曆  雲端連結&gt;&gt; SBD_202406</t>
  </si>
  <si>
    <t>6.6 大順日</t>
  </si>
  <si>
    <t>G:\共用雲端硬碟\INT_TWN_SHP_外部-2024-H1\06\0606\BC_GAME\Big campaign\66大順日\01_LOGO</t>
  </si>
  <si>
    <t>6.18 全民年中慶</t>
  </si>
  <si>
    <t>G:\共用雲端硬碟\INT_TWN_SHP_外部-2024-H1\06\0618\BC_GAME\Big campaign\618全民年中慶\01_LOGO</t>
  </si>
  <si>
    <t>G:\.shortcut-targets-by-id\1ITqgsh2MRTYVwJY5mCuPyivOld5i2Y4Z\Shared with Shopee\BD\25th\Mall Calendar\SBD\SBD_202406\0626_Google</t>
  </si>
  <si>
    <t>26*2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</si>
  <si>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</si>
  <si>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t>MDD 線上公槽&gt;&gt;  MDD_202406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</si>
  <si>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</si>
  <si>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G:\.shortcut-targets-by-id\1ITqgsh2MRTYVwJY5mCuPyivOld5i2Y4Z\Shared with Shopee\BD\25th\Mall Calendar\MDD\MDD_202406\0619_CONVERSE</t>
  </si>
  <si>
    <t>G:\.shortcut-targets-by-id\1ITqgsh2MRTYVwJY5mCuPyivOld5i2Y4Z\Shared with Shopee\BD\25th\Mall Calendar\MDD\MDD_202406\0620_適樂膚</t>
  </si>
  <si>
    <t>G:\.shortcut-targets-by-id\1ITqgsh2MRTYVwJY5mCuPyivOld5i2Y4Z\Shared with Shopee\BD\25th\Mall Calendar\MDD\MDD_202406\0621_vivo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</si>
  <si>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</si>
  <si>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BOD 線上公槽&gt;&gt;  BOD_202406</t>
  </si>
  <si>
    <t>NPL 線上公槽&gt;&gt;  NPL_202406</t>
  </si>
  <si>
    <t>#16a4b0</t>
  </si>
  <si>
    <t>#415FFF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</si>
  <si>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</si>
  <si>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</si>
  <si>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</si>
  <si>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G:\.shortcut-targets-by-id\1ITqgsh2MRTYVwJY5mCuPyivOld5i2Y4Z\Shared with Shopee\BD\25th\Mall Calendar\MDD\MDD_202406\0622_后</t>
  </si>
  <si>
    <t>G:\.shortcut-targets-by-id\1ITqgsh2MRTYVwJY5mCuPyivOld5i2Y4Z\Shared with Shopee\BD\25th\Mall Calendar\MDD\MDD_202406\0623_OB嚴選</t>
  </si>
  <si>
    <t>G:\.shortcut-targets-by-id\1ITqgsh2MRTYVwJY5mCuPyivOld5i2Y4Z\Shared with Shopee\BD\25th\Mall Calendar\MDD\MDD_202406\0624_dyson戴森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</si>
  <si>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</si>
  <si>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</si>
  <si>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</si>
  <si>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#b3b5ba</t>
  </si>
  <si>
    <t>#F0F0F0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</si>
  <si>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</si>
  <si>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G:\.shortcut-targets-by-id\1ITqgsh2MRTYVwJY5mCuPyivOld5i2Y4Z\Shared with Shopee\BD\25th\Mall Calendar\MDD\MDD_202406\0626_Style恆隆行</t>
  </si>
  <si>
    <t>G:\.shortcut-targets-by-id\1ITqgsh2MRTYVwJY5mCuPyivOld5i2Y4Z\Shared with Shopee\BD\25th\Mall Calendar\MDD\MDD_202406\0627_善存X舒酸定</t>
  </si>
  <si>
    <t>kv
 (1200*600)</t>
  </si>
  <si>
    <t>HBN
(1200*640)</t>
  </si>
  <si>
    <t>HBN
(1200*360)</t>
  </si>
  <si>
    <t>#fbdebe</t>
  </si>
  <si>
    <t>G:\.shortcut-targets-by-id\1ITqgsh2MRTYVwJY5mCuPyivOld5i2Y4Z\Shared with Shopee\BD\25th\Mall Calendar\MDD\MDD_202406\0629_dyson戴森</t>
  </si>
  <si>
    <t>G:\.shortcut-targets-by-id\1ITqgsh2MRTYVwJY5mCuPyivOld5i2Y4Z\Shared with Shopee\BD\25th\Mall Calendar\MDD\MDD_202406\0630_QUEENSHOP</t>
  </si>
  <si>
    <t>#e6e6e6</t>
  </si>
  <si>
    <t>曝品請用曝品圖右邊藍上衣麻豆</t>
  </si>
  <si>
    <t>KV A</t>
  </si>
  <si>
    <t>HBN 360 A</t>
  </si>
  <si>
    <t>HBN 640 A</t>
  </si>
  <si>
    <t>G:\.shortcut-targets-by-id\1ITqgsh2MRTYVwJY5mCuPyivOld5i2Y4Z\Shared with Shopee\BD\25th\Mall Calendar\BOD\BOD_202406\0619_理膚寶水</t>
  </si>
  <si>
    <t>G:\.shortcut-targets-by-id\1ITqgsh2MRTYVwJY5mCuPyivOld5i2Y4Z\Shared with Shopee\BD\25th\Mall Calendar\BOD\BOD_202406\0620_dyson戴森</t>
  </si>
  <si>
    <t>G:\.shortcut-targets-by-id\1ITqgsh2MRTYVwJY5mCuPyivOld5i2Y4Z\Shared with Shopee\BD\25th\Mall Calendar\BOD\BOD_202406\0621_原價屋Coolpc</t>
  </si>
  <si>
    <t>檔名</t>
  </si>
  <si>
    <t>7.7&gt;&gt;G:\共用雲端硬碟\INT_TWN_SHP_外部-2024-H2\07\0707\BC_GAME\Big campaign\0707_購物節\03_公版掛標\掛標樣式-assets</t>
  </si>
  <si>
    <t>6月kv圖&gt;&gt;
公槽&gt;&gt;G:\共用雲端硬碟\INT_TWN_SHP_外部-2024-H1\06\0601\MALL\常態活動\#MALL calendar KV+曝光素材\A
檔名&gt;&gt;KV 01b</t>
  </si>
  <si>
    <t>G:\.shortcut-targets-by-id\1ITqgsh2MRTYVwJY5mCuPyivOld5i2Y4Z\Shared with Shopee\BD\25th\Mall Calendar\BOD\BOD_202406\0622_GOpower果果能量</t>
  </si>
  <si>
    <t>G:\.shortcut-targets-by-id\1ITqgsh2MRTYVwJY5mCuPyivOld5i2Y4Z\Shared with Shopee\BD\25th\Mall Calendar\BOD\BOD_202406\0623_永豐商店</t>
  </si>
  <si>
    <t>G:\.shortcut-targets-by-id\1ITqgsh2MRTYVwJY5mCuPyivOld5i2Y4Z\Shared with Shopee\BD\25th\Mall Calendar\BOD\BOD_202406\0624_8號箱</t>
  </si>
  <si>
    <t>KV B</t>
  </si>
  <si>
    <t>用上方製作的7月kv圖</t>
  </si>
  <si>
    <t>KV C</t>
  </si>
  <si>
    <t xml:space="preserve">          </t>
  </si>
  <si>
    <t>G:\.shortcut-targets-by-id\1ITqgsh2MRTYVwJY5mCuPyivOld5i2Y4Z\Shared with Shopee\BD\25th\Mall Calendar\BOD\BOD_202406\0625_聯合利華</t>
  </si>
  <si>
    <t>G:\.shortcut-targets-by-id\1ITqgsh2MRTYVwJY5mCuPyivOld5i2Y4Z\Shared with Shopee\BD\25th\Mall Calendar\BOD\BOD_202406\0626_達摩本草</t>
  </si>
  <si>
    <t>G:\.shortcut-targets-by-id\1ITqgsh2MRTYVwJY5mCuPyivOld5i2Y4Z\Shared with Shopee\BD\25th\Mall Calendar\BOD\BOD_202406\0627_Hasbro孩之寶</t>
  </si>
  <si>
    <t>檔名-Coin Page</t>
  </si>
  <si>
    <t>檔名-Mall</t>
  </si>
  <si>
    <t>#7C66CC</t>
  </si>
  <si>
    <t>檔名-C2C</t>
  </si>
  <si>
    <t>WOKY沃廚</t>
  </si>
  <si>
    <t>Samsung S24</t>
  </si>
  <si>
    <t>G:\.shortcut-targets-by-id\1ITqgsh2MRTYVwJY5mCuPyivOld5i2Y4Z\Shared with Shopee\BD\25th\Mall Calendar\BOD\BOD_202406\0630_Hoppi</t>
  </si>
  <si>
    <t>G:\.shortcut-targets-by-id\1ITqgsh2MRTYVwJY5mCuPyivOld5i2Y4Z\Shared with Shopee\BD\25th\Mall Calendar\BOD\BOD_202406\0628_小米</t>
  </si>
  <si>
    <t>德國百靈BRAUN</t>
  </si>
  <si>
    <t>#ffd401</t>
  </si>
  <si>
    <t>LOGO紫底請滿版謝謝</t>
  </si>
  <si>
    <t>Coin page 01</t>
  </si>
  <si>
    <t>HBN 360 01</t>
  </si>
  <si>
    <t>HBN 640 01</t>
  </si>
  <si>
    <t>德國小金牛</t>
  </si>
  <si>
    <t>G:\.shortcut-targets-by-id\1ITqgsh2MRTYVwJY5mCuPyivOld5i2Y4Z\Shared with Shopee\BD\25th\Mall Calendar\NPL\NPL_202406\0619_D+AF</t>
  </si>
  <si>
    <t>G:\.shortcut-targets-by-id\1ITqgsh2MRTYVwJY5mCuPyivOld5i2Y4Z\Shared with Shopee\BD\25th\Mall Calendar\NPL\NPL_202406\0627_聯合利華</t>
  </si>
  <si>
    <t>悠活原力</t>
  </si>
  <si>
    <t>G:\.shortcut-targets-by-id\1ITqgsh2MRTYVwJY5mCuPyivOld5i2Y4Z\Shared with Shopee\BD\25th\Mall Calendar\NPL\NPL_202406\0623_COACH</t>
  </si>
  <si>
    <t>e5d9ec</t>
  </si>
  <si>
    <t>D69261</t>
  </si>
  <si>
    <t>Coin page 02</t>
  </si>
  <si>
    <t>HBN 360 02</t>
  </si>
  <si>
    <t>HBN 640 02</t>
  </si>
  <si>
    <t>Coin page 03</t>
  </si>
  <si>
    <t>HBN 360 03</t>
  </si>
  <si>
    <t>HBN 640 03</t>
  </si>
  <si>
    <r>
      <rPr>
        <rFont val="Arial"/>
        <b/>
        <color rgb="FF000000"/>
        <sz val="12.0"/>
      </rPr>
      <t xml:space="preserve">7月商城85折起
</t>
    </r>
    <r>
      <rPr>
        <rFont val="Arial"/>
        <b/>
        <color rgb="FF000000"/>
        <sz val="12.0"/>
      </rPr>
      <t>刷卡最高回饋20%</t>
    </r>
  </si>
  <si>
    <r>
      <rPr>
        <rFont val="Arial"/>
        <b/>
        <color rgb="FF000000"/>
        <sz val="12.0"/>
      </rPr>
      <t xml:space="preserve">7月商城85折起
</t>
    </r>
    <r>
      <rPr>
        <rFont val="Arial"/>
        <b/>
        <color rgb="FF000000"/>
        <sz val="12.0"/>
      </rPr>
      <t>刷卡最高回饋20%</t>
    </r>
  </si>
  <si>
    <t>線上公槽&gt;&gt; SBD_202407</t>
  </si>
  <si>
    <t>G:\.shortcut-targets-by-id\1ITqgsh2MRTYVwJY5mCuPyivOld5i2Y4Z\Shared with Shopee\BD\25th\Mall Calendar\SBD\SBD_202407\0702_Roborock</t>
  </si>
  <si>
    <t>G:\.shortcut-targets-by-id\1ITqgsh2MRTYVwJY5mCuPyivOld5i2Y4Z\Shared with Shopee\BD\25th\Mall Calendar\SBD\SBD_202407\0703_Mdmmd.明洞國際</t>
  </si>
  <si>
    <t>G:\.shortcut-targets-by-id\1ITqgsh2MRTYVwJY5mCuPyivOld5i2Y4Z\Shared with Shopee\BD\25th\Mall Calendar\SBD\SBD_202407\0704_Paula's Choice 寶拉珍選</t>
  </si>
  <si>
    <t>線下公槽&gt;&gt; G:\.shortcut-targets-by-id\1ITqgsh2MRTYVwJY5mCuPyivOld5i2Y4Z\Shared with Shopee\BD\25th\Mall Calendar\SBD\SBD_202407</t>
  </si>
  <si>
    <t>7.7 購物節(Logo)
鋪天蓋地灑$777
+
週日商城日
(95 voucher)</t>
  </si>
  <si>
    <t>G:\.shortcut-targets-by-id\1ITqgsh2MRTYVwJY5mCuPyivOld5i2Y4Z\Shared with Shopee\BD\25th\Mall Calendar\SBD\SBD_202407\0705_蝦皮直送 3C家電</t>
  </si>
  <si>
    <t>G:\.shortcut-targets-by-id\1ITqgsh2MRTYVwJY5mCuPyivOld5i2Y4Z\Shared with Shopee\BD\25th\Mall Calendar\SBD\SBD_202407\0708_DR.WU</t>
  </si>
  <si>
    <t>G:\.shortcut-targets-by-id\1ITqgsh2MRTYVwJY5mCuPyivOld5i2Y4Z\Shared with Shopee\BD\25th\Mall Calendar\SBD\SBD_202407\0709_Kiehl's 契爾氏</t>
  </si>
  <si>
    <t>18號會員日(Logo)
蝦幣回饋最高 18%
(18%蝦幣券+蝦幣堆
icon)</t>
  </si>
  <si>
    <t>G:\.shortcut-targets-by-id\1ITqgsh2MRTYVwJY5mCuPyivOld5i2Y4Z\Shared with Shopee\BD\25th\Mall Calendar\SBD\SBD_202407\0710_Captain Danny丹尼船長</t>
  </si>
  <si>
    <t>G:\.shortcut-targets-by-id\1ITqgsh2MRTYVwJY5mCuPyivOld5i2Y4Z\Shared with Shopee\BD\25th\Mall Calendar\SBD\SBD_202407\0711_SAMPO聲寶</t>
  </si>
  <si>
    <t>G:\.shortcut-targets-by-id\1ITqgsh2MRTYVwJY5mCuPyivOld5i2Y4Z\Shared with Shopee\BD\25th\Mall Calendar\SBD\SBD_202407\0712_COSRX</t>
  </si>
  <si>
    <t>#fff23f</t>
  </si>
  <si>
    <t>G:\.shortcut-targets-by-id\1ITqgsh2MRTYVwJY5mCuPyivOld5i2Y4Z\Shared with Shopee\BD\25th\Mall Calendar\SBD\SBD_202407\0714_DiFF shop</t>
  </si>
  <si>
    <t>logo請按照此處活動走期置入日曆  雲端連結&gt;&gt; SBD_202407</t>
  </si>
  <si>
    <t>G:\.shortcut-targets-by-id\1ITqgsh2MRTYVwJY5mCuPyivOld5i2Y4Z\Shared with Shopee\BD\25th\Mall Calendar\SBD\SBD_202407\0715_神腦生活 Senaonline</t>
  </si>
  <si>
    <t>G:\.shortcut-targets-by-id\1ITqgsh2MRTYVwJY5mCuPyivOld5i2Y4Z\Shared with Shopee\BD\25th\Mall Calendar\SBD\SBD_202407\0716_嬌聯</t>
  </si>
  <si>
    <t>#9fc206</t>
  </si>
  <si>
    <t>Philips 飛利浦</t>
  </si>
  <si>
    <t>G:\.shortcut-targets-by-id\1ITqgsh2MRTYVwJY5mCuPyivOld5i2Y4Z\Shared with Shopee\BD\25th\Mall Calendar\SBD\SBD_202407\0720_LG旗艦館</t>
  </si>
  <si>
    <t>G:\.shortcut-targets-by-id\1ITqgsh2MRTYVwJY5mCuPyivOld5i2Y4Z\Shared with Shopee\BD\25th\Mall Calendar\SBD\SBD_202407\0721_LG旗艦館</t>
  </si>
  <si>
    <t>G:\.shortcut-targets-by-id\1ITqgsh2MRTYVwJY5mCuPyivOld5i2Y4Z\Shared with Shopee\BD\25th\Mall Calendar\SBD\SBD_202407\0722_Logitech羅技</t>
  </si>
  <si>
    <t>G:\.shortcut-targets-by-id\1ITqgsh2MRTYVwJY5mCuPyivOld5i2Y4Z\Shared with Shopee\BD\25th\Mall Calendar\SBD\SBD_202407\0723_舒酸定｜牙周適｜保麗淨</t>
  </si>
  <si>
    <t>G:\.shortcut-targets-by-id\1ITqgsh2MRTYVwJY5mCuPyivOld5i2Y4Z\Shared with Shopee\BD\25th\Mall Calendar\SBD\SBD_202407\0724_康是美Cosmed</t>
  </si>
  <si>
    <t>蝦皮直送 3C家電</t>
  </si>
  <si>
    <t xml:space="preserve"> #ffb65d</t>
  </si>
  <si>
    <t>7.7 購物節</t>
  </si>
  <si>
    <t>G:\共用雲端硬碟\INT_TWN_SHP_外部-2024-H2\07\0707\BC_GAME\Big campaign\0707_購物節\01_LOGO</t>
  </si>
  <si>
    <t>G:\.shortcut-targets-by-id\1ITqgsh2MRTYVwJY5mCuPyivOld5i2Y4Z\Shared with Shopee\BD\25th\Mall Calendar\SBD\SBD_202407\0726_愛買</t>
  </si>
  <si>
    <t>G:\.shortcut-targets-by-id\1ITqgsh2MRTYVwJY5mCuPyivOld5i2Y4Z\Shared with Shopee\BD\25th\Mall Calendar\SBD\SBD_202407\0727_Philips 飛利浦</t>
  </si>
  <si>
    <t>G:\.shortcut-targets-by-id\1ITqgsh2MRTYVwJY5mCuPyivOld5i2Y4Z\Shared with Shopee\BD\25th\Mall Calendar\SBD\SBD_202407\0728_Q哥 旗艦商城</t>
  </si>
  <si>
    <t>#fc5f83</t>
  </si>
  <si>
    <t>18 號會員日</t>
  </si>
  <si>
    <t>G:\共用雲端硬碟\INT_TWN_SHP_外部-2024-H2\07\0718\BC_GAME\Big campaign\0718_會員日\01_LOGO</t>
  </si>
  <si>
    <t>G:\.shortcut-targets-by-id\1ITqgsh2MRTYVwJY5mCuPyivOld5i2Y4Z\Shared with Shopee\BD\25th\Mall Calendar\SBD\SBD_202407\0729_dyson戴森</t>
  </si>
  <si>
    <t>G:\.shortcut-targets-by-id\1ITqgsh2MRTYVwJY5mCuPyivOld5i2Y4Z\Shared with Shopee\BD\25th\Mall Calendar\SBD\SBD_202407\0730_Future Lab. 未來實驗室</t>
  </si>
  <si>
    <t>G:\.shortcut-targets-by-id\1ITqgsh2MRTYVwJY5mCuPyivOld5i2Y4Z\Shared with Shopee\BD\25th\Mall Calendar\SBD\SBD_202407\0731_聯合利華</t>
  </si>
  <si>
    <t>7月案型&gt;&gt;</t>
  </si>
  <si>
    <t>dyson戴森｜恆隆行官方旗艦館</t>
  </si>
  <si>
    <t>LG樂金</t>
  </si>
  <si>
    <t>SAMPO聲寶</t>
  </si>
  <si>
    <t>PHILIPS 飛利浦</t>
  </si>
  <si>
    <t>2024.7.7 購物節
商城85折</t>
  </si>
  <si>
    <t>7/1-7/18</t>
  </si>
  <si>
    <t>MDD 線上公槽&gt;&gt;  MDD_202407</t>
  </si>
  <si>
    <t>G:\.shortcut-targets-by-id\1ITqgsh2MRTYVwJY5mCuPyivOld5i2Y4Z\Shared with Shopee\BD\25th\Mall Calendar\MDD\MDD_202407\0701_買到戀愛-BUYLOVE</t>
  </si>
  <si>
    <t>G:\.shortcut-targets-by-id\1ITqgsh2MRTYVwJY5mCuPyivOld5i2Y4Z\Shared with Shopee\BD\25th\Mall Calendar\MDD\MDD_202407\0702_比帽王</t>
  </si>
  <si>
    <t>G:\.shortcut-targets-by-id\1ITqgsh2MRTYVwJY5mCuPyivOld5i2Y4Z\Shared with Shopee\BD\25th\Mall Calendar\MDD\MDD_202407\0703_adidas</t>
  </si>
  <si>
    <t>BOD 線上公槽&gt;&gt;  BOD_202407</t>
  </si>
  <si>
    <t>NPL  線上公槽&gt;&gt;  NPL_202407</t>
  </si>
  <si>
    <t>#f2cec6</t>
  </si>
  <si>
    <t>不指定,
但不要吃掉商品顏色</t>
  </si>
  <si>
    <t>G:\.shortcut-targets-by-id\1ITqgsh2MRTYVwJY5mCuPyivOld5i2Y4Z\Shared with Shopee\BD\25th\Mall Calendar\MDD\MDD_202407\0704_汪喵星球</t>
  </si>
  <si>
    <t>G:\.shortcut-targets-by-id\1ITqgsh2MRTYVwJY5mCuPyivOld5i2Y4Z\Shared with Shopee\BD\25th\Mall Calendar\MDD\MDD_202407\0708_愛買</t>
  </si>
  <si>
    <t>G:\.shortcut-targets-by-id\1ITqgsh2MRTYVwJY5mCuPyivOld5i2Y4Z\Shared with Shopee\BD\25th\Mall Calendar\MDD\MDD_202407\0709_希爾思</t>
  </si>
  <si>
    <t>ff9e1b</t>
  </si>
  <si>
    <t>G:\.shortcut-targets-by-id\1ITqgsh2MRTYVwJY5mCuPyivOld5i2Y4Z\Shared with Shopee\BD\25th\Mall Calendar\MDD\MDD_202407\0710_havaianas 哈瓦仕</t>
  </si>
  <si>
    <t>G:\.shortcut-targets-by-id\1ITqgsh2MRTYVwJY5mCuPyivOld5i2Y4Z\Shared with Shopee\BD\25th\Mall Calendar\MDD\MDD_202407\0711_理膚寶水</t>
  </si>
  <si>
    <t>G:\.shortcut-targets-by-id\1ITqgsh2MRTYVwJY5mCuPyivOld5i2Y4Z\Shared with Shopee\BD\25th\Mall Calendar\MDD\MDD_202407\0712_24HRS無感失憶內衣</t>
  </si>
  <si>
    <t>#E6241A</t>
  </si>
  <si>
    <t>https://drive.google.com/drive/folders/1b5g75UH1mjTqtEkWGjXUnYPi5aIjXREG</t>
  </si>
  <si>
    <t>G:\.shortcut-targets-by-id\1ITqgsh2MRTYVwJY5mCuPyivOld5i2Y4Z\Shared with Shopee\BD\25th\Mall Calendar\MDD\MDD_202407\0714_MIHONG® 米鴻生醫</t>
  </si>
  <si>
    <t>G:\.shortcut-targets-by-id\1ITqgsh2MRTYVwJY5mCuPyivOld5i2Y4Z\Shared with Shopee\BD\25th\Mall Calendar\MDD\MDD_202407\0715_BRITA</t>
  </si>
  <si>
    <t>#d9caad</t>
  </si>
  <si>
    <t>藍色系</t>
  </si>
  <si>
    <t>G:\.shortcut-targets-by-id\1ITqgsh2MRTYVwJY5mCuPyivOld5i2Y4Z\Shared with Shopee\BD\25th\Mall Calendar\MDD\MDD_202407\0716_小麥購物</t>
  </si>
  <si>
    <t>G:\.shortcut-targets-by-id\1ITqgsh2MRTYVwJY5mCuPyivOld5i2Y4Z\Shared with Shopee\BD\25th\Mall Calendar\BOD\BOD_202407\0701_LEGO樂高</t>
  </si>
  <si>
    <t>G:\.shortcut-targets-by-id\1ITqgsh2MRTYVwJY5mCuPyivOld5i2Y4Z\Shared with Shopee\BD\25th\Mall Calendar\BOD\BOD_202407\0702_BFFECT 好肌膚</t>
  </si>
  <si>
    <t>G:\.shortcut-targets-by-id\1ITqgsh2MRTYVwJY5mCuPyivOld5i2Y4Z\Shared with Shopee\BD\25th\Mall Calendar\BOD\BOD_202407\0703_Simply新普利</t>
  </si>
  <si>
    <t>R255 G213 B0</t>
  </si>
  <si>
    <t>#FFFFAA</t>
  </si>
  <si>
    <t>#0902d1</t>
  </si>
  <si>
    <t>G:\.shortcut-targets-by-id\1ITqgsh2MRTYVwJY5mCuPyivOld5i2Y4Z\Shared with Shopee\BD\25th\Mall Calendar\BOD\BOD_202407\0704_MIHONGR 米鴻生醫</t>
  </si>
  <si>
    <t>G:\.shortcut-targets-by-id\1ITqgsh2MRTYVwJY5mCuPyivOld5i2Y4Z\Shared with Shopee\BD\25th\Mall Calendar\BOD\BOD_202407\0705_12princess</t>
  </si>
  <si>
    <t>G:\.shortcut-targets-by-id\1ITqgsh2MRTYVwJY5mCuPyivOld5i2Y4Z\Shared with Shopee\BD\25th\Mall Calendar\BOD\BOD_202407\0706_Roots</t>
  </si>
  <si>
    <t>#8fd1e1</t>
  </si>
  <si>
    <t>請直接吸Model圖檔背景的米色
,且Model圖檔不可去背使用</t>
  </si>
  <si>
    <t>G:\.shortcut-targets-by-id\1ITqgsh2MRTYVwJY5mCuPyivOld5i2Y4Z\Shared with Shopee\BD\25th\Mall Calendar\BOD\BOD_202407\0707_康是美Cosmed</t>
  </si>
  <si>
    <t>G:\.shortcut-targets-by-id\1ITqgsh2MRTYVwJY5mCuPyivOld5i2Y4Z\Shared with Shopee\BD\25th\Mall Calendar\BOD\BOD_202407\0708_Häagen-Dazs 哈根達斯</t>
  </si>
  <si>
    <t>G:\.shortcut-targets-by-id\1ITqgsh2MRTYVwJY5mCuPyivOld5i2Y4Z\Shared with Shopee\BD\25th\Mall Calendar\BOD\BOD_202407\0709_Dr.Hsieh達特醫</t>
  </si>
  <si>
    <t>#FFA07A</t>
  </si>
  <si>
    <t xml:space="preserve">#600624	</t>
  </si>
  <si>
    <t>淺藍色</t>
  </si>
  <si>
    <t>G:\.shortcut-targets-by-id\1ITqgsh2MRTYVwJY5mCuPyivOld5i2Y4Z\Shared with Shopee\BD\25th\Mall Calendar\BOD\BOD_202407\0710_Reebok</t>
  </si>
  <si>
    <t>G:\.shortcut-targets-by-id\1ITqgsh2MRTYVwJY5mCuPyivOld5i2Y4Z\Shared with Shopee\BD\25th\Mall Calendar\BOD\BOD_202407\0711_dyson戴森</t>
  </si>
  <si>
    <t>G:\.shortcut-targets-by-id\1ITqgsh2MRTYVwJY5mCuPyivOld5i2Y4Z\Shared with Shopee\BD\25th\Mall Calendar\BOD\BOD_202407\0712_我的心機My Scheming</t>
  </si>
  <si>
    <t>G:\.shortcut-targets-by-id\1ITqgsh2MRTYVwJY5mCuPyivOld5i2Y4Z\Shared with Shopee\BD\25th\Mall Calendar\BOD\BOD_202407\0713_屈臣氏Watsons</t>
  </si>
  <si>
    <t>G:\.shortcut-targets-by-id\1ITqgsh2MRTYVwJY5mCuPyivOld5i2Y4Z\Shared with Shopee\BD\25th\Mall Calendar\BOD\BOD_202407\0714_Labelle拉蓓</t>
  </si>
  <si>
    <t>G:\.shortcut-targets-by-id\1ITqgsh2MRTYVwJY5mCuPyivOld5i2Y4Z\Shared with Shopee\BD\25th\Mall Calendar\BOD\BOD_202407\0715_嬌聯</t>
  </si>
  <si>
    <t>G:\.shortcut-targets-by-id\1ITqgsh2MRTYVwJY5mCuPyivOld5i2Y4Z\Shared with Shopee\BD\25th\Mall Calendar\BOD\BOD_202407\0716_S'AIME 東京企劃</t>
  </si>
  <si>
    <t>G:\.shortcut-targets-by-id\1ITqgsh2MRTYVwJY5mCuPyivOld5i2Y4Z\Shared with Shopee\BD\25th\Mall Calendar\BOD\BOD_202407\0717_金盛世紙業</t>
  </si>
  <si>
    <t>G:\.shortcut-targets-by-id\1ITqgsh2MRTYVwJY5mCuPyivOld5i2Y4Z\Shared with Shopee\BD\25th\Mall Calendar\NPL\NPL_202407\0703-04_3M</t>
  </si>
  <si>
    <t>G:\.shortcut-targets-by-id\1ITqgsh2MRTYVwJY5mCuPyivOld5i2Y4Z\Shared with Shopee\BD\25th\Mall Calendar\NPL\NPL_202407\0708-09_Henkel漢高旗艦店</t>
  </si>
  <si>
    <t>G:\.shortcut-targets-by-id\1ITqgsh2MRTYVwJY5mCuPyivOld5i2Y4Z\Shared with Shopee\BD\25th\Mall Calendar\NPL\NPL_202407\0710-11_舒酸定｜牙周適｜保麗淨</t>
  </si>
  <si>
    <t>7/19-7/31</t>
  </si>
  <si>
    <t>G:\.shortcut-targets-by-id\1ITqgsh2MRTYVwJY5mCuPyivOld5i2Y4Z\Shared with Shopee\BD\25th\Mall Calendar\MDD\MDD_202407\0719_神腦生活 Senaonline</t>
  </si>
  <si>
    <t>G:\.shortcut-targets-by-id\1ITqgsh2MRTYVwJY5mCuPyivOld5i2Y4Z\Shared with Shopee\BD\25th\Mall Calendar\MDD\MDD_202407\0720_dyson戴森</t>
  </si>
  <si>
    <t>G:\.shortcut-targets-by-id\1ITqgsh2MRTYVwJY5mCuPyivOld5i2Y4Z\Shared with Shopee\BD\25th\Mall Calendar\MDD\MDD_202407\0721_Deseno 笛森諾</t>
  </si>
  <si>
    <t>G:\.shortcut-targets-by-id\1ITqgsh2MRTYVwJY5mCuPyivOld5i2Y4Z\Shared with Shopee\BD\25th\Mall Calendar\MDD\MDD_202407\0716_WOKY沃廚</t>
  </si>
  <si>
    <t>G:\.shortcut-targets-by-id\1ITqgsh2MRTYVwJY5mCuPyivOld5i2Y4Z\Shared with Shopee\BD\25th\Mall Calendar\MDD\MDD_202407\0723_Mdmmd.明洞國際</t>
  </si>
  <si>
    <t>G:\.shortcut-targets-by-id\1ITqgsh2MRTYVwJY5mCuPyivOld5i2Y4Z\Shared with Shopee\BD\25th\Mall Calendar\MDD\MDD_202407\0724_L'Oréal Paris巴黎萊雅</t>
  </si>
  <si>
    <t>rgb(239,220,236)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</si>
  <si>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</si>
  <si>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</si>
  <si>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G:\.shortcut-targets-by-id\1ITqgsh2MRTYVwJY5mCuPyivOld5i2Y4Z\Shared with Shopee\BD\25th\Mall Calendar\MDD\MDD_202407\0726_HERAN禾聯</t>
  </si>
  <si>
    <t>G:\.shortcut-targets-by-id\1ITqgsh2MRTYVwJY5mCuPyivOld5i2Y4Z\Shared with Shopee\BD\25th\Mall Calendar\MDD\MDD_202407\0727_SAMSUNG 三星</t>
  </si>
  <si>
    <t>G:\.shortcut-targets-by-id\1ITqgsh2MRTYVwJY5mCuPyivOld5i2Y4Z\Shared with Shopee\BD\25th\Mall Calendar\MDD\MDD_202407\0728_金瑞利時尚珠寶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</si>
  <si>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</si>
  <si>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Calendar\MDD\MDD_202407\0729_LocknLock樂扣樂扣</t>
  </si>
  <si>
    <t>G:\.shortcut-targets-by-id\1ITqgsh2MRTYVwJY5mCuPyivOld5i2Y4Z\Shared with Shopee\BD\25th\Mall Calendar\MDD\MDD_202407\0730_大研生醫</t>
  </si>
  <si>
    <t>G:\.shortcut-targets-by-id\1ITqgsh2MRTYVwJY5mCuPyivOld5i2Y4Z\Shared with Shopee\BD\25th\Mall Calendar\MDD\MDD_202407\0731_達摩本草</t>
  </si>
  <si>
    <t>#a3d2fb</t>
  </si>
  <si>
    <t xml:space="preserve"> #FF8F59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</si>
  <si>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</si>
  <si>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</si>
  <si>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</si>
  <si>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G:\.shortcut-targets-by-id\1ITqgsh2MRTYVwJY5mCuPyivOld5i2Y4Z\Shared with Shopee\BD\25th\Mall Calendar\BOD\BOD_202407\0719_BRAUN德國百靈</t>
  </si>
  <si>
    <t>G:\.shortcut-targets-by-id\1ITqgsh2MRTYVwJY5mCuPyivOld5i2Y4Z\Shared with Shopee\BD\25th\Mall Calendar\BOD\BOD_202407\0720_SAMSUNG 三星</t>
  </si>
  <si>
    <t>G:\.shortcut-targets-by-id\1ITqgsh2MRTYVwJY5mCuPyivOld5i2Y4Z\Shared with Shopee\BD\25th\Mall Calendar\BOD\BOD_202407\0721_悠活原力 官方旗艦店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</si>
  <si>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</si>
  <si>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</si>
  <si>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</si>
  <si>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Calendar\BOD\BOD_202407\0722_江醫師醫能補品</t>
  </si>
  <si>
    <t>G:\.shortcut-targets-by-id\1ITqgsh2MRTYVwJY5mCuPyivOld5i2Y4Z\Shared with Shopee\BD\25th\Mall Calendar\BOD\BOD_202407\0723_永豐商店</t>
  </si>
  <si>
    <t>G:\.shortcut-targets-by-id\1ITqgsh2MRTYVwJY5mCuPyivOld5i2Y4Z\Shared with Shopee\BD\25th\Mall Calendar\BOD\BOD_202407\0724_NARUKO 牛爾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</si>
  <si>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</si>
  <si>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0f4776</t>
  </si>
  <si>
    <t>#DAF1DF</t>
  </si>
  <si>
    <t>G:\.shortcut-targets-by-id\1ITqgsh2MRTYVwJY5mCuPyivOld5i2Y4Z\Shared with Shopee\BD\25th\Mall Calendar\BOD\BOD_202407\0725_CeraVe適樂膚</t>
  </si>
  <si>
    <t>G:\.shortcut-targets-by-id\1ITqgsh2MRTYVwJY5mCuPyivOld5i2Y4Z\Shared with Shopee\BD\25th\Mall Calendar\BOD\BOD_202407\0726_Logitech G 羅技</t>
  </si>
  <si>
    <t>G:\.shortcut-targets-by-id\1ITqgsh2MRTYVwJY5mCuPyivOld5i2Y4Z\Shared with Shopee\BD\25th\Mall Calendar\BOD\BOD_202407\0727_eslite 誠品</t>
  </si>
  <si>
    <t>#00a1ad</t>
  </si>
  <si>
    <t>fff0c3</t>
  </si>
  <si>
    <t>MIRAE未來美</t>
  </si>
  <si>
    <t>G:\.shortcut-targets-by-id\1ITqgsh2MRTYVwJY5mCuPyivOld5i2Y4Z\Shared with Shopee\BD\25th\Mall Calendar\BOD\BOD_202407\0731_高露潔</t>
  </si>
  <si>
    <t>WOKY X 三麗鷗</t>
  </si>
  <si>
    <t>Crocs</t>
  </si>
  <si>
    <t>需求</t>
  </si>
  <si>
    <t>8.8&gt;&gt;G:\共用雲端硬碟\INT_TWN_SHP_外部-2024-H2\08\0808\BC_GAME\Big campaign\8.8爸氣購物節\03_公版掛標\2_商城</t>
  </si>
  <si>
    <t>7月kv圖加上左邊提供的公版標籤</t>
  </si>
  <si>
    <t>用上方製作的8月kv圖加上左邊提供的公版標籤</t>
  </si>
  <si>
    <t>iPad Air</t>
  </si>
  <si>
    <t>SYM三陽</t>
  </si>
  <si>
    <t>Coin page 01
HBN 360 01
HBN 640 01</t>
  </si>
  <si>
    <t>飛利浦PHILIPS</t>
  </si>
  <si>
    <t>Coin page 02
HBN 360 02
HBN 640 02</t>
  </si>
  <si>
    <t>STAND OIL</t>
  </si>
  <si>
    <t>ilso 官方旗艦店</t>
  </si>
  <si>
    <t>Coin page 03
HBN 360 03
HBN 640 03</t>
  </si>
  <si>
    <t>1. 內容新增BOD資訊
2. Logo放入進度條內&gt;&gt;如右圖
3. 進度條顏色SBD&gt;黃，BOD&gt;綠 (也可調整成適合的顏色!!)
3. 在BN某個角落補上進度條代表意思
**需求&gt;&gt;整張盡可能縮短一點~~</t>
  </si>
  <si>
    <t>8月商城活動日曆攻略
免運吃到飽</t>
  </si>
  <si>
    <t>8月商城活動日曆攻略
(Bank文案待補)</t>
  </si>
  <si>
    <t>8月商城活動日曆攻略
免運吃到飽</t>
  </si>
  <si>
    <t>週日商城95折
(only 文案)</t>
  </si>
  <si>
    <t>2024.8.8 
買了爸購物節
(直接放Logo)</t>
  </si>
  <si>
    <t>(1)新增Logo圖檔
(2)補上SBD 8/28~29、BOD8/26~31圖檔
(3)補上Bank文案
(4)更新右上角曝品
(5)刪除"此為"(如右圖)</t>
  </si>
  <si>
    <t>8月商城活動日曆攻略
刷卡最高20%蝦幣</t>
  </si>
  <si>
    <t>18 號會員日
(直接放Logo)</t>
  </si>
  <si>
    <t>週日商城95折
(only 文案)</t>
  </si>
  <si>
    <t>25 商城狂購節
(直接放Logo)</t>
  </si>
  <si>
    <t>週日商城95折
(on;y 文案)</t>
  </si>
  <si>
    <t>logo請按照此處活動走期置入日曆  
雲端&gt;&gt; 8月
線下&gt;&gt; G:\.shortcut-targets-by-id\1ITqgsh2MRTYVwJY5mCuPyivOld5i2Y4Z\Shared with Shopee\BD\25th\Mall Calendar\2024\8月</t>
  </si>
  <si>
    <t>輝葉 追夢椅</t>
  </si>
  <si>
    <t>金牌乳清蛋白</t>
  </si>
  <si>
    <t>可自行用日期排序&gt;&gt;</t>
  </si>
  <si>
    <t>活動日</t>
  </si>
  <si>
    <t>品牌Logo圖檔路徑</t>
  </si>
  <si>
    <t>Logo(目前尚未入稿)</t>
  </si>
  <si>
    <t>G:\共用雲端硬碟\INT_TWN_SHP_外部-2024-H2\08\0818\BC_GAME\Big campaign\01_LOGO</t>
  </si>
  <si>
    <t>2024.8.8 買了爸購物節</t>
  </si>
  <si>
    <t>G:\共用雲端硬碟\INT_TWN_SHP_外部-2024-H2\08\0808\BC_GAME\Big campaign\8.8爸氣購物節\01_LOGO</t>
  </si>
  <si>
    <t>25 商城狂購節</t>
  </si>
  <si>
    <t>G:\共用雲端硬碟\INT_TWN_SHP_外部-2024-H2\07\0725\BC_GAME\Big campaign\0725_商城狂購節\01_LOGO</t>
  </si>
  <si>
    <t>imgpsh_fullsize_anim.jpg</t>
  </si>
  <si>
    <t>G:\.shortcut-targets-by-id\1ITqgsh2MRTYVwJY5mCuPyivOld5i2Y4Z\Shared with Shopee\BD\25th\Mall Calendar\2024\8月\BOD Logo\0801_WOKY沃廚</t>
  </si>
  <si>
    <t>G:\.shortcut-targets-by-id\1ITqgsh2MRTYVwJY5mCuPyivOld5i2Y4Z\Shared with Shopee\BD\25th\Mall Calendar\2024\8月\BOD Logo\0802_Philips 飛利浦</t>
  </si>
  <si>
    <t>9/1-9/31</t>
  </si>
  <si>
    <t>G:\.shortcut-targets-by-id\1ITqgsh2MRTYVwJY5mCuPyivOld5i2Y4Z\Shared with Shopee\BD\25th\Mall Calendar\2024\8月\BOD Logo\0803_Labelle拉蓓</t>
  </si>
  <si>
    <t>G:\.shortcut-targets-by-id\1ITqgsh2MRTYVwJY5mCuPyivOld5i2Y4Z\Shared with Shopee\BD\25th\Mall Calendar\2024\8月\BOD Logo\0804_MIRAE 未來美</t>
  </si>
  <si>
    <t>G:\.shortcut-targets-by-id\1ITqgsh2MRTYVwJY5mCuPyivOld5i2Y4Z\Shared with Shopee\BD\25th\Mall Calendar\2024\8月\BOD Logo\0805_愛買</t>
  </si>
  <si>
    <t>G:\.shortcut-targets-by-id\1ITqgsh2MRTYVwJY5mCuPyivOld5i2Y4Z\Shared with Shopee\BD\25th\Mall Calendar\2024\8月\BOD Logo\0806_比帽王</t>
  </si>
  <si>
    <t>G:\.shortcut-targets-by-id\1ITqgsh2MRTYVwJY5mCuPyivOld5i2Y4Z\Shared with Shopee\BD\25th\Mall Calendar\2024\8月\BOD Logo\0807_adidas</t>
  </si>
  <si>
    <t>大研生醫品牌旗艦館</t>
  </si>
  <si>
    <t>G:\.shortcut-targets-by-id\1ITqgsh2MRTYVwJY5mCuPyivOld5i2Y4Z\Shared with Shopee\BD\25th\Mall Calendar\2024\8月\BOD Logo\0808_大研生醫</t>
  </si>
  <si>
    <t>G:\.shortcut-targets-by-id\1ITqgsh2MRTYVwJY5mCuPyivOld5i2Y4Z\Shared with Shopee\BD\25th\Mall Calendar\2024\8月\BOD Logo\0809_vacanza accessory 假期飾品</t>
  </si>
  <si>
    <t>鎮瀾買足 │ 大甲鎮瀾宮線上購物商城</t>
  </si>
  <si>
    <t>G:\.shortcut-targets-by-id\1ITqgsh2MRTYVwJY5mCuPyivOld5i2Y4Z\Shared with Shopee\BD\25th\Mall Calendar\2024\8月\BOD Logo\0810_鎮瀾買足 │ 大甲鎮瀾宮</t>
  </si>
  <si>
    <t>1/2princess</t>
  </si>
  <si>
    <t>G:\.shortcut-targets-by-id\1ITqgsh2MRTYVwJY5mCuPyivOld5i2Y4Z\Shared with Shopee\BD\25th\Mall Calendar\2024\8月\BOD Logo\0811_12princess</t>
  </si>
  <si>
    <t>G:\.shortcut-targets-by-id\1ITqgsh2MRTYVwJY5mCuPyivOld5i2Y4Z\Shared with Shopee\BD\25th\Mall Calendar\2024\8月\BOD Logo\0812_花王旗艦館</t>
  </si>
  <si>
    <t>G:\.shortcut-targets-by-id\1ITqgsh2MRTYVwJY5mCuPyivOld5i2Y4Z\Shared with Shopee\BD\25th\Mall Calendar\2024\8月\BOD Logo\0813_BFFECT 好肌膚</t>
  </si>
  <si>
    <t>愛康衛生棉官方旗艦店</t>
  </si>
  <si>
    <t>G:\.shortcut-targets-by-id\1ITqgsh2MRTYVwJY5mCuPyivOld5i2Y4Z\Shared with Shopee\BD\25th\Mall Calendar\2024\8月\BOD Logo\0814_愛康衛生棉</t>
  </si>
  <si>
    <t>TwinBrothers美國工作室｜乳清蛋白｜搖搖杯｜健身週邊</t>
  </si>
  <si>
    <t>G:\.shortcut-targets-by-id\1ITqgsh2MRTYVwJY5mCuPyivOld5i2Y4Z\Shared with Shopee\BD\25th\Mall Calendar\2024\8月\BOD Logo\0815_TwinBrothers美國工作室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</si>
  <si>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</si>
  <si>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t>G:\.shortcut-targets-by-id\1ITqgsh2MRTYVwJY5mCuPyivOld5i2Y4Z\Shared with Shopee\BD\25th\Mall Calendar\2024\8月\BOD Logo\0816_KANGOL</t>
  </si>
  <si>
    <t>COCOCHI COSME 官方旗艦店</t>
  </si>
  <si>
    <t>G:\.shortcut-targets-by-id\1ITqgsh2MRTYVwJY5mCuPyivOld5i2Y4Z\Shared with Shopee\BD\25th\Mall Calendar\2024\8月\BOD Logo\0817_COCOCHI COSME</t>
  </si>
  <si>
    <t>小麥購物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</si>
  <si>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</si>
  <si>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G:\.shortcut-targets-by-id\1ITqgsh2MRTYVwJY5mCuPyivOld5i2Y4Z\Shared with Shopee\BD\25th\Mall Calendar\2024\8月\BOD Logo\0818_小麥購物</t>
  </si>
  <si>
    <t>G:\.shortcut-targets-by-id\1ITqgsh2MRTYVwJY5mCuPyivOld5i2Y4Z\Shared with Shopee\BD\25th\Mall Calendar\2024\8月\BOD Logo\0819_舒酸定｜牙周適｜保麗淨</t>
  </si>
  <si>
    <t>SAHOLEA森歐黎漾 官方旗艦館</t>
  </si>
  <si>
    <t>G:\.shortcut-targets-by-id\1ITqgsh2MRTYVwJY5mCuPyivOld5i2Y4Z\Shared with Shopee\BD\25th\Mall Calendar\2024\8月\BOD Logo\0820_SAHOLEA森歐黎漾</t>
  </si>
  <si>
    <t>G:\.shortcut-targets-by-id\1ITqgsh2MRTYVwJY5mCuPyivOld5i2Y4Z\Shared with Shopee\BD\25th\Mall Calendar\2024\8月\BOD Logo\0821_Simply新普利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</si>
  <si>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</si>
  <si>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Calendar\2024\8月\BOD Logo\0822_dyson戴森</t>
  </si>
  <si>
    <t>G:\.shortcut-targets-by-id\1ITqgsh2MRTYVwJY5mCuPyivOld5i2Y4Z\Shared with Shopee\BD\25th\Mall Calendar\2024\8月\BOD Logo\0823_watashi+資生堂</t>
  </si>
  <si>
    <t>江醫師醫能補品</t>
  </si>
  <si>
    <t>G:\.shortcut-targets-by-id\1ITqgsh2MRTYVwJY5mCuPyivOld5i2Y4Z\Shared with Shopee\BD\25th\Mall Calendar\2024\8月\BOD Logo\0824_江醫師醫能補品</t>
  </si>
  <si>
    <t>G:\.shortcut-targets-by-id\1ITqgsh2MRTYVwJY5mCuPyivOld5i2Y4Z\Shared with Shopee\BD\25th\Mall Calendar\2024\8月\BOD Logo\0825_ACS 跨運動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</si>
  <si>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</si>
  <si>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</si>
  <si>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</si>
  <si>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M&amp;G_Google.jpg</t>
  </si>
  <si>
    <t>G:\.shortcut-targets-by-id\1ITqgsh2MRTYVwJY5mCuPyivOld5i2Y4Z\Shared with Shopee\BD\25th\Mall Calendar\2024\8月\SBD Logo\0802_輝葉按摩椅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</si>
  <si>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</si>
  <si>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</si>
  <si>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</si>
  <si>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Calendar\2024\8月\SBD Logo\0803_伊萊克斯</t>
  </si>
  <si>
    <t>G:\.shortcut-targets-by-id\1ITqgsh2MRTYVwJY5mCuPyivOld5i2Y4Z\Shared with Shopee\BD\25th\Mall Calendar\2024\8月\SBD Logo\0804_Acer宏碁</t>
  </si>
  <si>
    <t>ZOJIRUSHI 象印官方直營旗艦館</t>
  </si>
  <si>
    <t>G:\.shortcut-targets-by-id\1ITqgsh2MRTYVwJY5mCuPyivOld5i2Y4Z\Shared with Shopee\BD\25th\Mall Calendar\2024\8月\BOD Logo\0826_ZOJIRUSHI 象印</t>
  </si>
  <si>
    <t>G:\.shortcut-targets-by-id\1ITqgsh2MRTYVwJY5mCuPyivOld5i2Y4Z\Shared with Shopee\BD\25th\Mall Calendar\2024\8月\SBD Logo\0805_tokuyo 按摩椅</t>
  </si>
  <si>
    <t>G:\.shortcut-targets-by-id\1ITqgsh2MRTYVwJY5mCuPyivOld5i2Y4Z\Shared with Shopee\BD\25th\Mall Calendar\2024\8月\BOD Logo\0827_Philips飛利浦</t>
  </si>
  <si>
    <t>G:\.shortcut-targets-by-id\1ITqgsh2MRTYVwJY5mCuPyivOld5i2Y4Z\Shared with Shopee\BD\25th\Mall Calendar\2024\8月\BOD Logo\0828_MIHONG® 米鴻生醫</t>
  </si>
  <si>
    <t>G:\.shortcut-targets-by-id\1ITqgsh2MRTYVwJY5mCuPyivOld5i2Y4Z\Shared with Shopee\BD\25th\Mall Calendar\2024\8月\SBD Logo\0806_善存X舒酸定</t>
  </si>
  <si>
    <t>Red Bull紅牛官方旗艦店</t>
  </si>
  <si>
    <t>G:\.shortcut-targets-by-id\1ITqgsh2MRTYVwJY5mCuPyivOld5i2Y4Z\Shared with Shopee\BD\25th\Mall Calendar\2024\8月\BOD Logo\0830_Red Bull紅牛</t>
  </si>
  <si>
    <t>TRUE TISANE 草本體驗 品牌旗艦店</t>
  </si>
  <si>
    <t>G:\.shortcut-targets-by-id\1ITqgsh2MRTYVwJY5mCuPyivOld5i2Y4Z\Shared with Shopee\BD\25th\Mall Calendar\2024\8月\BOD Logo\0831_TRUE TISANE 草本體驗</t>
  </si>
  <si>
    <t>G:\.shortcut-targets-by-id\1ITqgsh2MRTYVwJY5mCuPyivOld5i2Y4Z\Shared with Shopee\BD\25th\Mall Calendar\2024\8月\SBD Logo\0809_LANCOME 蘭蔻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</si>
  <si>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</si>
  <si>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G:\.shortcut-targets-by-id\1ITqgsh2MRTYVwJY5mCuPyivOld5i2Y4Z\Shared with Shopee\BD\25th\Mall Calendar\2024\8月\SBD Logo\0810_L'Oréal Paris巴黎萊雅</t>
  </si>
  <si>
    <t>G:\.shortcut-targets-by-id\1ITqgsh2MRTYVwJY5mCuPyivOld5i2Y4Z\Shared with Shopee\BD\25th\Mall Calendar\2024\8月\SBD Logo\0811_買到戀愛-BUYLOVE</t>
  </si>
  <si>
    <t>G:\.shortcut-targets-by-id\1ITqgsh2MRTYVwJY5mCuPyivOld5i2Y4Z\Shared with Shopee\BD\25th\Mall Calendar\2024\8月\SBD Logo\0812_New Balance</t>
  </si>
  <si>
    <t>G:\.shortcut-targets-by-id\1ITqgsh2MRTYVwJY5mCuPyivOld5i2Y4Z\Shared with Shopee\BD\25th\Mall Calendar\2024\8月\SBD Logo\0813_ECOVACS 科沃斯</t>
  </si>
  <si>
    <t>G:\.shortcut-targets-by-id\1ITqgsh2MRTYVwJY5mCuPyivOld5i2Y4Z\Shared with Shopee\BD\25th\Mall Calendar\2024\8月\SBD Logo\0814_理膚寶水</t>
  </si>
  <si>
    <t>G:\.shortcut-targets-by-id\1ITqgsh2MRTYVwJY5mCuPyivOld5i2Y4Z\Shared with Shopee\BD\25th\Mall Calendar\2024\8月\SBD Logo\0815_神腦生活 Senaonline</t>
  </si>
  <si>
    <t>G:\.shortcut-targets-by-id\1ITqgsh2MRTYVwJY5mCuPyivOld5i2Y4Z\Shared with Shopee\BD\25th\Mall Calendar\2024\8月\SBD Logo\0816_Razer 雷蛇電競館</t>
  </si>
  <si>
    <t>G:\.shortcut-targets-by-id\1ITqgsh2MRTYVwJY5mCuPyivOld5i2Y4Z\Shared with Shopee\BD\25th\Mall Calendar\2024\8月\SBD Logo\0819_協發行</t>
  </si>
  <si>
    <t>天天免運吃到飽</t>
  </si>
  <si>
    <t>G:\.shortcut-targets-by-id\1ITqgsh2MRTYVwJY5mCuPyivOld5i2Y4Z\Shared with Shopee\BD\25th\Mall Calendar\2024\8月\SBD Logo\0820_LANEIGE 蘭芝</t>
  </si>
  <si>
    <t>G:\.shortcut-targets-by-id\1ITqgsh2MRTYVwJY5mCuPyivOld5i2Y4Z\Shared with Shopee\BD\25th\Mall Calendar\2024\8月\SBD Logo\0821_LocknLock樂扣樂扣</t>
  </si>
  <si>
    <t>G:\.shortcut-targets-by-id\1ITqgsh2MRTYVwJY5mCuPyivOld5i2Y4Z\Shared with Shopee\BD\25th\Mall Calendar\2024\8月\SBD Logo\0822_ASUS華碩</t>
  </si>
  <si>
    <t>INNISFREE 早C晚A粉</t>
  </si>
  <si>
    <t>eiP 3C配件 | Penoval 觸控筆領導品牌</t>
  </si>
  <si>
    <t>G:\.shortcut-targets-by-id\1ITqgsh2MRTYVwJY5mCuPyivOld5i2Y4Z\Shared with Shopee\BD\25th\Mall Calendar\2024\8月\SBD Logo\0823_eiP 3C配件 | Penoval 觸控筆</t>
  </si>
  <si>
    <t>G:\.shortcut-targets-by-id\1ITqgsh2MRTYVwJY5mCuPyivOld5i2Y4Z\Shared with Shopee\BD\25th\Mall Calendar\2024\8月\SBD Logo\0824_Google</t>
  </si>
  <si>
    <t>G:\.shortcut-targets-by-id\1ITqgsh2MRTYVwJY5mCuPyivOld5i2Y4Z\Shared with Shopee\BD\25th\Mall Calendar\2024\8月\SBD Logo\0828_TP-Link官方旗艦店</t>
  </si>
  <si>
    <t>G:\.shortcut-targets-by-id\1ITqgsh2MRTYVwJY5mCuPyivOld5i2Y4Z\Shared with Shopee\BD\25th\Mall Calendar\2024\8月\SBD Logo\0829_New Balance</t>
  </si>
  <si>
    <t>9.9&gt;&gt;G:\共用雲端硬碟\EXT_TWN_SHP_外部-2024-H2\09\0909\BC_GAME\Big campaign\0909_超級購物節\03_公版掛標\2_商城</t>
  </si>
  <si>
    <t>8月kv圖加上左邊提供的公版標籤</t>
  </si>
  <si>
    <t>用上方製作的9月kv圖加上左邊提供的公版標籤</t>
  </si>
  <si>
    <t>大研生醫</t>
  </si>
  <si>
    <t xml:space="preserve"> iPhone 15</t>
  </si>
  <si>
    <t>BRITA官方</t>
  </si>
  <si>
    <t>Cesar西莎</t>
  </si>
  <si>
    <t>Philips飛利浦</t>
  </si>
  <si>
    <t>UAG</t>
  </si>
  <si>
    <t>美國ON</t>
  </si>
  <si>
    <t>9月商城活動日曆攻略
天天免運吃到飽</t>
  </si>
  <si>
    <t>9月商城活動日曆攻略
刷卡最高26%蝦幣</t>
  </si>
  <si>
    <t>8月商城活動日曆攻略
刷卡最高26%蝦幣</t>
  </si>
  <si>
    <t>🟡超級品牌日     🟢今日旗艦店</t>
  </si>
  <si>
    <t>9.9 超級購物節
(直接放Logo)</t>
  </si>
  <si>
    <t>即時同步位置(可隨時看看)</t>
  </si>
  <si>
    <t>https://docs.google.com/spreadsheets/d/18o-TcM91qJH24cyE9KvzyqNO2LYj2bopBP3RMM0jGeA/edit?gid=1900658722#gid=1900658722&amp;range=A25:E39</t>
  </si>
  <si>
    <t>姓名</t>
  </si>
  <si>
    <t>EMAIL</t>
  </si>
  <si>
    <t>分機</t>
  </si>
  <si>
    <t>#</t>
  </si>
  <si>
    <t>劉真伶</t>
  </si>
  <si>
    <t>doris.liu@shopee.com</t>
  </si>
  <si>
    <t>#8101</t>
  </si>
  <si>
    <t>#辣寶貝</t>
  </si>
  <si>
    <r>
      <rPr>
        <rFont val="arial"/>
        <color rgb="FFFFFF00"/>
        <sz val="9.0"/>
      </rPr>
      <t xml:space="preserve">品類 相關事務可聯絡DORIS </t>
    </r>
    <r>
      <rPr>
        <rFont val="arial"/>
        <color rgb="FFFFFFFF"/>
        <sz val="9.0"/>
      </rPr>
      <t>職務代理人: Jeremy(一般活動)、Ellen(造節)</t>
    </r>
  </si>
  <si>
    <t>Category</t>
  </si>
  <si>
    <t>1.Mall線上活動(含BOD今日旗艦、MDD品牌旗艦、JBP活動)
2.品類A+造節活動
3.品類賣版活動(含C2C與Mall品類賣家)
4.B2C/SBS相關活動維護</t>
  </si>
  <si>
    <t>紀柏宇</t>
  </si>
  <si>
    <t>gb.chi@shopee.com</t>
  </si>
  <si>
    <t>#5665</t>
  </si>
  <si>
    <t>#無糖綠茶</t>
  </si>
  <si>
    <t>胡哲銘</t>
  </si>
  <si>
    <t>Jeremy.hu@shopee.com</t>
  </si>
  <si>
    <t>#5706</t>
  </si>
  <si>
    <t>#傑瑞米</t>
  </si>
  <si>
    <t>吳冠璋</t>
  </si>
  <si>
    <t>jimmy.wu@shopee.com</t>
  </si>
  <si>
    <t>#4693</t>
  </si>
  <si>
    <t>#JWU</t>
  </si>
  <si>
    <t>詹璦禎</t>
  </si>
  <si>
    <t>ellen.chan@shopee.com</t>
  </si>
  <si>
    <t>#5114</t>
  </si>
  <si>
    <t>#EELL</t>
  </si>
  <si>
    <t>洪郁茹</t>
  </si>
  <si>
    <t>elly.hungyr@shopee.com</t>
  </si>
  <si>
    <t>#4906</t>
  </si>
  <si>
    <t>#YRU</t>
  </si>
  <si>
    <t>李海若</t>
  </si>
  <si>
    <t>iona.li@shopee.com</t>
  </si>
  <si>
    <t>#5833</t>
  </si>
  <si>
    <t>#IOLI</t>
  </si>
  <si>
    <t>許書華</t>
  </si>
  <si>
    <t>jamie.h@shopee.com</t>
  </si>
  <si>
    <t>#7923</t>
  </si>
  <si>
    <t>#XSU</t>
  </si>
  <si>
    <t>林信安</t>
  </si>
  <si>
    <t>neo.linsa@shopee.com</t>
  </si>
  <si>
    <t>#8855</t>
  </si>
  <si>
    <t>#LXN</t>
  </si>
  <si>
    <t>江佩瑾</t>
  </si>
  <si>
    <t>debbie.chiangpc@shopee.com</t>
  </si>
  <si>
    <t>#4819</t>
  </si>
  <si>
    <t>#哈里</t>
  </si>
  <si>
    <t>蔡佩如</t>
  </si>
  <si>
    <t>lulu.tsai@shopee.com</t>
  </si>
  <si>
    <t>#7757</t>
  </si>
  <si>
    <t>#蒜泥白肉</t>
  </si>
  <si>
    <t>林葹婷</t>
  </si>
  <si>
    <t>sally.linst@shopee.com</t>
  </si>
  <si>
    <t>#8902</t>
  </si>
  <si>
    <t>#拔絲地瓜</t>
  </si>
  <si>
    <t>林昱榮(IT)</t>
  </si>
  <si>
    <t>somechill.linyr@shopee.com</t>
  </si>
  <si>
    <t>/</t>
  </si>
  <si>
    <t>#SCL</t>
  </si>
  <si>
    <r>
      <rPr>
        <rFont val="Arial"/>
        <color theme="1"/>
      </rPr>
      <t xml:space="preserve">logo請按照此處活動走期置入日曆  
</t>
    </r>
    <r>
      <rPr>
        <rFont val="Arial"/>
        <b/>
        <color theme="1"/>
        <sz val="11.0"/>
      </rPr>
      <t xml:space="preserve">雲端&gt;&gt; 9月
線下&gt;&gt; </t>
    </r>
    <r>
      <rPr>
        <rFont val="Arial"/>
        <color theme="1"/>
        <sz val="11.0"/>
      </rPr>
      <t>G:\.shortcut-targets-by-id\1ITqgsh2MRTYVwJY5mCuPyivOld5i2Y4Z\Shared with Shopee\BD\25th\Mall Calendar\2024\9月</t>
    </r>
  </si>
  <si>
    <t>小獅王辛巴</t>
  </si>
  <si>
    <t>COACH</t>
  </si>
  <si>
    <t>Leo Hsu</t>
  </si>
  <si>
    <t>G:\共用雲端硬碟\EXT_TWN_SHP_外部-2024-H2\09\0909\BC_GAME\Big campaign\0909_超級購物節\01_LOGO</t>
  </si>
  <si>
    <t>G:\共用雲端硬碟\EXT_TWN_SHP_外部-2024-H2\09\0925\BC_GAME\Big campaign\0925_商城狂購節\01_LOGO</t>
  </si>
  <si>
    <t>9.9 超級購物節</t>
  </si>
  <si>
    <t>G:\共用雲端硬碟\EXT_TWN_SHP_外部-2024-H2\09\0918\BC_GAME\Big campaign\9.18\01_LOGO</t>
  </si>
  <si>
    <t>LEGO樂高 官方旗艦館</t>
  </si>
  <si>
    <t>G:\.shortcut-targets-by-id\1ITqgsh2MRTYVwJY5mCuPyivOld5i2Y4Z\Shared with Shopee\BD\25th\Mall Calendar\2024\9月\BOD\0901 _LEGO樂高</t>
  </si>
  <si>
    <t>G:\.shortcut-targets-by-id\1ITqgsh2MRTYVwJY5mCuPyivOld5i2Y4Z\Shared with Shopee\BD\25th\Mall Calendar\2024\9月\BOD\0902 _Simba小獅王辛巴</t>
  </si>
  <si>
    <t>INNISFREE 官方旗艦店</t>
  </si>
  <si>
    <t>G:\.shortcut-targets-by-id\1ITqgsh2MRTYVwJY5mCuPyivOld5i2Y4Z\Shared with Shopee\BD\25th\Mall Calendar\2024\9月\BOD\0903 _INNISFREE</t>
  </si>
  <si>
    <t>G:\.shortcut-targets-by-id\1ITqgsh2MRTYVwJY5mCuPyivOld5i2Y4Z\Shared with Shopee\BD\25th\Mall Calendar\2024\9月\BOD\0904 _比帽王</t>
  </si>
  <si>
    <t>G:\.shortcut-targets-by-id\1ITqgsh2MRTYVwJY5mCuPyivOld5i2Y4Z\Shared with Shopee\BD\25th\Mall Calendar\2024\9月\BOD\0905 _嬌聯</t>
  </si>
  <si>
    <t>G:\.shortcut-targets-by-id\1ITqgsh2MRTYVwJY5mCuPyivOld5i2Y4Z\Shared with Shopee\BD\25th\Mall Calendar\2024\9月\BOD\0906 _Whirlpool 惠而浦</t>
  </si>
  <si>
    <t>G:\.shortcut-targets-by-id\1ITqgsh2MRTYVwJY5mCuPyivOld5i2Y4Z\Shared with Shopee\BD\25th\Mall Calendar\2024\9月\BOD\0907 _TRIUMPH 黛安芬</t>
  </si>
  <si>
    <t>G:\.shortcut-targets-by-id\1ITqgsh2MRTYVwJY5mCuPyivOld5i2Y4Z\Shared with Shopee\BD\25th\Mall Calendar\2024\9月\BOD\0908 _Philips 飛利浦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</si>
  <si>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</si>
  <si>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t>Dickies Taiwan 官方直營店</t>
  </si>
  <si>
    <t>G:\.shortcut-targets-by-id\1ITqgsh2MRTYVwJY5mCuPyivOld5i2Y4Z\Shared with Shopee\BD\25th\Mall Calendar\2024\9月\BOD\0910 _Dickies</t>
  </si>
  <si>
    <t>CeraVe適樂膚官方旗艦店</t>
  </si>
  <si>
    <t>G:\.shortcut-targets-by-id\1ITqgsh2MRTYVwJY5mCuPyivOld5i2Y4Z\Shared with Shopee\BD\25th\Mall Calendar\2024\9月\BOD\0911 _適樂膚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</si>
  <si>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</si>
  <si>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G:\.shortcut-targets-by-id\1ITqgsh2MRTYVwJY5mCuPyivOld5i2Y4Z\Shared with Shopee\BD\25th\Mall Calendar\2024\9月\BOD\0912 _dyson戴森</t>
  </si>
  <si>
    <t>G:\.shortcut-targets-by-id\1ITqgsh2MRTYVwJY5mCuPyivOld5i2Y4Z\Shared with Shopee\BD\25th\Mall Calendar\2024\9月\BOD\0913_小米</t>
  </si>
  <si>
    <t>G:\.shortcut-targets-by-id\1ITqgsh2MRTYVwJY5mCuPyivOld5i2Y4Z\Shared with Shopee\BD\25th\Mall Calendar\2024\9月\BOD\0914_DESMOND岱思夢</t>
  </si>
  <si>
    <t>G:\.shortcut-targets-by-id\1ITqgsh2MRTYVwJY5mCuPyivOld5i2Y4Z\Shared with Shopee\BD\25th\Mall Calendar\2024\9月\BOD\0915 _12princess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</si>
  <si>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</si>
  <si>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PONY EFFECT｜I'M MEME｜I DEW CARE 官方旗艦館</t>
  </si>
  <si>
    <t>G:\.shortcut-targets-by-id\1ITqgsh2MRTYVwJY5mCuPyivOld5i2Y4Z\Shared with Shopee\BD\25th\Mall Calendar\2024\9月\BOD\0916 _PONY EFFECT I'M MEME I DEW CARE</t>
  </si>
  <si>
    <t>G:\.shortcut-targets-by-id\1ITqgsh2MRTYVwJY5mCuPyivOld5i2Y4Z\Shared with Shopee\BD\25th\Mall Calendar\2024\9月\BOD\0917 _大研生醫</t>
  </si>
  <si>
    <t>G:\.shortcut-targets-by-id\1ITqgsh2MRTYVwJY5mCuPyivOld5i2Y4Z\Shared with Shopee\BD\25th\Mall Calendar\2024\9月\BOD\0918 _聯合利華</t>
  </si>
  <si>
    <t>TwinBrothers｜乳清蛋白｜搖搖杯｜健身週邊</t>
  </si>
  <si>
    <t>G:\.shortcut-targets-by-id\1ITqgsh2MRTYVwJY5mCuPyivOld5i2Y4Z\Shared with Shopee\BD\25th\Mall Calendar\2024\9月\BOD\0919 _TwinBrothers</t>
  </si>
  <si>
    <t>G:\.shortcut-targets-by-id\1ITqgsh2MRTYVwJY5mCuPyivOld5i2Y4Z\Shared with Shopee\BD\25th\Mall Calendar\2024\9月\BOD\0920 _Captain Danny丹尼船長</t>
  </si>
  <si>
    <t>COACH官方旗艦店</t>
  </si>
  <si>
    <t>G:\.shortcut-targets-by-id\1ITqgsh2MRTYVwJY5mCuPyivOld5i2Y4Z\Shared with Shopee\BD\25th\Mall Calendar\2024\9月\BOD\0921_COACH官方旗艦店</t>
  </si>
  <si>
    <t>UNIQMAN 官方旗艦店</t>
  </si>
  <si>
    <t>G:\.shortcut-targets-by-id\1ITqgsh2MRTYVwJY5mCuPyivOld5i2Y4Z\Shared with Shopee\BD\25th\Mall Calendar\2024\9月\BOD\0922 _UNIQMAN</t>
  </si>
  <si>
    <t>Cesar西莎 官方旗艦店 (寵物食品/健綠/SHEBA/寶路)</t>
  </si>
  <si>
    <t>G:\.shortcut-targets-by-id\1ITqgsh2MRTYVwJY5mCuPyivOld5i2Y4Z\Shared with Shopee\BD\25th\Mall Calendar\2024\9月\BOD\0923 _Cesar西莎</t>
  </si>
  <si>
    <t>G:\.shortcut-targets-by-id\1ITqgsh2MRTYVwJY5mCuPyivOld5i2Y4Z\Shared with Shopee\BD\25th\Mall Calendar\2024\9月\BOD\0924 _MIRAE 未來美</t>
  </si>
  <si>
    <t>G:\.shortcut-targets-by-id\1ITqgsh2MRTYVwJY5mCuPyivOld5i2Y4Z\Shared with Shopee\BD\25th\Mall Calendar\2024\9月\BOD\0925 _善存X舒酸定</t>
  </si>
  <si>
    <t>hince官方旗艦店</t>
  </si>
  <si>
    <t>G:\.shortcut-targets-by-id\1ITqgsh2MRTYVwJY5mCuPyivOld5i2Y4Z\Shared with Shopee\BD\25th\Mall Calendar\2024\9月\BOD\0926_hince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</si>
  <si>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</si>
  <si>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</si>
  <si>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t>G:\.shortcut-targets-by-id\1ITqgsh2MRTYVwJY5mCuPyivOld5i2Y4Z\Shared with Shopee\BD\25th\Mall Calendar\2024\9月\SBD Logo\0927 _善存X舒酸定</t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</si>
  <si>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</si>
  <si>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MUFU旗艦館</t>
  </si>
  <si>
    <t>G:\.shortcut-targets-by-id\1ITqgsh2MRTYVwJY5mCuPyivOld5i2Y4Z\Shared with Shopee\BD\25th\Mall Calendar\2024\9月\SBD Logo\0928 _MUFU旗艦館</t>
  </si>
  <si>
    <t>Crocs官方直營店</t>
  </si>
  <si>
    <t>G:\.shortcut-targets-by-id\1ITqgsh2MRTYVwJY5mCuPyivOld5i2Y4Z\Shared with Shopee\BD\25th\Mall Calendar\2024\9月\SBD Logo\0929 _Crocs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</si>
  <si>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</si>
  <si>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t>G:\.shortcut-targets-by-id\1ITqgsh2MRTYVwJY5mCuPyivOld5i2Y4Z\Shared with Shopee\BD\25th\Mall Calendar\2024\9月\SBD Logo\0930 _慕之恬廊</t>
  </si>
  <si>
    <t>G:\.shortcut-targets-by-id\1ITqgsh2MRTYVwJY5mCuPyivOld5i2Y4Z\Shared with Shopee\BD\25th\Mall Calendar\2024\9月\SBD\0902 _LG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</si>
  <si>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</si>
  <si>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</si>
  <si>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t>G:\.shortcut-targets-by-id\1ITqgsh2MRTYVwJY5mCuPyivOld5i2Y4Z\Shared with Shopee\BD\25th\Mall Calendar\2024\9月\SBD\0903 _dyson戴森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</si>
  <si>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</si>
  <si>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</si>
  <si>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Calendar\2024\9月\SBD\0904 _屈臣氏Watsons</t>
  </si>
  <si>
    <t>G:\.shortcut-targets-by-id\1ITqgsh2MRTYVwJY5mCuPyivOld5i2Y4Z\Shared with Shopee\BD\25th\Mall Calendar\2024\9月\SBD\0905 _Kiehl's 契爾氏</t>
  </si>
  <si>
    <t>G:\.shortcut-targets-by-id\1ITqgsh2MRTYVwJY5mCuPyivOld5i2Y4Z\Shared with Shopee\BD\25th\Mall Calendar\2024\9月\SBD\0906 _Roborock 石頭科技</t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</si>
  <si>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</si>
  <si>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G:\.shortcut-targets-by-id\1ITqgsh2MRTYVwJY5mCuPyivOld5i2Y4Z\Shared with Shopee\BD\25th\Mall Calendar\2024\9月\SBD\0907 _L'Oreal Paris巴黎萊雅</t>
  </si>
  <si>
    <t>STAND OIL 韓國品牌旗艦店</t>
  </si>
  <si>
    <t>G:\.shortcut-targets-by-id\1ITqgsh2MRTYVwJY5mCuPyivOld5i2Y4Z\Shared with Shopee\BD\25th\Mall Calendar\2024\9月\SBD\0910 _STAND OIL</t>
  </si>
  <si>
    <t>Kenvue官方旗艦館(原嬌生)｜李施德霖/艾惟諾/露得清/落建/嬌生/歐碧</t>
  </si>
  <si>
    <t>G:\.shortcut-targets-by-id\1ITqgsh2MRTYVwJY5mCuPyivOld5i2Y4Z\Shared with Shopee\BD\25th\Mall Calendar\2024\9月\SBD\0911 _Kenvue官方旗艦館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</si>
  <si>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</si>
  <si>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G:\.shortcut-targets-by-id\1ITqgsh2MRTYVwJY5mCuPyivOld5i2Y4Z\Shared with Shopee\BD\25th\Mall Calendar\2024\9月\SBD\0912 _DR.WU</t>
  </si>
  <si>
    <t>G:\.shortcut-targets-by-id\1ITqgsh2MRTYVwJY5mCuPyivOld5i2Y4Z\Shared with Shopee\BD\25th\Mall Calendar\2024\9月\SBD\0913 _原價屋Coolpc</t>
  </si>
  <si>
    <t>G:\.shortcut-targets-by-id\1ITqgsh2MRTYVwJY5mCuPyivOld5i2Y4Z\Shared with Shopee\BD\25th\Mall Calendar\2024\9月\SBD\0915 _神腦生活 Senaonline</t>
  </si>
  <si>
    <t>G:\.shortcut-targets-by-id\1ITqgsh2MRTYVwJY5mCuPyivOld5i2Y4Z\Shared with Shopee\BD\25th\Mall Calendar\2024\9月\SBD\0916 _BRITA</t>
  </si>
  <si>
    <t>G:\.shortcut-targets-by-id\1ITqgsh2MRTYVwJY5mCuPyivOld5i2Y4Z\Shared with Shopee\BD\25th\Mall Calendar\2024\9月\SBD\0919 _小米</t>
  </si>
  <si>
    <t>G:\.shortcut-targets-by-id\1ITqgsh2MRTYVwJY5mCuPyivOld5i2Y4Z\Shared with Shopee\BD\25th\Mall Calendar\2024\9月\SBD\0920 _UAG</t>
  </si>
  <si>
    <t>G:\.shortcut-targets-by-id\1ITqgsh2MRTYVwJY5mCuPyivOld5i2Y4Z\Shared with Shopee\BD\25th\Mall Calendar\2024\9月\SBD\0921 _Future Lab. 未來實驗室</t>
  </si>
  <si>
    <t>G:\.shortcut-targets-by-id\1ITqgsh2MRTYVwJY5mCuPyivOld5i2Y4Z\Shared with Shopee\BD\25th\Mall Calendar\2024\9月\SBD\0922 _蝦皮直送 3C家電</t>
  </si>
  <si>
    <t>警語</t>
  </si>
  <si>
    <t>G:\.shortcut-targets-by-id\1ITqgsh2MRTYVwJY5mCuPyivOld5i2Y4Z\Shared with Shopee\BD\25th\Mall Calendar\2024\9月\SBD\0923 _CW+Apple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</si>
  <si>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</si>
  <si>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t>DJI大疆 官方授權品牌旗艦店</t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</si>
  <si>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</si>
  <si>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</si>
  <si>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G:\.shortcut-targets-by-id\1ITqgsh2MRTYVwJY5mCuPyivOld5i2Y4Z\Shared with Shopee\BD\25th\Mall Calendar\2024\9月\SBD\0924 _DJI大</t>
  </si>
  <si>
    <t>免運無限次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</si>
  <si>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</si>
  <si>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</si>
  <si>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</si>
  <si>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Claudia Chao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</si>
  <si>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</si>
  <si>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免運無限次，限蝦皮店到店/OK超商</t>
  </si>
  <si>
    <t>EDM BN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</si>
  <si>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</si>
  <si>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</si>
  <si>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9.9&gt;&gt;</t>
    </r>
    <r>
      <rPr>
        <rFont val="Arial"/>
        <color rgb="FF1155CC"/>
        <u/>
      </rPr>
      <t>LINK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</si>
  <si>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</si>
  <si>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  <color rgb="FF1155CC"/>
        <u/>
      </rPr>
      <t>8月kv圖</t>
    </r>
    <r>
      <rPr>
        <rFont val="Arial"/>
      </rPr>
      <t xml:space="preserve">加上左邊提供的公版標籤 &amp; 右方警語 </t>
    </r>
  </si>
  <si>
    <r>
      <rPr>
        <rFont val="Arial"/>
      </rPr>
      <t>9.9&gt;&gt;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</si>
  <si>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9月kv圖</t>
    </r>
    <r>
      <rPr>
        <rFont val="Arial"/>
      </rPr>
      <t>加上左邊提供的公版標籤</t>
    </r>
  </si>
  <si>
    <t>EDM BN
(置入於EDM頁面下方）</t>
  </si>
  <si>
    <t xml:space="preserve">    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</si>
  <si>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</si>
  <si>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</si>
  <si>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</si>
  <si>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>10.10&gt;&gt;</t>
    </r>
    <r>
      <rPr>
        <rFont val="Arial"/>
        <color rgb="FF1155CC"/>
        <u/>
      </rPr>
      <t>LINK</t>
    </r>
  </si>
  <si>
    <t>LEGO樂高</t>
  </si>
  <si>
    <r>
      <rPr>
        <rFont val="Arial"/>
        <color rgb="FF1155CC"/>
        <u/>
      </rPr>
      <t>9月kv圖</t>
    </r>
    <r>
      <rPr>
        <rFont val="Arial"/>
      </rPr>
      <t xml:space="preserve">加上左邊提供的公版標籤 &amp; 右方警語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</si>
  <si>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</si>
  <si>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</si>
  <si>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</si>
  <si>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>10.10&gt;&gt;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</si>
  <si>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10月kv圖</t>
    </r>
    <r>
      <rPr>
        <rFont val="Arial"/>
      </rPr>
      <t>加上左邊提供的公版標籤</t>
    </r>
  </si>
  <si>
    <t>免運吃到飽限免運店家及蝦皮店到店/OK超商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</si>
  <si>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</si>
  <si>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kiehl's 契爾氏 官方旗艦店</t>
  </si>
  <si>
    <t>KANGOL官方授權旗艦店</t>
  </si>
  <si>
    <r>
      <rPr>
        <rFont val="Arial"/>
      </rPr>
      <t>11.11&gt;&gt;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</si>
  <si>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10月kv圖</t>
    </r>
    <r>
      <rPr>
        <rFont val="Arial"/>
      </rPr>
      <t xml:space="preserve">加上左邊提供的公版標籤 &amp; 右方警語 </t>
    </r>
  </si>
  <si>
    <r>
      <rPr>
        <rFont val="Arial"/>
      </rPr>
      <t>11.11&gt;&gt;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</si>
  <si>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11月kv圖</t>
    </r>
    <r>
      <rPr>
        <rFont val="Arial"/>
      </rPr>
      <t>加上左邊提供的公版標籤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</si>
  <si>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</si>
  <si>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</si>
  <si>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</si>
  <si>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</si>
  <si>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</si>
  <si>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</si>
  <si>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</si>
  <si>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</si>
  <si>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</si>
  <si>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</si>
  <si>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</si>
  <si>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</si>
  <si>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</si>
  <si>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</si>
  <si>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</si>
  <si>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</si>
  <si>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MLB KOREA 官方旗艦店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</si>
  <si>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</si>
  <si>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</si>
  <si>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</si>
  <si>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PANDORA 官方旗艦店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</si>
  <si>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</si>
  <si>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10月商城活動日曆攻略
商城月月送鑽石</t>
  </si>
  <si>
    <r>
      <rPr>
        <rFont val="Arial"/>
      </rPr>
      <t>12.12&gt;&gt;</t>
    </r>
    <r>
      <rPr>
        <rFont val="Arial"/>
        <color rgb="FF1155CC"/>
        <u/>
      </rPr>
      <t>LINK</t>
    </r>
  </si>
  <si>
    <t>10月商城活動日曆攻略
刷卡最高26%蝦幣</t>
  </si>
  <si>
    <t>BHK's</t>
  </si>
  <si>
    <r>
      <rPr>
        <rFont val="Arial"/>
        <color rgb="FF1155CC"/>
        <u/>
      </rPr>
      <t>11月kv圖</t>
    </r>
    <r>
      <rPr>
        <rFont val="Arial"/>
      </rPr>
      <t xml:space="preserve">加上左邊提供的公版標籤 &amp; 右方警語 </t>
    </r>
  </si>
  <si>
    <r>
      <rPr>
        <rFont val="Arial"/>
      </rPr>
      <t>12.12&gt;&gt;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</si>
  <si>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12月kv圖</t>
    </r>
    <r>
      <rPr>
        <rFont val="Arial"/>
      </rPr>
      <t>加上左邊提供的公版標籤</t>
    </r>
  </si>
  <si>
    <t>10.10&gt;&gt;G:\共用雲端硬碟\EXT_TWN_SHP_外部-2024-H2\10\1010\BC_GAME\Big campaign\1010_品牌週年慶\03_公版掛標\2_商城</t>
  </si>
  <si>
    <r>
      <rPr>
        <rFont val="Arial"/>
        <color rgb="FF1155CC"/>
        <u/>
      </rPr>
      <t>9月kv圖</t>
    </r>
    <r>
      <rPr>
        <rFont val="Arial"/>
      </rPr>
      <t xml:space="preserve">加上左邊提供的公版標籤 &amp; 右方警語 </t>
    </r>
  </si>
  <si>
    <t>Evelyn Yang</t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</si>
  <si>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製作的10月kv圖加上左邊提供的公版標籤</t>
    </r>
  </si>
  <si>
    <t>2024.10.10 
品牌週年慶
(直接放Logo)</t>
  </si>
  <si>
    <t>Smartshake</t>
  </si>
  <si>
    <t>Nike Dunk Low</t>
  </si>
  <si>
    <t>INNISFREE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</si>
  <si>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</si>
  <si>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</si>
  <si>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</si>
  <si>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Relove</t>
  </si>
  <si>
    <r>
      <rPr>
        <rFont val="Arial"/>
        <color rgb="FF000000"/>
      </rPr>
      <t xml:space="preserve">25 商城狂購節(Logo)
+
</t>
    </r>
    <r>
      <rPr>
        <rFont val="Arial"/>
        <b/>
        <color rgb="FFFF0000"/>
        <sz val="12.0"/>
      </rPr>
      <t>下單月月送鑽石</t>
    </r>
    <r>
      <rPr>
        <rFont val="Arial"/>
        <color rgb="FF000000"/>
      </rPr>
      <t>(文案)</t>
    </r>
  </si>
  <si>
    <r>
      <rPr>
        <rFont val="Arial"/>
        <color rgb="FF000000"/>
      </rPr>
      <t xml:space="preserve">25 商城狂購節(Logo)
+
</t>
    </r>
    <r>
      <rPr>
        <rFont val="Arial"/>
        <b/>
        <color rgb="FFFF0000"/>
        <sz val="12.0"/>
      </rPr>
      <t>下單月月送鑽石</t>
    </r>
    <r>
      <rPr>
        <rFont val="Arial"/>
        <color rgb="FF000000"/>
      </rPr>
      <t>(文案)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</si>
  <si>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</si>
  <si>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</si>
  <si>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</si>
  <si>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Apple HomePod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</si>
  <si>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</si>
  <si>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</si>
  <si>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</si>
  <si>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logo請按照此處活動走期置入日曆  
雲端&gt;&gt;SBD Logo  / BOD Logo
線下&gt;&gt; G:\.shortcut-targets-by-id\1ITqgsh2MRTYVwJY5mCuPyivOld5i2Y4Z\Shared with Shopee\BD\25th\Mall Calendar\2024\10月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</si>
  <si>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</si>
  <si>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鑽戒曝品一校補</t>
  </si>
  <si>
    <t>Apple新機 曝品一校補</t>
  </si>
  <si>
    <t>Logo圖檔路徑</t>
  </si>
  <si>
    <t>Logo檔名</t>
  </si>
  <si>
    <t>G:\共用雲端硬碟\EXT_TWN_SHP_外部-2024-H2\10\1010\BC_GAME\Big campaign\1010_品牌週年慶</t>
  </si>
  <si>
    <t>01_LOGO</t>
  </si>
  <si>
    <t>2024.10.10 品牌週年慶</t>
  </si>
  <si>
    <t>G:\共用雲端硬碟\EXT_TWN_SHP_外部-2024-H2\10\1018\BC_GAME\Big campaign\1018_會員日</t>
  </si>
  <si>
    <t>G:\共用雲端硬碟\EXT_TWN_SHP_外部-2024-H2\10\1025\BC_GAME\Big campaign\1025_商城狂購節</t>
  </si>
  <si>
    <t>BOD Logo</t>
  </si>
  <si>
    <t>輝葉</t>
  </si>
  <si>
    <t>1001 _白蘭氏健康mall</t>
  </si>
  <si>
    <t>巴黎丁 - 法國美妝保養直營店</t>
  </si>
  <si>
    <t>1002 _巴黎丁</t>
  </si>
  <si>
    <t>1003 _watashi+資生堂</t>
  </si>
  <si>
    <t>1004 _Relove</t>
  </si>
  <si>
    <t>1005 _NARUKO 牛爾</t>
  </si>
  <si>
    <t>POLYWELL 寶利威爾官方 HDMI 影音旗艦店</t>
  </si>
  <si>
    <t>1006 _POLYWELL 寶利威爾</t>
  </si>
  <si>
    <t>1007 _愛買</t>
  </si>
  <si>
    <t>1008 _MIRAE 未來美</t>
  </si>
  <si>
    <t>watashi+資生堂集團</t>
  </si>
  <si>
    <t>1009 _嬌聯</t>
  </si>
  <si>
    <t>1011 _LEGO樂高</t>
  </si>
  <si>
    <t>1013 _Red Bull紅牛</t>
  </si>
  <si>
    <t>倍潔雅xPASEOx唯潔雅x優活─金盛世紙業(原廠直營)</t>
  </si>
  <si>
    <t>1014 _金盛世紙業</t>
  </si>
  <si>
    <t>1015 _Captain Danny丹尼船長</t>
  </si>
  <si>
    <t>《Bogazy輕旅行》行李箱官方旗艦館</t>
  </si>
  <si>
    <t>1016 _Simply新普利</t>
  </si>
  <si>
    <t>妍霓絲官方網站 EILEEN GRACE</t>
  </si>
  <si>
    <t>1017 _妍霓絲 EILEEN GRACE</t>
  </si>
  <si>
    <t>AquaFeb 運動商城</t>
  </si>
  <si>
    <t>1018 _AquaFeb 運動商城</t>
  </si>
  <si>
    <t>1019 _歐可茶葉 OK TEA</t>
  </si>
  <si>
    <t>1020 _12princess</t>
  </si>
  <si>
    <t>1021 _金盛世紙業</t>
  </si>
  <si>
    <t>3M 授權官方旗艦館</t>
  </si>
  <si>
    <t>1023 _3M</t>
  </si>
  <si>
    <t>1024 _The North Face官方旗艦店</t>
  </si>
  <si>
    <t>OSIM 官方旗艦店-按摩椅科技領導品牌</t>
  </si>
  <si>
    <r>
      <rPr>
        <rFont val="Arial"/>
      </rPr>
      <t>11.11&gt;&gt;</t>
    </r>
    <r>
      <rPr>
        <rFont val="Arial"/>
        <color rgb="FF1155CC"/>
        <u/>
      </rPr>
      <t>https://drive.google.com/drive/folders/1vPCKF3Kn9F9KnY0-RS1m8Mylwet1YO9d</t>
    </r>
  </si>
  <si>
    <t>1025 _OSIM 官方旗艦店</t>
  </si>
  <si>
    <t>日本大王elleair 官方旗艦店</t>
  </si>
  <si>
    <r>
      <rPr>
        <rFont val="Arial"/>
        <color rgb="FF1155CC"/>
        <u/>
      </rPr>
      <t>10月kv圖</t>
    </r>
    <r>
      <rPr>
        <rFont val="Arial"/>
      </rPr>
      <t xml:space="preserve">加上左邊提供的公版標籤 &amp; 右方警語 </t>
    </r>
  </si>
  <si>
    <t>1026_日本大王elleair 官方旗艦店</t>
  </si>
  <si>
    <t>1027_HERAN禾聯熊好的店</t>
  </si>
  <si>
    <t>1028 _12princess</t>
  </si>
  <si>
    <t>奇美CHIMEI官方旗艦店</t>
  </si>
  <si>
    <t>1029_奇美CHIMEI官方旗艦店</t>
  </si>
  <si>
    <r>
      <rPr>
        <rFont val="Arial"/>
      </rPr>
      <t>11.11&gt;&gt;</t>
    </r>
    <r>
      <rPr>
        <rFont val="Arial"/>
        <color rgb="FF1155CC"/>
        <u/>
      </rPr>
      <t>https://drive.google.com/drive/folders/1vPCKF3Kn9F9KnY0-RS1m8Mylwet1YO9d</t>
    </r>
  </si>
  <si>
    <t>1030_ZOJIRUSHI 象印官方直營旗艦館</t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</si>
  <si>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製作的10月kv圖加上左邊提供的公版標籤</t>
    </r>
  </si>
  <si>
    <t>1031_比帽王 騎士用品專賣店</t>
  </si>
  <si>
    <t>SBD Logo</t>
  </si>
  <si>
    <t>1002 _屈臣氏Watsons</t>
  </si>
  <si>
    <t>1003 _dyson戴森</t>
  </si>
  <si>
    <t>1006 _康是美Cosmed</t>
  </si>
  <si>
    <t>1007 _大研生醫</t>
  </si>
  <si>
    <t>1008 _Kiehl's 契爾氏</t>
  </si>
  <si>
    <t>1011 _原價屋Coolpc</t>
  </si>
  <si>
    <t>1012_LocknLock樂扣樂扣</t>
  </si>
  <si>
    <t>1013 _US3C</t>
  </si>
  <si>
    <t>1014 _BHK's</t>
  </si>
  <si>
    <t>1015 _神腦生活 Senaonline</t>
  </si>
  <si>
    <t>Hoppi 官方旗艦店</t>
  </si>
  <si>
    <t>1016 _Hoppi</t>
  </si>
  <si>
    <t>1019 _Whirlpool 惠而浦</t>
  </si>
  <si>
    <t>1020 _Simply新普利</t>
  </si>
  <si>
    <t>1021 _INNISFREE</t>
  </si>
  <si>
    <t>1022 _WOKY沃廚</t>
  </si>
  <si>
    <t>1023 _TwinBrothers</t>
  </si>
  <si>
    <t>1024 _L'Oreal Paris巴黎萊雅</t>
  </si>
  <si>
    <t>1027_TPLINK</t>
  </si>
  <si>
    <t>1030_屈臣氏</t>
  </si>
  <si>
    <t>1031 _dyson戴森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</si>
  <si>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</si>
  <si>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</si>
  <si>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</si>
  <si>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2/1-2/28</t>
  </si>
  <si>
    <t>汪喵星球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</si>
  <si>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</si>
  <si>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</si>
  <si>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</si>
  <si>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t>希爾思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</si>
  <si>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</si>
  <si>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</si>
  <si>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</si>
  <si>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</si>
  <si>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</si>
  <si>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</si>
  <si>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</si>
  <si>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</si>
  <si>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</si>
  <si>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</si>
  <si>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</si>
  <si>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</si>
  <si>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</si>
  <si>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</si>
  <si>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>12.12&gt;&gt;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</si>
  <si>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11月kv圖</t>
    </r>
    <r>
      <rPr>
        <rFont val="Arial"/>
      </rPr>
      <t xml:space="preserve">加上左邊提供的公版標籤 &amp; 右方警語 </t>
    </r>
  </si>
  <si>
    <t>Samsung</t>
  </si>
  <si>
    <r>
      <rPr>
        <rFont val="Arial"/>
      </rPr>
      <t>12.12&gt;&gt;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</si>
  <si>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製作的12月kv圖加上左邊提供的公版標籤</t>
    </r>
  </si>
  <si>
    <r>
      <rPr>
        <rFont val="Arial"/>
      </rPr>
      <t>2.2&gt;&gt;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</si>
  <si>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1月kv圖</t>
    </r>
    <r>
      <rPr>
        <rFont val="Arial"/>
      </rPr>
      <t xml:space="preserve">加上左邊提供的公版標籤 &amp; 右方警語 </t>
    </r>
  </si>
  <si>
    <r>
      <rPr>
        <rFont val="Arial"/>
      </rPr>
      <t>2.2&gt;&gt;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</si>
  <si>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製作的2月kv圖加上左邊提供的公版標籤</t>
    </r>
  </si>
  <si>
    <t>巴黎丁</t>
  </si>
  <si>
    <t>高露潔</t>
  </si>
  <si>
    <t>MLB</t>
  </si>
  <si>
    <t>TwinBrothers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</si>
  <si>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</si>
  <si>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</si>
  <si>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</si>
  <si>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</si>
  <si>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</si>
  <si>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</si>
  <si>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</si>
  <si>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</si>
  <si>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</si>
  <si>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</si>
  <si>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MAHAGRID</t>
  </si>
  <si>
    <t>BRAUN BUFFEL</t>
  </si>
  <si>
    <t>比帽王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</si>
  <si>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</si>
  <si>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</si>
  <si>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</si>
  <si>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</si>
  <si>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</si>
  <si>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</si>
  <si>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</si>
  <si>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</si>
  <si>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</si>
  <si>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</si>
  <si>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</si>
  <si>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</si>
  <si>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>1.1&gt;&gt;</t>
    </r>
    <r>
      <rPr>
        <rFont val="Arial"/>
        <color rgb="FF1155CC"/>
        <u/>
      </rPr>
      <t>LINK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</si>
  <si>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</si>
  <si>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</si>
  <si>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</si>
  <si>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</si>
  <si>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</si>
  <si>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</si>
  <si>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  <color rgb="FF1155CC"/>
        <u/>
      </rPr>
      <t>12月kv圖</t>
    </r>
    <r>
      <rPr>
        <rFont val="Arial"/>
      </rPr>
      <t xml:space="preserve">加上左邊提供的公版標籤 &amp; 右方警語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</si>
  <si>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</si>
  <si>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</si>
  <si>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</si>
  <si>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>1.1&gt;&gt;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</si>
  <si>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製作的1月kv圖加上左邊提供的公版標籤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</si>
  <si>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</si>
  <si>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</si>
  <si>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</si>
  <si>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</si>
  <si>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</si>
  <si>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</si>
  <si>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</si>
  <si>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</si>
  <si>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t>POP MART</t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</si>
  <si>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</si>
  <si>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神腦生活</t>
  </si>
  <si>
    <t>飛利浦 PHILIPS</t>
  </si>
  <si>
    <t>Crest</t>
  </si>
  <si>
    <t>OSIM</t>
  </si>
  <si>
    <t>米鴻生醫</t>
  </si>
  <si>
    <r>
      <rPr>
        <rFont val="Arial"/>
      </rPr>
      <t>3.3&gt;&gt;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</si>
  <si>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2月kv圖</t>
    </r>
    <r>
      <rPr>
        <rFont val="Arial"/>
      </rPr>
      <t xml:space="preserve">加上左邊提供的公版標籤 &amp; 右方警語 </t>
    </r>
  </si>
  <si>
    <r>
      <rPr>
        <rFont val="Arial"/>
      </rPr>
      <t>4.4&gt;&gt;</t>
    </r>
    <r>
      <rPr>
        <rFont val="Arial"/>
        <color rgb="FF1155CC"/>
        <u/>
      </rPr>
      <t>LINK</t>
    </r>
  </si>
  <si>
    <r>
      <rPr>
        <rFont val="Arial"/>
      </rPr>
      <t>3.3&gt;&gt;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</si>
  <si>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製作的3月kv圖加上左邊提供的公版標籤</t>
    </r>
  </si>
  <si>
    <r>
      <rPr>
        <rFont val="Arial"/>
        <color rgb="FF1155CC"/>
        <u/>
      </rPr>
      <t>3月kv圖</t>
    </r>
    <r>
      <rPr>
        <rFont val="Arial"/>
      </rPr>
      <t xml:space="preserve">加上左邊提供的公版標籤 &amp; 右方警語 </t>
    </r>
  </si>
  <si>
    <r>
      <rPr>
        <rFont val="Arial"/>
      </rPr>
      <t>4.4&gt;&gt;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</si>
  <si>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製作的4月kv圖加上左邊提供的公版標籤</t>
    </r>
  </si>
  <si>
    <r>
      <rPr>
        <rFont val="Arial"/>
      </rPr>
      <t>5.5&gt;&gt;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</si>
  <si>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4月kv圖</t>
    </r>
    <r>
      <rPr>
        <rFont val="Arial"/>
      </rPr>
      <t xml:space="preserve">加上左邊提供的公版標籤 &amp; 右方警語 </t>
    </r>
  </si>
  <si>
    <r>
      <rPr>
        <rFont val="Arial"/>
      </rPr>
      <t>5.5&gt;&gt;</t>
    </r>
    <r>
      <rPr>
        <rFont val="Arial"/>
        <color rgb="FF1155CC"/>
        <u/>
      </rPr>
      <t>LINK</t>
    </r>
  </si>
  <si>
    <t>Dr. May美博士</t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</si>
  <si>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5月kv圖</t>
    </r>
    <r>
      <rPr>
        <rFont val="Arial"/>
      </rPr>
      <t>加上左邊提供的公版標籤</t>
    </r>
  </si>
  <si>
    <t>NARUKO牛爾</t>
  </si>
  <si>
    <t>ASICS</t>
  </si>
  <si>
    <t>Google</t>
  </si>
  <si>
    <t>WOKY 沃廚</t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</si>
  <si>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</si>
  <si>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</si>
  <si>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</si>
  <si>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</si>
  <si>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</si>
  <si>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</si>
  <si>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</si>
  <si>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</t>
    </r>
  </si>
  <si>
    <r>
      <rPr>
        <rFont val="Arial"/>
      </rPr>
      <t>套假品</t>
    </r>
    <r>
      <rPr>
        <rFont val="Arial"/>
        <color rgb="FF000000"/>
      </rPr>
      <t xml:space="preserve">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</si>
  <si>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  <b/>
        <color rgb="FF000000"/>
        <sz val="12.0"/>
      </rPr>
      <t xml:space="preserve">5月商城活動日曆攻略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</si>
  <si>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</si>
  <si>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</si>
  <si>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  <b/>
        <color rgb="FF000000"/>
        <sz val="12.0"/>
      </rPr>
      <t xml:space="preserve">5月商城活動日曆攻略
</t>
    </r>
    <r>
      <rPr>
        <rFont val="Arial"/>
        <b/>
        <color rgb="FFFF0000"/>
        <sz val="12.0"/>
      </rPr>
      <t>刷卡最高22%蝦幣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</si>
  <si>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</si>
  <si>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  <b/>
        <color rgb="FF000000"/>
        <sz val="12.0"/>
      </rPr>
      <t xml:space="preserve">5月商城活動日曆攻略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</si>
  <si>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5月商城活動日曆攻略
</t>
    </r>
    <r>
      <rPr>
        <rFont val="Arial"/>
        <b/>
        <color rgb="FFFF0000"/>
        <sz val="12.0"/>
      </rPr>
      <t>刷卡最高22%蝦幣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</si>
  <si>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</si>
  <si>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</si>
  <si>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</si>
  <si>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</si>
  <si>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</si>
  <si>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</si>
  <si>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</si>
  <si>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</si>
  <si>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</si>
  <si>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</si>
  <si>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</si>
  <si>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</si>
  <si>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https://tinyurl.com/2q94q643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</si>
  <si>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</t>
    </r>
    <r>
      <rPr>
        <rFont val="Arial"/>
      </rPr>
      <t xml:space="preserve">  </t>
    </r>
  </si>
  <si>
    <r>
      <rPr>
        <rFont val="Arial"/>
      </rPr>
      <t xml:space="preserve">套假品
</t>
    </r>
    <r>
      <rPr>
        <rFont val="Arial"/>
        <color rgb="FF1155CC"/>
        <u/>
      </rPr>
      <t>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</si>
  <si>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</si>
  <si>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</si>
  <si>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r>
      <rPr>
        <rFont val="Arial"/>
      </rPr>
      <t xml:space="preserve">套假品
</t>
    </r>
    <r>
      <rPr>
        <rFont val="Arial"/>
        <color rgb="FF1155CC"/>
        <u/>
      </rPr>
      <t>https://tinyurl.com/2z6wyv3j</t>
    </r>
    <r>
      <rPr>
        <rFont val="Arial"/>
      </rPr>
      <t xml:space="preserve"> </t>
    </r>
  </si>
  <si>
    <t>泡泡瑪特官方品牌店</t>
  </si>
  <si>
    <t>週日商城95折(only 文案)</t>
  </si>
  <si>
    <t>2025.5.5購物節
(直接放Logo)</t>
  </si>
  <si>
    <t>ASICS官方旗艦店</t>
  </si>
  <si>
    <t>tokuyo 按摩椅專賣店</t>
  </si>
  <si>
    <r>
      <rPr>
        <rFont val="Arial"/>
      </rPr>
      <t>7.7&gt;&gt;</t>
    </r>
    <r>
      <rPr>
        <rFont val="Arial"/>
        <color rgb="FF1155CC"/>
        <u/>
      </rPr>
      <t>LINK</t>
    </r>
  </si>
  <si>
    <r>
      <rPr>
        <rFont val="Arial"/>
      </rPr>
      <t>6.6&gt;&gt;</t>
    </r>
    <r>
      <rPr>
        <rFont val="Arial"/>
        <color rgb="FF1155CC"/>
        <u/>
      </rPr>
      <t>LINK</t>
    </r>
  </si>
  <si>
    <r>
      <rPr>
        <rFont val="Arial"/>
      </rPr>
      <t>8.8&gt;&gt;</t>
    </r>
    <r>
      <rPr>
        <rFont val="Arial"/>
        <color rgb="FF1155CC"/>
        <u/>
      </rPr>
      <t>LINK</t>
    </r>
  </si>
  <si>
    <r>
      <rPr>
        <rFont val="Arial"/>
        <color rgb="FF1155CC"/>
        <u/>
      </rPr>
      <t>6月kv圖</t>
    </r>
    <r>
      <rPr>
        <rFont val="Arial"/>
      </rPr>
      <t xml:space="preserve">加上左邊提供的公版標籤 &amp; 右方警語 </t>
    </r>
  </si>
  <si>
    <r>
      <rPr>
        <rFont val="Arial"/>
        <color rgb="FF1155CC"/>
        <u/>
      </rPr>
      <t>5月kv圖</t>
    </r>
    <r>
      <rPr>
        <rFont val="Arial"/>
      </rPr>
      <t xml:space="preserve">加上左邊提供的公版標籤 &amp; 右方警語 </t>
    </r>
  </si>
  <si>
    <r>
      <rPr>
        <rFont val="Arial"/>
        <color rgb="FF1155CC"/>
        <u/>
      </rPr>
      <t>7月kv圖</t>
    </r>
    <r>
      <rPr>
        <rFont val="Arial"/>
      </rPr>
      <t xml:space="preserve">加上左邊提供的公版標籤 &amp; 右方警語 </t>
    </r>
  </si>
  <si>
    <r>
      <rPr>
        <rFont val="Arial"/>
      </rPr>
      <t>7.7&gt;&gt;</t>
    </r>
    <r>
      <rPr>
        <rFont val="Arial"/>
        <color rgb="FF1155CC"/>
        <u/>
      </rPr>
      <t>LINK</t>
    </r>
  </si>
  <si>
    <r>
      <rPr>
        <rFont val="Arial"/>
      </rPr>
      <t>6.6&gt;&gt;</t>
    </r>
    <r>
      <rPr>
        <rFont val="Arial"/>
        <color rgb="FF1155CC"/>
        <u/>
      </rPr>
      <t>LINK</t>
    </r>
  </si>
  <si>
    <r>
      <rPr>
        <rFont val="Arial"/>
      </rPr>
      <t>8.8&gt;&gt;</t>
    </r>
    <r>
      <rPr>
        <rFont val="Arial"/>
        <color rgb="FF1155CC"/>
        <u/>
      </rPr>
      <t>LINK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</si>
  <si>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7月kv圖</t>
    </r>
    <r>
      <rPr>
        <rFont val="Arial"/>
      </rPr>
      <t>加上左邊提供的公版標籤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</si>
  <si>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6月kv圖</t>
    </r>
    <r>
      <rPr>
        <rFont val="Arial"/>
      </rPr>
      <t>加上左邊提供的公版標籤</t>
    </r>
  </si>
  <si>
    <r>
      <rPr>
        <rFont val="Arial"/>
      </rPr>
      <t>用</t>
    </r>
    <r>
      <rPr>
        <rFont val="Arial"/>
        <color rgb="FF1155CC"/>
        <u/>
      </rPr>
      <t>上方</t>
    </r>
    <r>
      <rPr>
        <rFont val="Arial"/>
      </rPr>
      <t>製作的</t>
    </r>
    <r>
      <rPr>
        <rFont val="Arial"/>
        <color rgb="FFFF9900"/>
      </rPr>
      <t>8月kv圖</t>
    </r>
    <r>
      <rPr>
        <rFont val="Arial"/>
      </rPr>
      <t>加上左邊提供的公版標籤</t>
    </r>
  </si>
  <si>
    <t>"25 商城狂購節" (Logo)</t>
  </si>
  <si>
    <t>logo請按照此處活動走期置入日曆  
雲端&gt;&gt; SBD Logo / BOD Logo</t>
  </si>
  <si>
    <t>2025.5.5 購物節</t>
  </si>
  <si>
    <t>GOpower果果能量官方店</t>
  </si>
  <si>
    <t>0501_果果</t>
  </si>
  <si>
    <t>好奇 靠得住｜金百利官方旗艦店</t>
  </si>
  <si>
    <t>0502_好奇 靠得住｜金百利官方旗艦店</t>
  </si>
  <si>
    <t>0503_Samsung(請用黑色底)</t>
  </si>
  <si>
    <t>0506_Dsyon</t>
  </si>
  <si>
    <t>0507_Dsyon</t>
  </si>
  <si>
    <t>0508_理膚寶水</t>
  </si>
  <si>
    <t>0509_屈臣氏</t>
  </si>
  <si>
    <t>0510_DIFF</t>
  </si>
  <si>
    <t>0511_富士</t>
  </si>
  <si>
    <t>0512_愛買線上購物</t>
  </si>
  <si>
    <t>0513_嬌聯官方旗艦店</t>
  </si>
  <si>
    <t>0514_New Balance 官方旗艦店</t>
  </si>
  <si>
    <t>0515_神腦</t>
  </si>
  <si>
    <t>D+AF｜官方旗艦店</t>
  </si>
  <si>
    <t>0516_D+AF</t>
  </si>
  <si>
    <t>0517_QUEENSHOP</t>
  </si>
  <si>
    <t>0519_BRITA官方旗艦店</t>
  </si>
  <si>
    <t>0520_蘭蔻</t>
  </si>
  <si>
    <t>0521_契爾氏</t>
  </si>
  <si>
    <t>0522_watashi</t>
  </si>
  <si>
    <t>0523_ON官方旗艦店</t>
  </si>
  <si>
    <t>0524_康是美</t>
  </si>
  <si>
    <t>移除此格</t>
  </si>
  <si>
    <t>Lab52 齒妍堂| 官方旗艦館</t>
  </si>
  <si>
    <t>0527_齒妍堂</t>
  </si>
  <si>
    <t>取消曝光</t>
  </si>
  <si>
    <t>0529_ROGXRazer</t>
  </si>
  <si>
    <t>家樂福線上購物</t>
  </si>
  <si>
    <t>0530_快車肉乾</t>
  </si>
  <si>
    <t>大醫生技官方旗艦店</t>
  </si>
  <si>
    <t>0531_大醫</t>
  </si>
  <si>
    <t>Oral-B歐樂B｜恆隆行官方旗艦館</t>
  </si>
  <si>
    <t>0502_OSIM</t>
  </si>
  <si>
    <t>神腦大金品牌旗艦店</t>
  </si>
  <si>
    <t>0504_愛買線上購物</t>
  </si>
  <si>
    <t>FMCG Project - 發薪補貨日</t>
  </si>
  <si>
    <t>0505_FMCG Project - 發薪補貨日</t>
  </si>
  <si>
    <t>0506_理膚寶水</t>
  </si>
  <si>
    <t>0507_適樂膚</t>
  </si>
  <si>
    <t>0509_Whirlpool</t>
  </si>
  <si>
    <t>0510_花王</t>
  </si>
  <si>
    <t>0511_Dyson</t>
  </si>
  <si>
    <t>0512_小獅王辛巴</t>
  </si>
  <si>
    <t>0513_未來美</t>
  </si>
  <si>
    <t>聯合利華官方旗艦店-白蘭/熊寶貝/Dove多芬/LUX 麗仕/凡士林/渡美/康寶</t>
  </si>
  <si>
    <t>0514_聯合利華</t>
  </si>
  <si>
    <t>0515_Dyson</t>
  </si>
  <si>
    <t>CONVERSE 官方旗艦館</t>
  </si>
  <si>
    <t>蝦皮特選_官方直營當日到</t>
  </si>
  <si>
    <t>0517_蝦皮特選</t>
  </si>
  <si>
    <t>桂格官方旗艦店</t>
  </si>
  <si>
    <t>0518_桂格</t>
  </si>
  <si>
    <t>0519_高露潔</t>
  </si>
  <si>
    <t>0520_LG</t>
  </si>
  <si>
    <t>0521_BHK's 官方旗艦店</t>
  </si>
  <si>
    <t>0522_誠品</t>
  </si>
  <si>
    <t>Q哥 電玩旗艦商城｜PS5 Switch 遊戲片 Xbox ptcg寶可夢</t>
  </si>
  <si>
    <t>0523_Q哥電玩</t>
  </si>
  <si>
    <t>0524_嬌聯</t>
  </si>
  <si>
    <t>0525_Labelle拉蓓官方旗艦店</t>
  </si>
  <si>
    <t>Fashion_SHOES聯合</t>
  </si>
  <si>
    <t>打字：夏日鞋履大賞</t>
  </si>
  <si>
    <t>0527_雀巢</t>
  </si>
  <si>
    <t>0528_ZOJIRUSHI 象印官方直營旗艦館</t>
  </si>
  <si>
    <t>0530_Logitech G 羅技電競官方旗艦館</t>
  </si>
  <si>
    <t>Dr.May 美博士旗艦館</t>
  </si>
  <si>
    <t>0531_Dr.May 美博士旗艦館</t>
  </si>
  <si>
    <t>MKT commnet to GD</t>
  </si>
  <si>
    <r>
      <rPr>
        <rFont val="Arial"/>
        <sz val="12.0"/>
      </rPr>
      <t>請協助更改</t>
    </r>
    <r>
      <rPr>
        <rFont val="Arial"/>
        <color rgb="FF1155CC"/>
        <sz val="12.0"/>
        <u/>
      </rPr>
      <t>商城活動日曆 02</t>
    </r>
    <r>
      <rPr>
        <rFont val="Arial"/>
        <sz val="12.0"/>
      </rPr>
      <t>、</t>
    </r>
    <r>
      <rPr>
        <rFont val="Arial"/>
        <color rgb="FF1155CC"/>
        <sz val="12.0"/>
        <u/>
      </rPr>
      <t>商城活動日曆 04</t>
    </r>
    <r>
      <rPr>
        <rFont val="Arial"/>
        <sz val="12.0"/>
      </rPr>
      <t>的刷卡案型（共兩張）：
刷卡最高</t>
    </r>
    <r>
      <rPr>
        <rFont val="Arial"/>
        <b/>
        <sz val="12.0"/>
      </rPr>
      <t>20%</t>
    </r>
    <r>
      <rPr>
        <rFont val="Arial"/>
        <sz val="12.0"/>
      </rPr>
      <t>蝦幣&gt;&gt;刷卡最高</t>
    </r>
    <r>
      <rPr>
        <rFont val="Arial"/>
        <b/>
        <sz val="12.0"/>
      </rPr>
      <t>22%</t>
    </r>
    <r>
      <rPr>
        <rFont val="Arial"/>
        <sz val="12.0"/>
      </rPr>
      <t>蝦幣</t>
    </r>
  </si>
  <si>
    <r>
      <rPr>
        <rFont val="Arial"/>
        <b/>
        <color rgb="FF000000"/>
        <sz val="12.0"/>
      </rPr>
      <t xml:space="preserve">4月商城活動日曆攻略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</si>
  <si>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3月商城活動日曆攻略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</si>
  <si>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4月商城活動日曆攻略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</si>
  <si>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3月商城活動日曆攻略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</si>
  <si>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4月商城活動日曆攻略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</si>
  <si>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3月商城活動日曆攻略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</si>
  <si>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4月商城活動日曆攻略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</si>
  <si>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3月商城活動日曆攻略
</t>
    </r>
    <r>
      <rPr>
        <rFont val="Arial"/>
        <b/>
        <color rgb="FFFF0000"/>
        <sz val="12.0"/>
      </rPr>
      <t>刷卡最高20%蝦幣</t>
    </r>
  </si>
  <si>
    <t>2025.4.4購物節
(直接放Logo)</t>
  </si>
  <si>
    <r>
      <rPr>
        <rFont val="Arial"/>
        <b/>
        <color rgb="FF000000"/>
        <sz val="12.0"/>
      </rPr>
      <t xml:space="preserve">2月商城活動日曆攻略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</si>
  <si>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2月商城活動日曆攻略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</si>
  <si>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2月商城活動日曆攻略
</t>
    </r>
    <r>
      <rPr>
        <rFont val="Arial"/>
        <b/>
        <color rgb="FFFF0000"/>
        <sz val="12.0"/>
      </rPr>
      <t>免運吃到飽</t>
    </r>
  </si>
  <si>
    <t>2025.3.3購物節
(直接放Logo)</t>
  </si>
  <si>
    <r>
      <rPr>
        <rFont val="Arial"/>
        <b/>
        <color rgb="FF000000"/>
        <sz val="12.0"/>
      </rPr>
      <t xml:space="preserve">2月商城活動日曆攻略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</si>
  <si>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商城月月送10萬鑽石</t>
    </r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</si>
  <si>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刷卡最高30%蝦幣</t>
    </r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</si>
  <si>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商城月月送10萬鑽石</t>
    </r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</si>
  <si>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刷卡最高30%蝦幣</t>
    </r>
  </si>
  <si>
    <t>2025.2.2超級購物節
(直接放Logo)</t>
  </si>
  <si>
    <t>"25 商城狂購節"(Logo)</t>
  </si>
  <si>
    <t>2024.11.11
品牌週年慶
(直接放Logo)</t>
  </si>
  <si>
    <t>logo請按照此處活動走期置入日曆  
雲端&gt;&gt; SBD Logo/ BOD Logo</t>
  </si>
  <si>
    <t>此格取消</t>
  </si>
  <si>
    <t>2025.4.4 購物節</t>
  </si>
  <si>
    <r>
      <rPr>
        <rFont val="Arial"/>
        <color rgb="FF000000"/>
      </rPr>
      <t xml:space="preserve">25 商城狂購節(Logo)
+
</t>
    </r>
    <r>
      <rPr>
        <rFont val="Arial"/>
        <b/>
        <color rgb="FFFF0000"/>
        <sz val="12.0"/>
      </rPr>
      <t>月月送鑽石</t>
    </r>
    <r>
      <rPr>
        <rFont val="Arial"/>
        <color rgb="FF000000"/>
      </rPr>
      <t>(文案)</t>
    </r>
  </si>
  <si>
    <t>2025.3.3 購物節</t>
  </si>
  <si>
    <r>
      <rPr>
        <rFont val="Arial"/>
        <color rgb="FF000000"/>
      </rPr>
      <t xml:space="preserve">25 商城狂購節(Logo)
+
</t>
    </r>
    <r>
      <rPr>
        <rFont val="Arial"/>
        <b/>
        <color rgb="FFFF0000"/>
        <sz val="12.0"/>
      </rPr>
      <t>月月送鑽石</t>
    </r>
    <r>
      <rPr>
        <rFont val="Arial"/>
        <color rgb="FF000000"/>
      </rPr>
      <t>(文案)</t>
    </r>
  </si>
  <si>
    <t>EL - HE美容家電品類日</t>
  </si>
  <si>
    <t>0401_原價屋</t>
  </si>
  <si>
    <t>打字: 美容家電大賞</t>
  </si>
  <si>
    <t>eiP iPad週邊旗艦館｜iPad鍵盤 觸控筆 類紙膜 網卡 SIM卡</t>
  </si>
  <si>
    <t>0304_舒酸定</t>
  </si>
  <si>
    <t>logo請按照此處活動走期置入日曆  
雲端&gt;&gt; SBD Logo / BOD Logo
線下&gt;&gt; G:\.shortcut-targets-by-id\1ITqgsh2MRTYVwJY5mCuPyivOld5i2Y4Z\Shared with Shopee\BD\25th\Mall Calendar\2024\11月</t>
  </si>
  <si>
    <t>用字樣呈現【女包聯合慶】</t>
  </si>
  <si>
    <t>0403_SP</t>
  </si>
  <si>
    <t>EL - 3C 筆電螢幕日</t>
  </si>
  <si>
    <t>0306_媚比琳官方旗艦店</t>
  </si>
  <si>
    <t>0307_未來美</t>
  </si>
  <si>
    <t>0406&amp;0407_小米SBD</t>
  </si>
  <si>
    <t>0308_STAND OIL</t>
  </si>
  <si>
    <t>0408_New Balance 官方旗艦店</t>
  </si>
  <si>
    <t>0309_Acer宏碁</t>
  </si>
  <si>
    <t>0409_INNISFREE</t>
  </si>
  <si>
    <t>0310_LocknLock樂扣樂扣旗艦店</t>
  </si>
  <si>
    <t>0410_roborock</t>
  </si>
  <si>
    <t>0311_嬌聯</t>
  </si>
  <si>
    <t>0312_adidas</t>
  </si>
  <si>
    <t>萬歲牌l可樂果l卡廸那l元本山【聯華食品旗艦店】</t>
  </si>
  <si>
    <t>0412_萬歲牌l可樂果l卡廸那l元本山【聯華食品旗艦店】.png</t>
  </si>
  <si>
    <t>0313_Dyson</t>
  </si>
  <si>
    <t>0413_SAMSUNG 三星官方線上商城</t>
  </si>
  <si>
    <t>0314_UA</t>
  </si>
  <si>
    <t>0414_LANEIGE 蘭芝</t>
  </si>
  <si>
    <t>0415_神腦</t>
  </si>
  <si>
    <t>plain-me 官方旗艦店</t>
  </si>
  <si>
    <t xml:space="preserve">0316_plain-me 官方旗艦店	</t>
  </si>
  <si>
    <t>0416_watashi+資生堂集團</t>
  </si>
  <si>
    <t>0317_嬌聯</t>
  </si>
  <si>
    <t>0319_聯合利華官方旗艦店</t>
  </si>
  <si>
    <t>2025.2.2 超級購物節</t>
  </si>
  <si>
    <t>0420_LG</t>
  </si>
  <si>
    <t>0320_3M 授權官方旗艦館</t>
  </si>
  <si>
    <t>0421_法國特福 Tefal</t>
  </si>
  <si>
    <t>XEXYMIX 傑希米斯官方旗艦店</t>
  </si>
  <si>
    <t>0321_Xexymix</t>
  </si>
  <si>
    <t>2024.11.11 品牌週年慶</t>
  </si>
  <si>
    <t>0422_DR.WU官方旗艦店</t>
  </si>
  <si>
    <t>0322-0323_康是美Cosmed</t>
  </si>
  <si>
    <t>G:\共用雲端硬碟\EXT_TWN_SHP_外部-2024-H2\11\1111\BC_GAME\Big campaign\1111_最強購物節\01_LOGO</t>
  </si>
  <si>
    <t>G:\共用雲端硬碟\EXT_TWN_SHP_外部-2024-H2\11\1118\BC_GAME\Big campaign\1118_會員日\01_LOGO</t>
  </si>
  <si>
    <t>善存｜挺立｜克補 官方旗艦店</t>
  </si>
  <si>
    <t>0424_屈臣氏</t>
  </si>
  <si>
    <t>0324_善存</t>
  </si>
  <si>
    <t>G:\共用雲端硬碟\EXT_TWN_SHP_外部-2024-H2\10\1025\BC_GAME\Big campaign\1025_商城狂購節\01_LOGO</t>
  </si>
  <si>
    <t>OPPO產品旗艦店</t>
  </si>
  <si>
    <t>0426_TwinBrothers</t>
  </si>
  <si>
    <t>0326_雀巢官方旗艦店</t>
  </si>
  <si>
    <t xml:space="preserve"> 0201_OPPO</t>
  </si>
  <si>
    <t>0427_TP-Link</t>
  </si>
  <si>
    <t>0327_小米</t>
  </si>
  <si>
    <t>迎鶴金品 INHERE GOLD</t>
  </si>
  <si>
    <t>0428_迎鶴金品</t>
  </si>
  <si>
    <t>0328_高露潔</t>
  </si>
  <si>
    <t>0203_BHK</t>
  </si>
  <si>
    <t>打字：床寢聯合慶</t>
  </si>
  <si>
    <t>0329_泡泡瑪特官方品牌店</t>
  </si>
  <si>
    <t>0204_金瑞利時尚珠寶</t>
  </si>
  <si>
    <t>0430_WOKY沃廚 官方旗艦店</t>
  </si>
  <si>
    <t>1101_白蘭氏</t>
  </si>
  <si>
    <t>0205_誠品</t>
  </si>
  <si>
    <t>Razer雷蛇｜電競週邊館</t>
  </si>
  <si>
    <t>0331_vivo官方授權旗艦店</t>
  </si>
  <si>
    <t>1102_慕之恬廊</t>
  </si>
  <si>
    <t>0206_SAMPO</t>
  </si>
  <si>
    <t>1103_Sampo聲寶</t>
  </si>
  <si>
    <t>1104_嬌聯</t>
  </si>
  <si>
    <t>0401_Razer</t>
  </si>
  <si>
    <t>0207_SAMSUNG</t>
  </si>
  <si>
    <t>1105_Bffect</t>
  </si>
  <si>
    <t>0301_原價屋</t>
  </si>
  <si>
    <t>0208_Sharp</t>
  </si>
  <si>
    <t>1106_希爾思授權旗艦館</t>
  </si>
  <si>
    <t>蝦皮特選_官方直營隔日到</t>
  </si>
  <si>
    <t>0302_Dr.May 美博士旗艦館</t>
  </si>
  <si>
    <t>0209_COACH</t>
  </si>
  <si>
    <t>0403 蝦皮特選</t>
  </si>
  <si>
    <t>1107_未來美</t>
  </si>
  <si>
    <t>0404_嬌聯</t>
  </si>
  <si>
    <t>0303_屈臣氏</t>
  </si>
  <si>
    <t>0210_Logitech G 羅技電競官方旗艦館</t>
  </si>
  <si>
    <t>1108_INNISFREE</t>
  </si>
  <si>
    <t>0304_理膚寶水 官方旗艦店</t>
  </si>
  <si>
    <t>0405_FMCG Project - 發薪補貨日</t>
  </si>
  <si>
    <t>0211-12_NB</t>
  </si>
  <si>
    <t>1109_DR.WU</t>
  </si>
  <si>
    <t>Fashion - 品牌服飾換季</t>
  </si>
  <si>
    <t>0406_AIR SPACE</t>
  </si>
  <si>
    <t>0305_發薪補貨日</t>
  </si>
  <si>
    <t>1110_協發行</t>
  </si>
  <si>
    <t>0407_誠品</t>
  </si>
  <si>
    <t>0306_watashi+資生堂集團｜官方旗艦店</t>
  </si>
  <si>
    <t>0213_Dyson</t>
  </si>
  <si>
    <t>0307_小米</t>
  </si>
  <si>
    <t>0408_理膚寶水官方旗艦店</t>
  </si>
  <si>
    <t>Timberland 官方旗艦店</t>
  </si>
  <si>
    <t>1113_Timberland</t>
  </si>
  <si>
    <t>0214__adidas</t>
  </si>
  <si>
    <t>0308_Bio-essence 碧歐斯官方直營旗艦店</t>
  </si>
  <si>
    <t>0409_大研生醫</t>
  </si>
  <si>
    <t>1114_丹尼船長</t>
  </si>
  <si>
    <t>2/15_神腦生活</t>
  </si>
  <si>
    <t>0410_Dyson</t>
  </si>
  <si>
    <t>Style｜恆隆行官方旗艦館</t>
  </si>
  <si>
    <t>3ZeBra 三隻斑馬｜小資族的舒壓按摩用品</t>
  </si>
  <si>
    <t>1115_Red Bull紅牛</t>
  </si>
  <si>
    <t>0309_Style</t>
  </si>
  <si>
    <t>0411_三隻斑馬</t>
  </si>
  <si>
    <t>0216_DR.WU</t>
  </si>
  <si>
    <t>1116_Dickies Taiwan 官方直營店</t>
  </si>
  <si>
    <t>0310_ASICS</t>
  </si>
  <si>
    <t>0412_LEGO</t>
  </si>
  <si>
    <t>0219_適樂膚</t>
  </si>
  <si>
    <t>Dr.C醫能補品</t>
  </si>
  <si>
    <t>0413_xexymix</t>
  </si>
  <si>
    <t>1117_Dr.C醫能補品</t>
  </si>
  <si>
    <t>0311_倍潔雅xPASEOx唯潔雅x優活─金盛世紙業(原廠直營)</t>
  </si>
  <si>
    <t>0220_理膚寶水</t>
  </si>
  <si>
    <t>Philo飛樂｜arlink生活美學專家【官方旗艦店】</t>
  </si>
  <si>
    <t>1118_The north face</t>
  </si>
  <si>
    <t>0312_Philo飛樂｜arlink生活美學專家【官方旗艦店】</t>
  </si>
  <si>
    <t>0221_屈臣氏</t>
  </si>
  <si>
    <t>0414_日立Hitachi</t>
  </si>
  <si>
    <t>1119_善存</t>
  </si>
  <si>
    <t>0313_Philips飛利浦</t>
  </si>
  <si>
    <t>1120_汪喵星球官方商城</t>
  </si>
  <si>
    <t>打字：保健聯合慶</t>
  </si>
  <si>
    <t>0415_黛安芬</t>
  </si>
  <si>
    <t>1121_西莎</t>
  </si>
  <si>
    <t>0416_Mdmmd.明洞國際-官方旗艦店</t>
  </si>
  <si>
    <t>0223_寶拉</t>
  </si>
  <si>
    <t>0315_Dickies Taiwan 官方直營店</t>
  </si>
  <si>
    <t>VT COSMETICS 官方旗艦店</t>
  </si>
  <si>
    <t>0419_eSIMGO</t>
  </si>
  <si>
    <t>移除這格</t>
  </si>
  <si>
    <t>0316_watashi+資生堂集團｜官方旗艦店</t>
  </si>
  <si>
    <t>0224_愛買線上購物</t>
  </si>
  <si>
    <t>0418_m2</t>
  </si>
  <si>
    <t>0317_Kiehl's 契爾氏</t>
  </si>
  <si>
    <t>eSIMGO 全球漫遊新體驗 隨時隨地輕鬆上網</t>
  </si>
  <si>
    <t>0226_US3C</t>
  </si>
  <si>
    <t>0318_Whirlpool 惠而浦旗艦館</t>
  </si>
  <si>
    <t>MAHAGRID Official Store 台灣官方旗艦店</t>
  </si>
  <si>
    <t>0420_MAHAGRID</t>
  </si>
  <si>
    <t>1123_SHARP</t>
  </si>
  <si>
    <t>0319_ZOJIRUSHI 象印官方直營旗艦館</t>
  </si>
  <si>
    <t>0227_廚房家電LOGO</t>
  </si>
  <si>
    <t>0421_花王</t>
  </si>
  <si>
    <t>【美吾髮購物網】</t>
  </si>
  <si>
    <t>0320_美吾髮</t>
  </si>
  <si>
    <t>0422_Dyson</t>
  </si>
  <si>
    <t>CHECK 2 CHECK官方旗艦店</t>
  </si>
  <si>
    <t>0228_ASUS</t>
  </si>
  <si>
    <t>打字：穿搭新焦點</t>
  </si>
  <si>
    <t>11/29_Philo飛樂｜arlink生活美學專家【官方旗艦店】</t>
  </si>
  <si>
    <t>KANGOL官方授權旗艦店 - PPBOX 行李箱</t>
  </si>
  <si>
    <t>0423_KANGOL</t>
  </si>
  <si>
    <t>1127_ON官方旗艦店</t>
  </si>
  <si>
    <t>0323_BRITA官方旗艦店</t>
  </si>
  <si>
    <t>QIAO 潮人服飾旗艦店</t>
  </si>
  <si>
    <t>1128_Simply</t>
  </si>
  <si>
    <t>0425_QIAO 潮人服飾旗艦店</t>
  </si>
  <si>
    <t>0324_coway</t>
  </si>
  <si>
    <t>芝初 SesaOle 芝麻食品 專業製造商</t>
  </si>
  <si>
    <t>0201_蝦皮特選</t>
  </si>
  <si>
    <t>0426_芝初</t>
  </si>
  <si>
    <t>0326_慕之</t>
  </si>
  <si>
    <t>0427_米鴻</t>
  </si>
  <si>
    <t>0202_康是美</t>
  </si>
  <si>
    <t>0327_誠品</t>
  </si>
  <si>
    <t>0428_【GIORDANO 佐丹奴】官方旗艦館</t>
  </si>
  <si>
    <t>0328_蝦皮特選</t>
  </si>
  <si>
    <t>0429_Google</t>
  </si>
  <si>
    <t>0203 DIFF</t>
  </si>
  <si>
    <t>1103_New Balance 官方旗艦店</t>
  </si>
  <si>
    <t>DEPIC</t>
  </si>
  <si>
    <t>0329_DEPIC</t>
  </si>
  <si>
    <t>0204_MLB</t>
  </si>
  <si>
    <t>1104_理膚寶水</t>
  </si>
  <si>
    <t>0330_Tokuyo</t>
  </si>
  <si>
    <t>1105_愛買線上購物</t>
  </si>
  <si>
    <t>0331_愛買線上購物</t>
  </si>
  <si>
    <t>0205_FMCG 發薪補貨日</t>
  </si>
  <si>
    <t>1106_adidas官方旗艦館</t>
  </si>
  <si>
    <t>0206_LG</t>
  </si>
  <si>
    <t>1107_Roborock 石頭科技官方旗艦店</t>
  </si>
  <si>
    <t>0207_LEGO樂高官方旗艦館</t>
  </si>
  <si>
    <t>1108_契爾氏</t>
  </si>
  <si>
    <t>0208_屈臣氏</t>
  </si>
  <si>
    <t>1109_LG 旗艦館</t>
  </si>
  <si>
    <t>0209_TNF</t>
  </si>
  <si>
    <t>1112_輝葉</t>
  </si>
  <si>
    <t>0210_UA</t>
  </si>
  <si>
    <t>1113_SAMSUNG</t>
  </si>
  <si>
    <t>THE VEGAN樂維根｜官方旗艦店</t>
  </si>
  <si>
    <t>0211_THE VEGAN樂維根</t>
  </si>
  <si>
    <t>1114_三星家電</t>
  </si>
  <si>
    <t>1115_神腦</t>
  </si>
  <si>
    <t>0212_TwinBrothers</t>
  </si>
  <si>
    <t>悠活原力 官方旗艦店 | 好菌銀行▶益生菌專家</t>
  </si>
  <si>
    <t>1116_EASY SHOP</t>
  </si>
  <si>
    <t>0213_悠活原力</t>
  </si>
  <si>
    <t>0214_Dyson</t>
  </si>
  <si>
    <t>1119_Levi's官方旗艦店</t>
  </si>
  <si>
    <t>打字：運動補給日</t>
  </si>
  <si>
    <t>1120_高露潔</t>
  </si>
  <si>
    <t>Bioessence碧歐斯官方直營旗艦店</t>
  </si>
  <si>
    <t>1121_FUJIFILM富士商城旗艦館</t>
  </si>
  <si>
    <t>0216_Bioessence碧歐斯官方直營旗艦店</t>
  </si>
  <si>
    <t>1122_小米</t>
  </si>
  <si>
    <t>0217_愛買線上購物</t>
  </si>
  <si>
    <t>1123_adidas官方旗艦館</t>
  </si>
  <si>
    <t>0218_【美吾髮購物網】</t>
  </si>
  <si>
    <t>1124_原價屋</t>
  </si>
  <si>
    <t>0219_達摩本草</t>
  </si>
  <si>
    <t>0220_ZOJIRUSHI 象印官方直營旗艦館</t>
  </si>
  <si>
    <t>打字：春裝聯合慶</t>
  </si>
  <si>
    <t xml:space="preserve">12/1-12/31	</t>
  </si>
  <si>
    <t>打字：玩酷潮旅日</t>
  </si>
  <si>
    <t>EnamoR恩娜茉兒-官方旗艦店</t>
  </si>
  <si>
    <t>0223_EnamoR恩娜茉兒-官方旗艦店</t>
  </si>
  <si>
    <t>0224_嬌聯</t>
  </si>
  <si>
    <t>0225_小麥購物</t>
  </si>
  <si>
    <t>Cesar西莎 官方旗艦店 寵物食品 | 健綠 | SHEBA | 寶路</t>
  </si>
  <si>
    <t>0226_西莎</t>
  </si>
  <si>
    <t xml:space="preserve">1/1-1/31        </t>
  </si>
  <si>
    <t>0227_媽媽好</t>
  </si>
  <si>
    <t>De'Longhi | 品牌旗艦店</t>
  </si>
  <si>
    <t xml:space="preserve">0228_De'Longhi </t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</si>
  <si>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商城月月送10萬鑽石</t>
    </r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</si>
  <si>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刷卡最高30%蝦幣</t>
    </r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</si>
  <si>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商城月月送10萬鑽石</t>
    </r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</si>
  <si>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刷卡最高30%蝦幣</t>
    </r>
  </si>
  <si>
    <r>
      <rPr>
        <rFont val="Arial"/>
        <b/>
        <color rgb="FF000000"/>
        <sz val="12.0"/>
      </rPr>
      <t xml:space="preserve">1月商城活動日曆攻略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</si>
  <si>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1月商城活動日曆攻略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</si>
  <si>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1月商城活動日曆攻略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</si>
  <si>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1月商城活動日曆攻略
</t>
    </r>
    <r>
      <rPr>
        <rFont val="Arial"/>
        <b/>
        <color rgb="FFFF0000"/>
        <sz val="12.0"/>
      </rPr>
      <t>刷卡最高30%蝦幣</t>
    </r>
  </si>
  <si>
    <t>2024.12.12
超級購物節
(直接放Logo)</t>
  </si>
  <si>
    <t>2025.1.11
超級購物節
(直接放Logo)</t>
  </si>
  <si>
    <r>
      <rPr>
        <rFont val="Arial"/>
        <b/>
        <color rgb="FF000000"/>
        <sz val="12.0"/>
      </rPr>
      <t xml:space="preserve">6月商城活動日曆攻略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</si>
  <si>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6月商城活動日曆攻略
</t>
    </r>
    <r>
      <rPr>
        <rFont val="Arial"/>
        <b/>
        <color rgb="FFFF0000"/>
        <sz val="12.0"/>
      </rPr>
      <t>刷卡最高22%蝦幣</t>
    </r>
  </si>
  <si>
    <r>
      <rPr>
        <rFont val="Arial"/>
        <b/>
        <color rgb="FF000000"/>
        <sz val="12.0"/>
      </rPr>
      <t xml:space="preserve">6月商城活動日曆攻略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</si>
  <si>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6月商城活動日曆攻略
</t>
    </r>
    <r>
      <rPr>
        <rFont val="Arial"/>
        <b/>
        <color rgb="FFFF0000"/>
        <sz val="12.0"/>
      </rPr>
      <t>刷卡最高22%蝦幣</t>
    </r>
  </si>
  <si>
    <t>"25 商城狂購節(Logo)
+
月月送鑽石(文案)"</t>
  </si>
  <si>
    <t>2025.6.6大順日
(直接放Logo)</t>
  </si>
  <si>
    <t>logo請按照此處活動走期置入日曆  
雲端&gt;&gt; SBD Logo / BOD Logo
線下&gt;&gt; G:\.shortcut-targets-by-id\1ITqgsh2MRTYVwJY5mCuPyivOld5i2Y4Z\Shared with Shopee\BD\25th\Mall Calendar\2024\12月</t>
  </si>
  <si>
    <t>6.18 全民年中慶
(直接放Logo)</t>
  </si>
  <si>
    <t>2024.12.12 品牌週年慶</t>
  </si>
  <si>
    <t>2025.1.1 品牌週年慶</t>
  </si>
  <si>
    <t>1201_愛買線上購物</t>
  </si>
  <si>
    <t>美國iRobot &amp; 加拿大Spärkel官方旗艦店(來思比科技集團)</t>
  </si>
  <si>
    <t>12/2_美國iRobot</t>
  </si>
  <si>
    <t>蝦皮特選-日用百貨(0元免運隔日到貨)</t>
  </si>
  <si>
    <t>12/3_蝦皮特選(鐘紡)</t>
  </si>
  <si>
    <t>1204_理膚</t>
  </si>
  <si>
    <t>0101_韓國潮牌聯合品牌日</t>
  </si>
  <si>
    <t>12/5_寶拉珍選</t>
  </si>
  <si>
    <t>0102_希爾思</t>
  </si>
  <si>
    <t>12/6_白蘭氏</t>
  </si>
  <si>
    <t>老協珍</t>
  </si>
  <si>
    <t>1207_Timberland</t>
  </si>
  <si>
    <t>0103_快車肉乾 or 老協珍</t>
  </si>
  <si>
    <t>Sulwhasoo 雪花秀 官方旗艦店</t>
  </si>
  <si>
    <t>1208_鯊很大</t>
  </si>
  <si>
    <t>0104_雪花秀</t>
  </si>
  <si>
    <t>發薪補貨日</t>
  </si>
  <si>
    <t>1209_Hince</t>
  </si>
  <si>
    <t>0105_發薪補貨日</t>
  </si>
  <si>
    <t>1210_dyson</t>
  </si>
  <si>
    <t>0106_高露潔</t>
  </si>
  <si>
    <t>1211_嬌聯</t>
  </si>
  <si>
    <t>0107_3M官方旗艦店</t>
  </si>
  <si>
    <t>12/13 Dickies Taiwan</t>
  </si>
  <si>
    <t>0108_INNISFREE</t>
  </si>
  <si>
    <t>1214_小麥購物</t>
  </si>
  <si>
    <t>0109_歐可茶葉 OK TEA</t>
  </si>
  <si>
    <t>1216_WOKY</t>
  </si>
  <si>
    <t>Durex杜蕾斯 官方旗艦店</t>
  </si>
  <si>
    <t>0110_杜蕾斯</t>
  </si>
  <si>
    <t>1217_3M</t>
  </si>
  <si>
    <t>大成食品官方旗艦館</t>
  </si>
  <si>
    <t>0111_大成食品官方旗艦館</t>
  </si>
  <si>
    <t>1218_舒潔</t>
  </si>
  <si>
    <t>0112_鎮瀾買足 │ 大甲鎮瀾宮線上購物商城</t>
  </si>
  <si>
    <t>UNIQMAN優仕曼 官方旗艦店</t>
  </si>
  <si>
    <t>1219_UNIQMAN</t>
  </si>
  <si>
    <t>0113_比帽王 騎士用品專賣店</t>
  </si>
  <si>
    <t>1220_MLB</t>
  </si>
  <si>
    <t>0114_dyson</t>
  </si>
  <si>
    <t>Aiwibi官方旗艦店</t>
  </si>
  <si>
    <t>12/21_SAMSUNG</t>
  </si>
  <si>
    <t>0115_Aiwibi</t>
  </si>
  <si>
    <t>12/22_米鴻</t>
  </si>
  <si>
    <t>GARMIN 官方旗艦館</t>
  </si>
  <si>
    <t>12/23_GARMIN 官方旗艦館</t>
  </si>
  <si>
    <t>0117_大醫生技</t>
  </si>
  <si>
    <t>1224_巴黎丁</t>
  </si>
  <si>
    <t>0118_善存</t>
  </si>
  <si>
    <t>羅德皮件｜德國小金牛BRAUN BUFFEL總代理官方旗艦店</t>
  </si>
  <si>
    <t>12/25 plain-me</t>
  </si>
  <si>
    <t>0119_小金牛</t>
  </si>
  <si>
    <t>1226_羅技G</t>
  </si>
  <si>
    <t>0120_達摩本草</t>
  </si>
  <si>
    <t>ASUS官方授權通訊旗艦館</t>
  </si>
  <si>
    <t>12/28_ASUS</t>
  </si>
  <si>
    <t>0121_dyson</t>
  </si>
  <si>
    <t>就是要玩 電玩專賣店</t>
  </si>
  <si>
    <t>0122_就是要玩</t>
  </si>
  <si>
    <t>12/29_悠活原力</t>
  </si>
  <si>
    <t>0123_MAHAGRID</t>
  </si>
  <si>
    <t>12/31_TRIUMPH 黛安芬官方旗艦店</t>
  </si>
  <si>
    <t>0124_伊萊克斯</t>
  </si>
  <si>
    <t>0125_屈臣氏</t>
  </si>
  <si>
    <t>1202_屈臣氏</t>
  </si>
  <si>
    <t>0126_聲寶</t>
  </si>
  <si>
    <t>12/3_LG</t>
  </si>
  <si>
    <t>0127_adidas</t>
  </si>
  <si>
    <t>1204_New Balance 官方旗艦店</t>
  </si>
  <si>
    <t>蝦皮特選(天天免運隔日到貨)</t>
  </si>
  <si>
    <t>0128_蝦皮特選</t>
  </si>
  <si>
    <t>12/05_dyson</t>
  </si>
  <si>
    <t>0129_DESMOND</t>
  </si>
  <si>
    <t>1206_Roborock 石頭科技官方旗艦店</t>
  </si>
  <si>
    <t>1207_巴黎萊雅x媚比琳</t>
  </si>
  <si>
    <t>Somebymi</t>
  </si>
  <si>
    <t>0130_SOMEBYMI</t>
  </si>
  <si>
    <t>1208_m2</t>
  </si>
  <si>
    <t>0131_GARMIN 官方旗艦館</t>
  </si>
  <si>
    <t>1209_COVERNAT</t>
  </si>
  <si>
    <t>1210_DR.WU</t>
  </si>
  <si>
    <t>1213_快車肉乾</t>
  </si>
  <si>
    <t>S'AIME 東京企劃官方旗艦店</t>
  </si>
  <si>
    <t>12/14_S'AIME 東京企劃官方旗艦店</t>
  </si>
  <si>
    <t>1/1 The north face</t>
  </si>
  <si>
    <t>1215_神腦</t>
  </si>
  <si>
    <t>1/2_惠而浦</t>
  </si>
  <si>
    <t>1216_高露潔</t>
  </si>
  <si>
    <t>1/3&amp;6_愛買</t>
  </si>
  <si>
    <t>1219_愛買線上購物</t>
  </si>
  <si>
    <t>RHINOSHIELD 犀牛盾 官方旗艦館</t>
  </si>
  <si>
    <t>1/4 3C家電館</t>
  </si>
  <si>
    <t>1220_RHINOSHIELD 犀牛盾超級品牌日</t>
  </si>
  <si>
    <t>1/5_dyson</t>
  </si>
  <si>
    <t>12/21_KANGOL官方授權旗艦店 - PPBOX 行李箱</t>
  </si>
  <si>
    <t>1222_dyson</t>
  </si>
  <si>
    <t>1/7_倍潔雅</t>
  </si>
  <si>
    <t>1223_善存</t>
  </si>
  <si>
    <t>1/8_康是美</t>
  </si>
  <si>
    <t>1224_eslite誠品 超級品牌日</t>
  </si>
  <si>
    <t>1/9_LG</t>
  </si>
  <si>
    <t>1226_小米</t>
  </si>
  <si>
    <t>1/12_TP-LINK</t>
  </si>
  <si>
    <t>1227_Google</t>
  </si>
  <si>
    <t>1/13_LEGO樂高官方旗艦館</t>
  </si>
  <si>
    <t>2025.6.6大順日</t>
  </si>
  <si>
    <t>1228_Diff</t>
  </si>
  <si>
    <t>1/14_飛利浦廚房</t>
  </si>
  <si>
    <t>1229_vivo</t>
  </si>
  <si>
    <t>2025.618 全民年中慶</t>
  </si>
  <si>
    <t>1/15神腦生活</t>
  </si>
  <si>
    <t>ROG華碩授權店電競周邊館</t>
  </si>
  <si>
    <t>1230_ROG</t>
  </si>
  <si>
    <t>1/16 三星</t>
  </si>
  <si>
    <t>1231_The North Face</t>
  </si>
  <si>
    <t>1/17_大研生醫</t>
  </si>
  <si>
    <t>1/19_米鴻</t>
  </si>
  <si>
    <t>1/20_DESMOND</t>
  </si>
  <si>
    <t>0601_原價屋Coolpc</t>
  </si>
  <si>
    <t>1/21石頭</t>
  </si>
  <si>
    <t>0602_愛買線上購物</t>
  </si>
  <si>
    <t>1/22_小米</t>
  </si>
  <si>
    <t>EL - MG 品類日</t>
  </si>
  <si>
    <t>0603_屈臣氏</t>
  </si>
  <si>
    <t>1/23MG 品類日</t>
  </si>
  <si>
    <t>0604_adidas</t>
  </si>
  <si>
    <t>1/24_富士</t>
  </si>
  <si>
    <t>0605_寶拉珍選</t>
  </si>
  <si>
    <t>1/26_Q哥</t>
  </si>
  <si>
    <t>1/27_BRITA</t>
  </si>
  <si>
    <t>0607_Dickies Taiwan</t>
  </si>
  <si>
    <t>1/28_原價屋</t>
  </si>
  <si>
    <t>0608_dyson</t>
  </si>
  <si>
    <t>黛安芬/蕾黛絲/Sloggi</t>
  </si>
  <si>
    <t>1/29_黛安芬</t>
  </si>
  <si>
    <t>0609_TP-Link官方旗艦店</t>
  </si>
  <si>
    <t>1/30_DESMOND</t>
  </si>
  <si>
    <t>0610_LG</t>
  </si>
  <si>
    <t>Motors品類日</t>
  </si>
  <si>
    <t>0611_NB</t>
  </si>
  <si>
    <t>1/31_Motors品類日</t>
  </si>
  <si>
    <t>0612_理膚寶水</t>
  </si>
  <si>
    <r>
      <rPr>
        <color rgb="FF1155CC"/>
        <u/>
      </rPr>
      <t>此格</t>
    </r>
    <r>
      <rPr/>
      <t>及</t>
    </r>
    <r>
      <rPr>
        <color rgb="FF1155CC"/>
        <u/>
      </rPr>
      <t>此格</t>
    </r>
    <r>
      <rPr/>
      <t>紅字案型再麻煩協助更改為&gt;&gt;</t>
    </r>
    <r>
      <rPr>
        <color rgb="FF980000"/>
      </rPr>
      <t>刷卡最高20%蝦幣(原為刷卡最高30%蝦幣)</t>
    </r>
  </si>
  <si>
    <t>0613_康是美</t>
  </si>
  <si>
    <t>0614_媚比琳官方旗艦店</t>
  </si>
  <si>
    <t>0615_Kiehl's 契爾氏 官方旗艦店</t>
  </si>
  <si>
    <t>0616_Roborock石頭</t>
  </si>
  <si>
    <t>0619_雀巢官方旗艦店</t>
  </si>
  <si>
    <t>0620_小米</t>
  </si>
  <si>
    <t>Lifestyle - SO 特賣會</t>
  </si>
  <si>
    <t>打字：運動大牌出清</t>
  </si>
  <si>
    <t>0622_神腦</t>
  </si>
  <si>
    <t>0623_SAMSUNG 三星官方線上商城(請用黑底)</t>
  </si>
  <si>
    <t>EL - HE 冷氣品類日</t>
  </si>
  <si>
    <t>打字 : 冷氣空調大賞</t>
  </si>
  <si>
    <t>0626_高露潔官方品牌旗艦店</t>
  </si>
  <si>
    <t>0627_xexymix</t>
  </si>
  <si>
    <t>0628_Razer雷蛇｜電競週邊館 x DJI大疆 官方授權品牌旗艦店</t>
  </si>
  <si>
    <r>
      <rPr>
        <rFont val="Arial"/>
        <b/>
        <color rgb="FF000000"/>
        <sz val="12.0"/>
      </rPr>
      <t xml:space="preserve">7月商城活動日曆攻略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</si>
  <si>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7月商城活動日曆攻略
</t>
    </r>
    <r>
      <rPr>
        <rFont val="Arial"/>
        <b/>
        <color rgb="FFFF0000"/>
        <sz val="12.0"/>
      </rPr>
      <t>刷卡最高20%蝦幣</t>
    </r>
  </si>
  <si>
    <t>0629_Google產品旗艦店</t>
  </si>
  <si>
    <r>
      <rPr>
        <rFont val="Arial"/>
        <b/>
        <color rgb="FF000000"/>
        <sz val="12.0"/>
      </rPr>
      <t xml:space="preserve">7月商城活動日曆攻略
</t>
    </r>
    <r>
      <rPr>
        <rFont val="Arial"/>
        <b/>
        <color rgb="FFFF0000"/>
        <sz val="12.0"/>
      </rPr>
      <t>免運吃到飽</t>
    </r>
  </si>
  <si>
    <r>
      <rPr>
        <rFont val="Arial"/>
        <b/>
        <color rgb="FF000000"/>
        <sz val="12.0"/>
      </rPr>
      <t xml:space="preserve">7月商城活動日曆攻略
</t>
    </r>
    <r>
      <rPr>
        <rFont val="Arial"/>
        <b/>
        <color rgb="FFFF0000"/>
        <sz val="12.0"/>
      </rPr>
      <t>刷卡最高20%蝦幣</t>
    </r>
  </si>
  <si>
    <t>0630_米鴻生醫</t>
  </si>
  <si>
    <t>毛孩時代｜犬貓保健食品專家旗艦館</t>
  </si>
  <si>
    <t>0602_毛孩時代｜犬貓保健食品專家旗艦館</t>
  </si>
  <si>
    <t>0603_UNIQMAN優仕曼 官方旗艦店</t>
  </si>
  <si>
    <t>0604_希爾思授權旗艦館</t>
  </si>
  <si>
    <t>0605_FMCG Project - 發薪補貨日</t>
  </si>
  <si>
    <t>0606_飛利浦</t>
  </si>
  <si>
    <t>Pandora</t>
  </si>
  <si>
    <t>0607_Pandora</t>
  </si>
  <si>
    <t>三得利官方直營旗艦店</t>
  </si>
  <si>
    <t>0608_三得利</t>
  </si>
  <si>
    <t>0610_聲寶</t>
  </si>
  <si>
    <r>
      <rPr>
        <rFont val="Arial"/>
        <b/>
        <color rgb="FF000000"/>
        <sz val="12.0"/>
      </rPr>
      <t xml:space="preserve">8月商城活動日曆攻略
</t>
    </r>
    <r>
      <rPr>
        <rFont val="Arial"/>
        <b/>
        <color rgb="FFFF0000"/>
        <sz val="12.0"/>
      </rPr>
      <t>免運吃到飽</t>
    </r>
  </si>
  <si>
    <t>0611_愛買線上購物</t>
  </si>
  <si>
    <r>
      <rPr>
        <rFont val="Arial"/>
        <b/>
        <color rgb="FF000000"/>
        <sz val="12.0"/>
      </rPr>
      <t xml:space="preserve">8月商城活動日曆攻略
</t>
    </r>
    <r>
      <rPr>
        <rFont val="Arial"/>
        <b/>
        <color rgb="FFFF0000"/>
        <sz val="12.0"/>
      </rPr>
      <t>刷卡最高20%蝦幣</t>
    </r>
  </si>
  <si>
    <t>0612_嬌聯</t>
  </si>
  <si>
    <r>
      <rPr>
        <rFont val="Arial"/>
        <b/>
        <color rgb="FF000000"/>
        <sz val="12.0"/>
      </rPr>
      <t xml:space="preserve">8月商城活動日曆攻略
</t>
    </r>
    <r>
      <rPr>
        <rFont val="Arial"/>
        <b/>
        <color rgb="FFFF0000"/>
        <sz val="12.0"/>
      </rPr>
      <t>免運吃到飽</t>
    </r>
  </si>
  <si>
    <t>KOSE高絲官方旗艦店</t>
  </si>
  <si>
    <t>0613_KOSE高絲官方旗艦店</t>
  </si>
  <si>
    <r>
      <rPr>
        <rFont val="Arial"/>
        <b/>
        <color rgb="FF000000"/>
        <sz val="12.0"/>
      </rPr>
      <t xml:space="preserve">8月商城活動日曆攻略
</t>
    </r>
    <r>
      <rPr>
        <rFont val="Arial"/>
        <b/>
        <color rgb="FFFF0000"/>
        <sz val="12.0"/>
      </rPr>
      <t>刷卡最高20%蝦幣</t>
    </r>
  </si>
  <si>
    <t>0614_LEGO樂高官方旗艦館</t>
  </si>
  <si>
    <t>0615_HERAN禾聯 熊好的店</t>
  </si>
  <si>
    <t>0616_INNISFREE 官方旗艦店</t>
  </si>
  <si>
    <t>0617_SHARP 夏普旗艦館</t>
  </si>
  <si>
    <t>2025.7.7購物節
(直接放Logo)</t>
  </si>
  <si>
    <t>niceghostclub Korea Store</t>
  </si>
  <si>
    <t>0619_niceghostclub</t>
  </si>
  <si>
    <t>0620_泡泡瑪特官方品牌店</t>
  </si>
  <si>
    <t>0622_dyson</t>
  </si>
  <si>
    <t>0623_善存｜挺立｜克補 官方旗艦店</t>
  </si>
  <si>
    <t>0624_LocknLock樂扣樂扣旗艦店</t>
  </si>
  <si>
    <t>0625_ASICS官方旗艦店</t>
  </si>
  <si>
    <t>0626_Red Bull紅牛官方旗艦店</t>
  </si>
  <si>
    <t>0627_蝦皮特選</t>
  </si>
  <si>
    <t>0628_Logitech G 羅技電競官方旗艦館</t>
  </si>
  <si>
    <t>金安德森【Kinloch anderson】品牌旗艦館</t>
  </si>
  <si>
    <t>0629_金安德森</t>
  </si>
  <si>
    <t>0630_Henkel漢高旗艦店</t>
  </si>
  <si>
    <t>2025.8.8購物節
(直接放Logo)</t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</si>
  <si>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免運無限次</t>
    </r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</si>
  <si>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</si>
  <si>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免運無限次</t>
    </r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</si>
  <si>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</si>
  <si>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t>"18 號會員日
(直接放Logo)"</t>
  </si>
  <si>
    <t>2025.9.9購物節
(直接放Logo)</t>
  </si>
  <si>
    <t>2025.7.7購物節</t>
  </si>
  <si>
    <r>
      <rPr>
        <rFont val="Arial"/>
        <b/>
        <color rgb="FF000000"/>
        <sz val="12.0"/>
      </rPr>
      <t xml:space="preserve">10月商城活動日曆攻略
</t>
    </r>
    <r>
      <rPr>
        <rFont val="Arial"/>
        <b/>
        <color rgb="FFFF0000"/>
        <sz val="12.0"/>
      </rPr>
      <t>免運無限次</t>
    </r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</si>
  <si>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</si>
  <si>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10月商城活動日曆攻略
</t>
    </r>
    <r>
      <rPr>
        <rFont val="Arial"/>
        <b/>
        <color rgb="FFFF0000"/>
        <sz val="12.0"/>
      </rPr>
      <t>免運無限次</t>
    </r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</si>
  <si>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</si>
  <si>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t>0701_汪喵星球</t>
  </si>
  <si>
    <t>0702_LEGO樂高官方旗艦館</t>
  </si>
  <si>
    <t>0703_LG旗艦館</t>
  </si>
  <si>
    <t>(icon)15天鑑賞期+(icon)宅配滿$490免運+(icon)蝦皮安心退</t>
  </si>
  <si>
    <t>0704_OPPO</t>
  </si>
  <si>
    <t>0705_康是美Cosmed</t>
  </si>
  <si>
    <t>0708_寶拉</t>
  </si>
  <si>
    <t>0709_AIR SPACE</t>
  </si>
  <si>
    <t>0710_聲寶</t>
  </si>
  <si>
    <t>0711_日立</t>
  </si>
  <si>
    <t>0712_NB</t>
  </si>
  <si>
    <t>0714_聯合利華官方旗艦店</t>
  </si>
  <si>
    <t>0715_三星</t>
  </si>
  <si>
    <t>2025.8.8購物節</t>
  </si>
  <si>
    <t>0716 嬌聯</t>
  </si>
  <si>
    <t>0717_法國特福 Tefal</t>
  </si>
  <si>
    <t>0719_舒酸定｜牙周適｜保麗淨 官方旗艦店</t>
  </si>
  <si>
    <t>0721_Logitech羅技官方旗艦館</t>
  </si>
  <si>
    <t>0723_DR.WU官方旗艦店</t>
  </si>
  <si>
    <t>0724_未來美</t>
  </si>
  <si>
    <t>0802_eSIMGO</t>
  </si>
  <si>
    <t>0726_xexymix</t>
  </si>
  <si>
    <t>0803_善存</t>
  </si>
  <si>
    <t>0727_明洞</t>
  </si>
  <si>
    <t>0804__TOKUYO+Philips(合買)</t>
  </si>
  <si>
    <t>RHINOSHIELD 犀牛盾 官方旗艦店</t>
  </si>
  <si>
    <t>RAZER 雷蛇官方旗艦館｜授權經銷</t>
  </si>
  <si>
    <t>0805_RAZER 雷蛇官方旗艦館｜授權經銷</t>
  </si>
  <si>
    <t>0806_蘭蔻</t>
  </si>
  <si>
    <t>0730_協發行泡菜</t>
  </si>
  <si>
    <t>Lenovo｜聯想官方授權專賣店</t>
  </si>
  <si>
    <t>2025.10.10購物節
(直接放Logo)</t>
  </si>
  <si>
    <t>0731_dyson</t>
  </si>
  <si>
    <t>0810_Lenovo</t>
  </si>
  <si>
    <t>0812_誠品</t>
  </si>
  <si>
    <t>0813_康是美</t>
  </si>
  <si>
    <t>0701東元</t>
  </si>
  <si>
    <t>0814_Dyson</t>
  </si>
  <si>
    <t>0702_好來品牌官方旗艦店 | 原黑人牙膏</t>
  </si>
  <si>
    <t>0815_神腦</t>
  </si>
  <si>
    <t>0703_惠而浦</t>
  </si>
  <si>
    <t>0816_果果能量</t>
  </si>
  <si>
    <t>阿毅輪胎屋</t>
  </si>
  <si>
    <t>0704_阿毅輪胎屋</t>
  </si>
  <si>
    <t>0817_COACH</t>
  </si>
  <si>
    <t>dyson戴森</t>
  </si>
  <si>
    <t>0705_FMCG Project - 發薪補貨日</t>
  </si>
  <si>
    <t>0819_理膚寶水</t>
  </si>
  <si>
    <t>0706_夏普</t>
  </si>
  <si>
    <t>0820_伊萊克斯</t>
  </si>
  <si>
    <t>0707_康是美Cosmed</t>
  </si>
  <si>
    <t>0821_LANEIGE 蘭芝</t>
  </si>
  <si>
    <t>0708_m2美度官方旗艦店</t>
  </si>
  <si>
    <t>0822_Google 產品旗艦店</t>
  </si>
  <si>
    <t>0709_UA</t>
  </si>
  <si>
    <t>0823_快車肉乾</t>
  </si>
  <si>
    <t>0710_誠品</t>
  </si>
  <si>
    <t>0824_媚比琳</t>
  </si>
  <si>
    <t>havaianas 哈瓦仕官方旗艦館</t>
  </si>
  <si>
    <t>0711_havaianas 哈瓦仕官方旗艦館</t>
  </si>
  <si>
    <t>0712_屈臣氏</t>
  </si>
  <si>
    <t>0713_未來美</t>
  </si>
  <si>
    <t>0827_TPLink</t>
  </si>
  <si>
    <t>0714_Lab52 齒妍堂| 官方旗艦館</t>
  </si>
  <si>
    <t>0828__x0016_汪喵星球官方商城</t>
  </si>
  <si>
    <t>0715_dyson</t>
  </si>
  <si>
    <t>MUJI無印良品</t>
  </si>
  <si>
    <t>0716_MUJI無印良品</t>
  </si>
  <si>
    <t>2025.9.9超級購物節</t>
  </si>
  <si>
    <t>0717_MUJI無印良品</t>
  </si>
  <si>
    <t>0831_SAMSUNG</t>
  </si>
  <si>
    <t>0718_LDB</t>
  </si>
  <si>
    <t>0719_vivo官方授權旗艦店</t>
  </si>
  <si>
    <t>0720_S'AIME 東京企劃官方旗艦店</t>
  </si>
  <si>
    <t>"25 商城狂購節" 
(直接放Logo)</t>
  </si>
  <si>
    <t>0801_花王</t>
  </si>
  <si>
    <t>0721_dyson</t>
  </si>
  <si>
    <t>好好生醫  品牌旗艦館</t>
  </si>
  <si>
    <t>質感生活｜恆隆行官方旗艦館</t>
  </si>
  <si>
    <t>0722_好好生醫</t>
  </si>
  <si>
    <t>0802_sodadtream(恆隆行)</t>
  </si>
  <si>
    <t>Bogazy 行李箱官方旗艦店</t>
  </si>
  <si>
    <t>0723_Bogazy 行李箱官方旗艦店</t>
  </si>
  <si>
    <t>0803_Dyson</t>
  </si>
  <si>
    <t>U SIM 專屬你的網卡 連結每一刻的精彩</t>
  </si>
  <si>
    <t>0901_NB</t>
  </si>
  <si>
    <t>0724_U SIM 專屬你的網卡 連結每一刻的精彩</t>
  </si>
  <si>
    <t>0804_ MLB KOREA 官方旗艦店</t>
  </si>
  <si>
    <t>0902_LG旗艦館</t>
  </si>
  <si>
    <t>0725_watashi+資生堂集團</t>
  </si>
  <si>
    <t>0805_FMCG Project - 發薪補貨日</t>
  </si>
  <si>
    <t>MAHAGRID Official Store</t>
  </si>
  <si>
    <t>0726_MAHAGRID</t>
  </si>
  <si>
    <t>0727_Kinloch Anderson Sparkling休閒館</t>
  </si>
  <si>
    <t>0728_WOKY沃廚 官方旗艦店</t>
  </si>
  <si>
    <t>0806_滿意寶寶</t>
  </si>
  <si>
    <t>0729_神腦大金</t>
  </si>
  <si>
    <t>0903_愛買</t>
  </si>
  <si>
    <t>0807_輝葉</t>
  </si>
  <si>
    <t>0730_Red Bull紅牛官方旗艦店</t>
  </si>
  <si>
    <t>0808_BRITA</t>
  </si>
  <si>
    <t>0809_CROCS</t>
  </si>
  <si>
    <t>0731_飛利浦美容家電</t>
  </si>
  <si>
    <t>0810_舒酸定</t>
  </si>
  <si>
    <t>0904_dyson</t>
  </si>
  <si>
    <t>0811_USIM</t>
  </si>
  <si>
    <t>0905_雀巢官方旗艦店</t>
  </si>
  <si>
    <t>0812_惠而浦</t>
  </si>
  <si>
    <t>0906_屈臣氏</t>
  </si>
  <si>
    <t>0813_鎮瀾宮</t>
  </si>
  <si>
    <t>0907_巴黎萊雅</t>
  </si>
  <si>
    <t>0814_Logitech G 羅技電競官方旗艦館</t>
  </si>
  <si>
    <t>0910_adidas</t>
  </si>
  <si>
    <t>0815_比帽王</t>
  </si>
  <si>
    <t>海爾台灣智慧家電</t>
  </si>
  <si>
    <t>ADAM STORE 亞果元素旗艦店</t>
  </si>
  <si>
    <t>0817_ADAM STORE 亞果元素旗艦店</t>
  </si>
  <si>
    <t>0912_屈臣氏</t>
  </si>
  <si>
    <t>0818_WOKY</t>
  </si>
  <si>
    <t>0913_Google</t>
  </si>
  <si>
    <t>0819_watashi+資生堂集團</t>
  </si>
  <si>
    <t>0914_Acer</t>
  </si>
  <si>
    <t>0820_適樂膚</t>
  </si>
  <si>
    <t>0915_神腦</t>
  </si>
  <si>
    <t>0821_三得利</t>
  </si>
  <si>
    <t>0916_BRITA官方旗艦店</t>
  </si>
  <si>
    <t>0822_歐可茶葉 OK TEA</t>
  </si>
  <si>
    <t>舒潔/可麗舒 官方旗艦商城</t>
  </si>
  <si>
    <t>0917_舒潔</t>
  </si>
  <si>
    <t>悠活原力官方旗艦店｜台灣保健食品領導品牌｜專業營養保健</t>
  </si>
  <si>
    <t>0823_益節</t>
  </si>
  <si>
    <t>0919_DR.WU</t>
  </si>
  <si>
    <t>船井生醫官方直營店</t>
  </si>
  <si>
    <t>0824_船井</t>
  </si>
  <si>
    <t>0920_ASUS &amp; ROG</t>
  </si>
  <si>
    <t>0825_xexymix</t>
  </si>
  <si>
    <t>0921_MAGEASY</t>
  </si>
  <si>
    <t>護妍天使 官方旗艦店</t>
  </si>
  <si>
    <t>0827_護妍天使</t>
  </si>
  <si>
    <t>0922_DJI</t>
  </si>
  <si>
    <t>0923_eiP</t>
  </si>
  <si>
    <t>0924_契爾氏</t>
  </si>
  <si>
    <t>POLYWELL寶利威爾官方旗艦店</t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</si>
  <si>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免運無限次</t>
    </r>
  </si>
  <si>
    <t>0901_SHARP 夏普旗艦館</t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</si>
  <si>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</si>
  <si>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t>0902_愛買</t>
  </si>
  <si>
    <r>
      <rPr>
        <rFont val="Arial"/>
        <b/>
        <color rgb="FF000000"/>
        <sz val="12.0"/>
      </rPr>
      <t xml:space="preserve">11月商城活動日曆攻略
</t>
    </r>
    <r>
      <rPr>
        <rFont val="Arial"/>
        <b/>
        <color rgb="FFFF0000"/>
        <sz val="12.0"/>
      </rPr>
      <t>免運無限次</t>
    </r>
  </si>
  <si>
    <t>0903_MIRAE未來美</t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</si>
  <si>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</si>
  <si>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t>0904_INNISFREE</t>
  </si>
  <si>
    <t>0905_FMCG Project - 發薪補貨日</t>
  </si>
  <si>
    <t>PUMA官方旗艦館</t>
  </si>
  <si>
    <t>0906_puma</t>
  </si>
  <si>
    <t>0907_NARUKO 牛爾官方旗艦店</t>
  </si>
  <si>
    <t>0908_白蘭氏</t>
  </si>
  <si>
    <t>2025.10.10購物節</t>
  </si>
  <si>
    <t>0910_Labelle拉蓓官方旗艦店</t>
  </si>
  <si>
    <t>ON官方旗艦店</t>
  </si>
  <si>
    <t>0911_ON</t>
  </si>
  <si>
    <t>0913_QUEENSHOP</t>
  </si>
  <si>
    <t>0914_dyson</t>
  </si>
  <si>
    <t>0915_Logitech羅技官方旗艦館</t>
  </si>
  <si>
    <t>0916_LEGO樂高官方旗艦館</t>
  </si>
  <si>
    <t>*11/30併入12月日曆</t>
  </si>
  <si>
    <t>0918_大成食品官方旗艦館</t>
  </si>
  <si>
    <t>0919_芝初 SesaOle 芝麻食品 專業製造商</t>
  </si>
  <si>
    <t>National Geographic 國家地理 官方旗艦店</t>
  </si>
  <si>
    <t>0920_National Geographic 國家地理 官方旗艦店</t>
  </si>
  <si>
    <t>Kinloch Anderson Sparkling休閒館</t>
  </si>
  <si>
    <t>0921_金安德森</t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</si>
  <si>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免運無限次</t>
    </r>
  </si>
  <si>
    <t>0922_dyson</t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</si>
  <si>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</si>
  <si>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r>
      <rPr>
        <rFont val="Arial"/>
        <b/>
        <color rgb="FF000000"/>
        <sz val="12.0"/>
      </rPr>
      <t xml:space="preserve">12月商城活動日曆攻略
</t>
    </r>
    <r>
      <rPr>
        <rFont val="Arial"/>
        <b/>
        <color rgb="FFFF0000"/>
        <sz val="12.0"/>
      </rPr>
      <t>免運無限次</t>
    </r>
  </si>
  <si>
    <t>0924_LG旗艦館</t>
  </si>
  <si>
    <t>妮維雅台灣官方旗艦店</t>
  </si>
  <si>
    <r>
      <rPr>
        <rFont val="Arial"/>
        <b/>
        <color rgb="FF000000"/>
        <sz val="12.0"/>
      </rPr>
      <t xml:space="preserve">9月商城活動日曆攻略
</t>
    </r>
    <r>
      <rPr>
        <rFont val="Arial"/>
        <b/>
        <color rgb="FFFF0000"/>
        <sz val="12.0"/>
      </rPr>
      <t>刷卡最高20%蝦幣</t>
    </r>
  </si>
  <si>
    <t>0925_妮維雅</t>
  </si>
  <si>
    <t>2025.11.11購物節
(直接放Logo)</t>
  </si>
  <si>
    <t>Tiana Tsou</t>
  </si>
  <si>
    <t>2025.12.12購物節
(直接放Logo)</t>
  </si>
  <si>
    <t>12/16 (二) 17:00</t>
  </si>
  <si>
    <r>
      <rPr>
        <rFont val="Calibri"/>
        <b/>
        <color rgb="FF000000"/>
        <sz val="12.0"/>
      </rPr>
      <t xml:space="preserve">1月商城活動日曆攻略
</t>
    </r>
    <r>
      <rPr>
        <rFont val="Calibri"/>
        <b/>
        <color rgb="FFFF0000"/>
        <sz val="12.0"/>
      </rPr>
      <t>免運無限次</t>
    </r>
  </si>
  <si>
    <t>2026.1.11購物節
(直接放Logo)</t>
  </si>
  <si>
    <t>25 商城狂購節"
(直接放Logo)</t>
  </si>
  <si>
    <t>logo請按照此處活動走期置入日曆  
雲端&gt;&gt; SBD logo/ BOD logo</t>
  </si>
  <si>
    <t>2026_1</t>
  </si>
  <si>
    <t>note</t>
  </si>
  <si>
    <t>2026.1.11購物節</t>
  </si>
  <si>
    <t>蝦皮直營 _ 生活超市 - 最快當日到</t>
  </si>
  <si>
    <t>0101_SCS</t>
  </si>
  <si>
    <t>MUJI無印良品 官方旗艦店</t>
  </si>
  <si>
    <t>0102_MUJI無印良品 官方旗艦店</t>
  </si>
  <si>
    <t>2025.11.11購物節</t>
  </si>
  <si>
    <t>0103_Google 產品旗艦店</t>
  </si>
  <si>
    <t>0104_康是美</t>
  </si>
  <si>
    <t>0105_愛買線上購物</t>
  </si>
  <si>
    <t>0106_TNF</t>
  </si>
  <si>
    <t>1001_康是美</t>
  </si>
  <si>
    <t>屈臣氏xOPPO</t>
  </si>
  <si>
    <t>打字</t>
  </si>
  <si>
    <t>1002_大研生醫</t>
  </si>
  <si>
    <t>0108_UA</t>
  </si>
  <si>
    <t>1003_Simply新普利酵素官方旗艦店</t>
  </si>
  <si>
    <t>0109_the vegan</t>
  </si>
  <si>
    <t>1004-1005_蝦皮直送3C家電</t>
  </si>
  <si>
    <t>0112_TP-Link</t>
  </si>
  <si>
    <t>2025.12.12購物節</t>
  </si>
  <si>
    <t>1006_嬌聯</t>
  </si>
  <si>
    <t>1007_NB</t>
  </si>
  <si>
    <t>0113_舒潔</t>
  </si>
  <si>
    <t>1008_dyson</t>
  </si>
  <si>
    <t>0114_米鴻</t>
  </si>
  <si>
    <t>0115_SCS</t>
  </si>
  <si>
    <t>GIGASTONE 立達國際官方旗艦店</t>
  </si>
  <si>
    <t>1013_GIGASTONE 立達國際官方旗艦店</t>
  </si>
  <si>
    <t>0116_LEGO</t>
  </si>
  <si>
    <t xml:space="preserve">	3CE 官方旗艦店</t>
  </si>
  <si>
    <t>1014_3CE 官方旗艦店</t>
  </si>
  <si>
    <t>0117_聲寶</t>
  </si>
  <si>
    <t>1015_神腦</t>
  </si>
  <si>
    <t>0119_蝦皮直送 3C家電</t>
  </si>
  <si>
    <t>1016_Kiehl's 契爾氏</t>
  </si>
  <si>
    <t>Fashion-WA服飾+內著綜合檔</t>
  </si>
  <si>
    <t>1017_AIR SPACE</t>
  </si>
  <si>
    <t>0120_LG</t>
  </si>
  <si>
    <t>1019_Roborock 石頭科技官方旗艦店</t>
  </si>
  <si>
    <t>0121_BRITA官方旗艦店</t>
  </si>
  <si>
    <t>1020_BHK</t>
  </si>
  <si>
    <t>Apple 產品旗艦館</t>
  </si>
  <si>
    <t>0122_Apple 產品旗艦館</t>
  </si>
  <si>
    <t>1021_WOKY沃廚 官方旗艦店</t>
  </si>
  <si>
    <t>1022_媚比琳官方旗艦店.jpg</t>
  </si>
  <si>
    <t>0123_原價屋Coolpc</t>
  </si>
  <si>
    <t>大樹藥局GreatTree</t>
  </si>
  <si>
    <t>1023_大樹</t>
  </si>
  <si>
    <t>0124_雀巢官方旗艦店</t>
  </si>
  <si>
    <t>1024_雀巢官方旗艦店</t>
  </si>
  <si>
    <t>0126_Dyson</t>
  </si>
  <si>
    <t>0127_三星家電</t>
  </si>
  <si>
    <t>0128_法國特福 Tefal</t>
  </si>
  <si>
    <t>0129_石頭</t>
  </si>
  <si>
    <t>點睛品 Chow Sang Sang Group</t>
  </si>
  <si>
    <t>0130_點睛品</t>
  </si>
  <si>
    <t>0131_adidas</t>
  </si>
  <si>
    <t>1001_適樂膚</t>
  </si>
  <si>
    <t>1002_PUMA</t>
  </si>
  <si>
    <t>德國WMF | 恆隆行官方旗艦館</t>
  </si>
  <si>
    <t>0101_德國WMF | 恆隆行官方旗艦館</t>
  </si>
  <si>
    <t>1003_Durex杜蕾斯</t>
  </si>
  <si>
    <t>1004_ACS</t>
  </si>
  <si>
    <t>0102_SHARP夏普</t>
  </si>
  <si>
    <t>1005_FMCG Project - 發薪補貨日</t>
  </si>
  <si>
    <t>1006_MUJI無印良品 官方旗艦店</t>
  </si>
  <si>
    <t>Kipling 官方旗艦館</t>
  </si>
  <si>
    <t>1007_達摩本草</t>
  </si>
  <si>
    <t>0103_Kipling 官方旗艦館</t>
  </si>
  <si>
    <t>1008_愛買</t>
  </si>
  <si>
    <t>1009_INNISFREE 官方旗艦店</t>
  </si>
  <si>
    <t>0104_達摩本草</t>
  </si>
  <si>
    <t>SBD logo</t>
  </si>
  <si>
    <t>1101_Google</t>
  </si>
  <si>
    <t>1011_小獅王辛巴</t>
  </si>
  <si>
    <t>1102_新普利</t>
  </si>
  <si>
    <t>1012_L'Oréal Paris巴黎萊雅官方旗艦店</t>
  </si>
  <si>
    <t>0105_FMCG Project-發薪補貨日</t>
  </si>
  <si>
    <t>1013_好來、高露潔</t>
  </si>
  <si>
    <t>1103_dyson</t>
  </si>
  <si>
    <t>1104_NB</t>
  </si>
  <si>
    <t>1014_niceghostclub</t>
  </si>
  <si>
    <t>0106_bogazy</t>
  </si>
  <si>
    <t>1105_愛買</t>
  </si>
  <si>
    <t>1106_adidas</t>
  </si>
  <si>
    <t>優迪YODEE</t>
  </si>
  <si>
    <t>0107_優迪</t>
  </si>
  <si>
    <t>Royal Canin法國皇家官方旗艦館</t>
  </si>
  <si>
    <t>1107_LG</t>
  </si>
  <si>
    <t>1015_法國皇家官方旗艦館</t>
  </si>
  <si>
    <t>Roborock石頭科技 手持吸塵洗地機旗艦店</t>
  </si>
  <si>
    <t>L'Oreal Professionnel巴黎萊雅PRO官方旗艦店</t>
  </si>
  <si>
    <t>1108_Roborock</t>
  </si>
  <si>
    <t>1016_巴黎卡詩</t>
  </si>
  <si>
    <t>0108_LG</t>
  </si>
  <si>
    <t>1109_Kiehl's 契爾氏</t>
  </si>
  <si>
    <t>1017_米鴻生醫</t>
  </si>
  <si>
    <t>1112_小米</t>
  </si>
  <si>
    <t>1130_dyson</t>
  </si>
  <si>
    <t>0109_puma</t>
  </si>
  <si>
    <t>1018_KOSE高絲官方旗艦店.png</t>
  </si>
  <si>
    <t>1113_VT</t>
  </si>
  <si>
    <t>1201_石頭</t>
  </si>
  <si>
    <t>1114_UA</t>
  </si>
  <si>
    <t>1202_LG</t>
  </si>
  <si>
    <t>1019_桂格</t>
  </si>
  <si>
    <t>0110_SCS</t>
  </si>
  <si>
    <t>1204_新普利</t>
  </si>
  <si>
    <t>1116_三星</t>
  </si>
  <si>
    <t>1205 Timberland</t>
  </si>
  <si>
    <t xml:space="preserve">       </t>
  </si>
  <si>
    <t>1206_屈臣氏</t>
  </si>
  <si>
    <t>1021_eslite誠品</t>
  </si>
  <si>
    <t>0111_未來美</t>
  </si>
  <si>
    <t>1207_NB</t>
  </si>
  <si>
    <t>1119_聯合利華</t>
  </si>
  <si>
    <t>1022_舒潔</t>
  </si>
  <si>
    <t>1208_巴黎萊雅</t>
  </si>
  <si>
    <t>1120_輝葉</t>
  </si>
  <si>
    <t>1023_善存</t>
  </si>
  <si>
    <t>1209_DR.WU</t>
  </si>
  <si>
    <t>0112_好來</t>
  </si>
  <si>
    <t>1210_m2</t>
  </si>
  <si>
    <t>1024_MAHAGRID</t>
  </si>
  <si>
    <t>1121_GOpower果果能量官方店</t>
  </si>
  <si>
    <t>1122_善存</t>
  </si>
  <si>
    <t>1025_黛安芬</t>
  </si>
  <si>
    <t>0113_希爾思</t>
  </si>
  <si>
    <t>1214_TNF</t>
  </si>
  <si>
    <t>1123_Kangol</t>
  </si>
  <si>
    <t>保健綜合檔</t>
  </si>
  <si>
    <t>1215_神腦SBD</t>
  </si>
  <si>
    <t>1216_誠品</t>
  </si>
  <si>
    <t>衣起瘋搶最終回</t>
  </si>
  <si>
    <t>打字 : 衣起瘋搶最終回</t>
  </si>
  <si>
    <t>CW手機配件工廠批發店-專營各式鋼化玻璃保護貼.玻璃貼.手機殼</t>
  </si>
  <si>
    <t>1219_LocknLock樂扣樂扣旗艦店</t>
  </si>
  <si>
    <t>1220_DIFF</t>
  </si>
  <si>
    <t>1126_CW手機配件</t>
  </si>
  <si>
    <t>包大人/添寧/麗貝樂/Tempo｜維達官方旗艦店</t>
  </si>
  <si>
    <t>1221_Google</t>
  </si>
  <si>
    <t>0115_包大人/添寧/麗貝樂/Tempo｜維達官方旗艦店</t>
  </si>
  <si>
    <t>1222_Dyson</t>
  </si>
  <si>
    <t>1127_Dickies</t>
  </si>
  <si>
    <t>1223_COACH</t>
  </si>
  <si>
    <t>https://drive.google.com/open?id=1aY6-k3pmk8cnZOnEiXdx7fLjQvCVsNAi&amp;usp=drive_fs</t>
  </si>
  <si>
    <t>0116_富士</t>
  </si>
  <si>
    <t>1224_愛買線上購物</t>
  </si>
  <si>
    <t>1226-27_vivo</t>
  </si>
  <si>
    <t>1228_Gigastone+ROG</t>
  </si>
  <si>
    <t>0117_屈臣氏</t>
  </si>
  <si>
    <t>1129_Apple</t>
  </si>
  <si>
    <t>1229_GARMIN</t>
  </si>
  <si>
    <t>ANKER 台灣旗艦館</t>
  </si>
  <si>
    <t>歐可+快車</t>
  </si>
  <si>
    <t>BOD logo</t>
  </si>
  <si>
    <t>0118_適樂膚</t>
  </si>
  <si>
    <t>1231_歐可+快車</t>
  </si>
  <si>
    <t>1101_ANKER 台灣旗艦館</t>
  </si>
  <si>
    <t>0119_plain_me</t>
  </si>
  <si>
    <t>1130_倍潔雅xPASEOx唯潔雅x優活─金盛世紙業(原廠直營)6</t>
  </si>
  <si>
    <t>1102_LEGO樂高官方旗艦館</t>
  </si>
  <si>
    <t>1103夏普</t>
  </si>
  <si>
    <t>0120_飛利浦家電旗艦館</t>
  </si>
  <si>
    <t>1104_愛買</t>
  </si>
  <si>
    <t>1105_FMCG Project-發薪補貨日</t>
  </si>
  <si>
    <t>1202_TB</t>
  </si>
  <si>
    <t>1106_嬌聯</t>
  </si>
  <si>
    <t>0121_誠品</t>
  </si>
  <si>
    <t>1203_適樂膚</t>
  </si>
  <si>
    <t>1107_協發行泡菜</t>
  </si>
  <si>
    <t>1108_Timberland</t>
  </si>
  <si>
    <t>1205_FMCG Project-發薪補貨日</t>
  </si>
  <si>
    <t>1109_DRWU</t>
  </si>
  <si>
    <t>1206_杜蕾斯</t>
  </si>
  <si>
    <t>0122_dyson</t>
  </si>
  <si>
    <t>Dyson_Logo480x360去背版.png</t>
  </si>
  <si>
    <t>1110惠而浦</t>
  </si>
  <si>
    <t>1208_契爾氏</t>
  </si>
  <si>
    <t>施華洛世奇 SWAROVSKI 官方旗艦店</t>
  </si>
  <si>
    <t>1112_施華洛世奇</t>
  </si>
  <si>
    <t>1209_資生堂</t>
  </si>
  <si>
    <t>Philo飛樂｜arlink雅聯【官方旗艦店】</t>
  </si>
  <si>
    <t>0123_Philo飛樂｜arlink生活美學專家【官方旗艦店】</t>
  </si>
  <si>
    <t>1210_UA</t>
  </si>
  <si>
    <t>1114_SCS</t>
  </si>
  <si>
    <t>1211_惠而浦</t>
  </si>
  <si>
    <t>11/15 黛安芬</t>
  </si>
  <si>
    <t>1213_POLYWELL寶利威爾官方旗艦店</t>
  </si>
  <si>
    <t>Amy Shih</t>
  </si>
  <si>
    <t>Bearboss collection 熊老闆 官方旗艦商城</t>
  </si>
  <si>
    <t>0124_悠活</t>
  </si>
  <si>
    <t>1214_熊老闆</t>
  </si>
  <si>
    <t>11/16 Levi's官方旗艦店</t>
  </si>
  <si>
    <t>1215_LEGO樂高官方旗艦館</t>
  </si>
  <si>
    <t>1117_National Geographic 國家地理 官方旗艦店</t>
  </si>
  <si>
    <t>1216_禾聯</t>
  </si>
  <si>
    <t>1118_毛孩時代</t>
  </si>
  <si>
    <t>1217_愛買線上購物</t>
  </si>
  <si>
    <t>0125_聯合利華</t>
  </si>
  <si>
    <t>1119_誠品</t>
  </si>
  <si>
    <t>1218_ADAM STORE 亞果元素旗艦店</t>
  </si>
  <si>
    <t>11/20 plain-me 官方旗艦店</t>
  </si>
  <si>
    <t>1219_Captain Danny丹尼船長</t>
  </si>
  <si>
    <t>1220_COACH</t>
  </si>
  <si>
    <t>1121_屈臣氏</t>
  </si>
  <si>
    <t>1/19 (一) 17:00</t>
  </si>
  <si>
    <t>1221_MLB</t>
  </si>
  <si>
    <t>0126_tokuyo</t>
  </si>
  <si>
    <t>1222_好來</t>
  </si>
  <si>
    <t>11/22_Google</t>
  </si>
  <si>
    <t>品牌旗艦-商城活動日曆</t>
  </si>
  <si>
    <t>1223_MA_GIORDANO</t>
  </si>
  <si>
    <t>1123_dyson</t>
  </si>
  <si>
    <t>Skinfood Official Store</t>
  </si>
  <si>
    <t>0127_大成食品官方旗艦館</t>
  </si>
  <si>
    <t>1124_skinfood</t>
  </si>
  <si>
    <t>1224_汪喵星球</t>
  </si>
  <si>
    <t>完整版日曆(MSBN)</t>
  </si>
  <si>
    <t>LPBN</t>
  </si>
  <si>
    <t>1225+12/29_TNF</t>
  </si>
  <si>
    <t>1125_PUMA</t>
  </si>
  <si>
    <t>1226_KANGOL</t>
  </si>
  <si>
    <t>1126_bogazy</t>
  </si>
  <si>
    <t>0128_DESMOND岱思夢寢具【官方旗艦店】</t>
  </si>
  <si>
    <t>1228_PANDORA 官方旗艦店</t>
  </si>
  <si>
    <t>1127_理膚寶水</t>
  </si>
  <si>
    <t>1128_Logitech G 羅技電競官方旗艦館</t>
  </si>
  <si>
    <t>梨卡💗天天出貨 六日無休💗可+VIP急件3H出貨💗台北店面出貨 泳衣服飾</t>
  </si>
  <si>
    <t>0129_芝初 SesaOle 芝麻食品 專業製造商</t>
  </si>
  <si>
    <t>1230_未來美</t>
  </si>
  <si>
    <t>1129_梨卡</t>
  </si>
  <si>
    <t>1130_倍潔雅xPASEOx唯潔雅x優活─金盛世紙業(原廠直營)</t>
  </si>
  <si>
    <t>0130_愛買線上購物</t>
  </si>
  <si>
    <t>HBN+LPBN</t>
  </si>
  <si>
    <t>0131_西莎</t>
  </si>
  <si>
    <t>文案內容</t>
  </si>
  <si>
    <t>曝品賣場連結</t>
  </si>
  <si>
    <t>品牌旗艦LOGO</t>
  </si>
  <si>
    <t>曝品圖1：</t>
  </si>
  <si>
    <t>https://shopee.tw/CeraVe%E9%81%A9%E6%A8%82%E8%86%9A-%E9%95%B7%E6%95%88%E6%B8%85%E7%88%BD%E4%BF%9D%E6%BF%95%E4%B9%B3-473ml-%E6%9C%9F%E9%96%93%E9%99%90%E5%AE%9A%E7%89%B9%E8%AB%87%E7%B5%84-%E6%B8%85%E7%88%BD%E4%BF%9D%E6%BF%95-%E5%AE%98%E6%96%B9%E6%97%97%E8%89%A6%E5%BA%97-i.70001183.4512446407?extraParams=%7B%22display_model_id%22%3A430020948897%2C%22model_selection_logic%22%3A3%7D&amp;sp_atk=bed49101-9180-49f3-977d-679993e4b591&amp;xptdk=bed49101-9180-49f3-977d-679993e4b591</t>
  </si>
  <si>
    <t>商城品牌旗艦店</t>
  </si>
  <si>
    <t>曝品圖2：</t>
  </si>
  <si>
    <t>https://shopee.tw/Dyson-airstrait%E2%84%A2-%E4%BA%8C%E5%90%88%E4%B8%80%E5%90%B9%E9%A2%A8%E7%9B%B4%E9%AB%AE%E5%99%A8-HT01%E7%B2%89%E9%9C%A7%E7%8E%AB%E7%91%B0%E8%89%B2-%E6%9A%A2%E9%8A%B7%E6%96%B0%E8%89%B2-2%E5%B9%B4%E4%BF%9D%E5%9B%BA%E3%80%90%E6%9C%83%E5%93%A1%E9%A0%98%E5%88%B8%E5%86%8D%E6%8A%98%E3%80%91-i.31171487.24386749933?extraParams=%7B%22display_model_id%22%3A286838433491%7D</t>
  </si>
  <si>
    <t>2/10 (二) 17:00</t>
  </si>
  <si>
    <t>3/16 (一) 17:00</t>
  </si>
  <si>
    <t>正品保障購安心</t>
  </si>
  <si>
    <t>曝品圖3：</t>
  </si>
  <si>
    <t>https://shopee.tw/%E3%80%90COACH%E3%80%91BROOKLYN-39%E8%99%9F%E5%96%AE%E8%82%A9%E6%89%8B%E8%A2%8B-%E5%96%AE%E8%82%A9%E5%8C%85-%E8%82%A9%E8%83%8C%E5%8C%85-%E5%A4%9A%E8%89%B2%E4%BB%BB%E9%81%B8(CU044-CW636)%EF%BD%9C%E5%AE%98%E6%96%B9%E7%9B%B4%E7%87%9F-i.1229580188.26082587114?extraParams=%7B%22display_model_id%22%3A89154112807%7D</t>
  </si>
  <si>
    <t>公槽路徑：</t>
  </si>
  <si>
    <t>https://shopee.tw/-STAND-OIL-Mushy-Bag-5%E8%89%B2%E4%BB%BB%E9%81%B8_%E9%9F%93%E5%9C%8B%E5%AE%98%E6%96%B9%E7%9B%B4%E9%80%81-i.1395847005.26432347133?extraParams=%7B%22display_model_id%22%3A296838651081%7D</t>
  </si>
  <si>
    <t>G:\共用雲端硬碟\EXT_TWN_SHP_外部-2026-H1\01\0101\MALL\常態活動\0101- 0131 品牌旗艦KV</t>
  </si>
  <si>
    <t>https://shopee.tw/%E3%80%90New-Balance%E3%80%91-NB-%E5%BE%A9%E5%8F%A4%E9%81%8B%E5%8B%95%E9%9E%8B_%E4%B8%AD%E6%80%A7_%E9%BB%91%E9%8A%80%E8%89%B2_M1906RER-D%E6%A5%A6-1906R-1906-i.131441298.55303882527?extraParams=%7B%22display_model_id%22%3A365369559915%2C%22model_selection_logic%22%3A3%7D</t>
  </si>
  <si>
    <t>製作內容</t>
  </si>
  <si>
    <t>https://shopee.tw/%E3%80%90LEGO%E6%A8%82%E9%AB%98%E3%80%91Icons-10328-%E7%8E%AB%E7%91%B0%E8%8A%B1%E6%9D%9F(%E5%B1%85%E5%AE%B6%E6%93%BA%E9%A3%BE-%E7%A6%AE%E7%89%A9)-i.1207003838.25322831368?extraParams=%7B%22display_model_id%22%3A137886574986%7D</t>
  </si>
  <si>
    <t>https://shopee.tw/INNISFREE-1-A%E9%86%87PDRN%E6%B0%B4%E5%85%89%E5%AE%89%E7%93%B6-25ml-%E5%AE%98%E6%96%B9%E6%97%97%E8%89%A6%E5%BA%97-(%E7%B7%8A%E7%B7%BB%E6%AF%9B%E5%AD%94-%E6%B0%B4%E5%85%89%E5%AE%89%E7%93%B6)-i.121782721.26570369381?extraParams=%7B%22display_model_id%22%3A380034344801%2C%22model_selection_logic%22%3A3%7D</t>
  </si>
  <si>
    <t>位置</t>
  </si>
  <si>
    <t>檔案格式 / 規範</t>
  </si>
  <si>
    <t>1200x360</t>
  </si>
  <si>
    <t>JPG</t>
  </si>
  <si>
    <t>放心買 安心退▸</t>
  </si>
  <si>
    <t>https://shopee.tw/%E3%80%90MUJI-%E7%84%A1%E5%8D%B0%E8%89%AF%E5%93%81%E3%80%91%E8%8A%AC%E9%A6%99%E8%A0%9F%E7%87%AD%E7%B3%BB%E5%88%97.85g-i.1435720370.40354376135?extraParams=%7B%22display_model_id%22%3A265371097467%7D</t>
  </si>
  <si>
    <t>商城</t>
  </si>
  <si>
    <t>https://shopee.tw/%E3%80%90WOKY-%E6%B2%83%E5%BB%9A%E3%80%91%E8%BC%95%E8%8A%AF%E9%88%A6%E7%93%B7%E6%B8%BE%E5%9C%93%E6%9D%AF770ml-(%E9%99%84%E7%9F%BD%E8%86%A0%E5%90%B8%E7%AE%A1-Tritan%E5%BD%88%E8%B7%B3%E5%90%B8%E7%AE%A1)-i.23047686.23625364072?extraParams=%7B%22display_model_id%22%3A39259059907%2C%22model_selection_logic%22%3A3%7D</t>
  </si>
  <si>
    <t>依規範</t>
  </si>
  <si>
    <r>
      <rPr>
        <rFont val="Calibri"/>
        <b/>
        <color rgb="FF000000"/>
        <sz val="12.0"/>
      </rPr>
      <t xml:space="preserve">2月商城活動日曆攻略
</t>
    </r>
    <r>
      <rPr>
        <rFont val="Calibri"/>
        <b/>
        <color rgb="FFFF0000"/>
        <sz val="12.0"/>
      </rPr>
      <t>免運無限次</t>
    </r>
  </si>
  <si>
    <t>2026.2.2購物節
(直接放Logo)</t>
  </si>
  <si>
    <r>
      <rPr>
        <rFont val="Calibri"/>
        <b/>
        <color rgb="FF000000"/>
        <sz val="12.0"/>
      </rPr>
      <t xml:space="preserve">3月商城活動日曆攻略
</t>
    </r>
    <r>
      <rPr>
        <rFont val="Calibri"/>
        <b/>
        <color rgb="FFFF0000"/>
        <sz val="12.0"/>
      </rPr>
      <t>免運無限次</t>
    </r>
  </si>
  <si>
    <r>
      <rPr>
        <rFont val="Calibri"/>
        <b/>
        <color rgb="FF000000"/>
        <sz val="12.0"/>
      </rPr>
      <t xml:space="preserve">4月商城活動日曆攻略
</t>
    </r>
    <r>
      <rPr>
        <rFont val="Calibri"/>
        <b/>
        <color rgb="FFFF0000"/>
        <sz val="12.0"/>
      </rPr>
      <t>免運無限次</t>
    </r>
  </si>
  <si>
    <t>2026.3.3購物節
(直接放Logo)</t>
  </si>
  <si>
    <t>2026.4.4購物節
(直接放Logo)</t>
  </si>
  <si>
    <t>4.18 號會員日
(直接放Logo)</t>
  </si>
  <si>
    <t>2026.2.2購物節</t>
  </si>
  <si>
    <r>
      <rPr>
        <rFont val="Calibri"/>
        <b/>
        <color rgb="FF000000"/>
        <sz val="12.0"/>
      </rPr>
      <t xml:space="preserve">4月商城活動日曆攻略
</t>
    </r>
    <r>
      <rPr>
        <rFont val="Calibri"/>
        <b/>
        <color rgb="FFFF0000"/>
        <sz val="12.0"/>
      </rPr>
      <t>免運無限次</t>
    </r>
  </si>
  <si>
    <t>2026.4.4購物節</t>
  </si>
  <si>
    <t>2026.3.3購物節</t>
  </si>
  <si>
    <t>4.18 號會員日</t>
  </si>
  <si>
    <t>0203_SCS</t>
  </si>
  <si>
    <t>SCS.png</t>
  </si>
  <si>
    <t>0204_LDB</t>
  </si>
  <si>
    <t>0304_媚比琳官方旗艦店.jpg</t>
  </si>
  <si>
    <t>0205_LDB</t>
  </si>
  <si>
    <t>幫寶適logo.png</t>
  </si>
  <si>
    <t>0206_US3C</t>
  </si>
  <si>
    <t>LOGO_小米官方旗艦店.jpg</t>
  </si>
  <si>
    <t>FB_雀巢.png</t>
  </si>
  <si>
    <t>0207_屈臣氏</t>
  </si>
  <si>
    <t>0406_COACH SBD.jpg</t>
  </si>
  <si>
    <t>Beauty_康是美.png</t>
  </si>
  <si>
    <t>0208_Samsung</t>
  </si>
  <si>
    <t>NewBalance-LOGO-Black.png</t>
  </si>
  <si>
    <t>MG_SAMSUNG.JPGk</t>
  </si>
  <si>
    <t>w+logo_調加調字_640_360.png</t>
  </si>
  <si>
    <t>0209_dyson</t>
  </si>
  <si>
    <t>Prize_adidas官方旗艦館.jpg</t>
  </si>
  <si>
    <t>DR.WU_logo.jpg</t>
  </si>
  <si>
    <t>2/10_new balance</t>
  </si>
  <si>
    <t>NewBalance-LOGO640.jpg</t>
  </si>
  <si>
    <t>4/10_480-Lenovo-logo.jpg</t>
  </si>
  <si>
    <t>medicube 官方旗艦店</t>
  </si>
  <si>
    <t>0211_medicube.png</t>
  </si>
  <si>
    <t>滿意寶寶中文logo.png</t>
  </si>
  <si>
    <t>屈臣氏LOGO(PSD)活動頁.psd</t>
  </si>
  <si>
    <t>0312_eslite誠品SBD.png</t>
  </si>
  <si>
    <t>0212_Razer雷蛇｜電競週邊館</t>
  </si>
  <si>
    <t>汪喵Banner製稿用.jpg</t>
  </si>
  <si>
    <t>0313_小米官方旗艦店SBD.png</t>
  </si>
  <si>
    <t>0213_嬌聯</t>
  </si>
  <si>
    <t>plain-me-logo-black.png</t>
  </si>
  <si>
    <t>0214_ASUS &amp; ROG</t>
  </si>
  <si>
    <t>LOGO_Dyson 戴森.jpg</t>
  </si>
  <si>
    <t>1.mi LOGO （小米橙） (1).png</t>
  </si>
  <si>
    <t>Unilever_Logo.png</t>
  </si>
  <si>
    <t>3CE LOGO BLACK PNG.png</t>
  </si>
  <si>
    <t>0216_神腦</t>
  </si>
  <si>
    <t>Health_善存_640x360.jpg</t>
  </si>
  <si>
    <t>富士_LOGO圖</t>
  </si>
  <si>
    <t>0319_3M授權官方旗艦館.jpg</t>
  </si>
  <si>
    <t>TP-Link_LOGO圖</t>
  </si>
  <si>
    <t>DECATHLON 迪卡儂官方旗艦店</t>
  </si>
  <si>
    <t>0228_迪卡儂</t>
  </si>
  <si>
    <t>LG Logo.png</t>
  </si>
  <si>
    <t>舒酸定LOGO.jpg</t>
  </si>
  <si>
    <t>STAND OIL 台灣官方旗艦店</t>
  </si>
  <si>
    <t>希爾思長條使用.png</t>
  </si>
  <si>
    <t>WB_STAND OIL.jpg</t>
  </si>
  <si>
    <t>0221_SCS</t>
  </si>
  <si>
    <t>蝦皮直營 - Apple品牌旗艦館</t>
  </si>
  <si>
    <t>0322_神腦x華米.png</t>
  </si>
  <si>
    <t>0422_蝦皮直營 - Apple品牌旗艦館</t>
  </si>
  <si>
    <t>0222_蝦皮直營 - Apple品牌旗艦館</t>
  </si>
  <si>
    <t>roborock logo</t>
  </si>
  <si>
    <t>樂扣樂扣.png</t>
  </si>
  <si>
    <t>2/23_the vegan</t>
  </si>
  <si>
    <t>Beauty_Innisfree_640x360.png</t>
  </si>
  <si>
    <t>0224_LOGI</t>
  </si>
  <si>
    <t>Electrolux_logo_藍底白字.jpg</t>
  </si>
  <si>
    <t>0226_Paula's Choice 寶拉珍選 官方旗艦店</t>
  </si>
  <si>
    <t>Prize_THE VEGAN樂維根.jpg</t>
  </si>
  <si>
    <t>蝦皮直營 - 3C家電館</t>
  </si>
  <si>
    <t>0227_3C家電直營館</t>
  </si>
  <si>
    <t>綠途未來｜官方福利品旗艦館</t>
  </si>
  <si>
    <t>綠途未來logo.png</t>
  </si>
  <si>
    <t>特福Tefal_640x360.jpg</t>
  </si>
  <si>
    <t>INNISFREE 官方旗艦店.png</t>
  </si>
  <si>
    <t>FB_芝初.png</t>
  </si>
  <si>
    <t>0201_比帽王</t>
  </si>
  <si>
    <t>0331 幫寶適.png</t>
  </si>
  <si>
    <t>HL_WOKY.png</t>
  </si>
  <si>
    <t>m2美度_中文字加大(紅色)_工作區域 1.png</t>
  </si>
  <si>
    <t>0202_Kipling 官方旗艦館</t>
  </si>
  <si>
    <t>拉蓓LOGO.png</t>
  </si>
  <si>
    <t>蝦皮直營logo_蝦皮直營_3C家電-紅.png</t>
  </si>
  <si>
    <t>0203_愛買線上購物</t>
  </si>
  <si>
    <t>0204_Relove</t>
  </si>
  <si>
    <t>HL_persil_640x360.jpeg</t>
  </si>
  <si>
    <t>0205_FMCG Project-發薪補貨日</t>
  </si>
  <si>
    <t>HB_理膚寶水_640x360.png</t>
  </si>
  <si>
    <t>PUMA_Logo.png</t>
  </si>
  <si>
    <t>0206_【GIORDANO 佐丹奴】官方旗艦館</t>
  </si>
  <si>
    <t>5號發薪補貨日_LOGO(直式).jpg
5號發薪補貨日_字體設計版.jpg</t>
  </si>
  <si>
    <t>0207_LEGO</t>
  </si>
  <si>
    <t>FB_協發行2.png</t>
  </si>
  <si>
    <t>(新)m2美度_中文字加大(紅色)_工作區域 1.png</t>
  </si>
  <si>
    <t>2/8_the north face</t>
  </si>
  <si>
    <t>MIRAE未來美官方旗艦店.jpg</t>
  </si>
  <si>
    <t>牛爾LOGO.jpg</t>
  </si>
  <si>
    <t>2/9_adidas</t>
  </si>
  <si>
    <t>0210_誠品</t>
  </si>
  <si>
    <t>Health_MIHONG_640x360-去背.png</t>
  </si>
  <si>
    <t>TNF_480x360.jpg</t>
  </si>
  <si>
    <t>0211_大研</t>
  </si>
  <si>
    <t>聯合利華Logo.png</t>
  </si>
  <si>
    <t>SHARP 夏普旗艦館_509679117.jpg</t>
  </si>
  <si>
    <t>0212_3C家電直營館</t>
  </si>
  <si>
    <t>此為聯合檔，曝光&gt;聯合利華LOGO</t>
  </si>
  <si>
    <t>花王旗艦館-妙而舒/一池靈/魔術靈/蕾妮亞/蜜妮/花王精/逸萱秀/莉婕/美舒律</t>
  </si>
  <si>
    <t>0410_花王.jpg</t>
  </si>
  <si>
    <t>好來LOGO.png</t>
  </si>
  <si>
    <t>3/11高露潔x好來聯合BOD，此資源安排給[好來]曝光</t>
  </si>
  <si>
    <t>0411_KANGOL BOD.png</t>
  </si>
  <si>
    <t>W＋logo 無中文_0312 (2).png</t>
  </si>
  <si>
    <t>0216_Samsung</t>
  </si>
  <si>
    <t>Timberland(橫式).png.png</t>
  </si>
  <si>
    <t>Arencia 愛仁溪雅 官方旗艦店</t>
  </si>
  <si>
    <t>Arencia</t>
  </si>
  <si>
    <t>0217_3C家電直營館</t>
  </si>
  <si>
    <t>南紡購物中心</t>
  </si>
  <si>
    <t>南紡_480x360 (APP).jpg</t>
  </si>
  <si>
    <t>LEGO Logo .jpg</t>
  </si>
  <si>
    <t>0218_屈臣氏</t>
  </si>
  <si>
    <t>20241113_YOHOPOWER_LOGO_1-A_0.png
SeaTalk_IMG_20260202_135749.png</t>
  </si>
  <si>
    <t>0219_Q哥</t>
  </si>
  <si>
    <t>(合買)悠活原力 X 嬌聯_BOD A</t>
  </si>
  <si>
    <t>0316_倍潔雅.jpg</t>
  </si>
  <si>
    <t>LEGO Logo 3000x3000.jpg</t>
  </si>
  <si>
    <t>0220_嬌聯</t>
  </si>
  <si>
    <t>飛利浦logo.jpg</t>
  </si>
  <si>
    <t>UA.jpg</t>
  </si>
  <si>
    <t>0221_1/2princess</t>
  </si>
  <si>
    <t>Beauty_LANEIGE 蘭芝_640x360.jpg</t>
  </si>
  <si>
    <t>愛買線上購物.png</t>
  </si>
  <si>
    <t>0222_COACH</t>
  </si>
  <si>
    <t>LOGO-640x360.jpg</t>
  </si>
  <si>
    <t>迪卡儂.png</t>
  </si>
  <si>
    <t>0223_MLB</t>
  </si>
  <si>
    <t>SO綜合</t>
  </si>
  <si>
    <t>FB_RED BULL.png</t>
  </si>
  <si>
    <t>Henkel漢高旗艦店-Persil|威滅|妙力|Pril|沙宣|施華蔻|絲蘊</t>
  </si>
  <si>
    <t>0224_善存</t>
  </si>
  <si>
    <t>南紡 LOGO.jpg</t>
  </si>
  <si>
    <t>0421誠品.jpeg</t>
  </si>
  <si>
    <t>0225_ZOJIRUSHI 象印官方直營旗艦館</t>
  </si>
  <si>
    <t>果果能量.png</t>
  </si>
  <si>
    <t>0226_LG</t>
  </si>
  <si>
    <t>皇家logo更新_640x360.jpg</t>
  </si>
  <si>
    <t>Beauty_蘭蔻_640x360_0.jpg</t>
  </si>
  <si>
    <t>0227_大研</t>
  </si>
  <si>
    <t>大樹藥局LOGO_橫式.jpg</t>
  </si>
  <si>
    <t>jinrueyli_480X360.jpg</t>
  </si>
  <si>
    <t>0228_原價屋</t>
  </si>
  <si>
    <t>HB_大研640x360.png</t>
  </si>
  <si>
    <t>羅技_LOGO圖</t>
  </si>
  <si>
    <t>UA_Lockup_Stack_Blk.png</t>
  </si>
  <si>
    <t>無印良品LOGO_160x160.jpg</t>
  </si>
  <si>
    <t>LANCOME 蘭蔻 官方旗艦店.jpg</t>
  </si>
  <si>
    <t>高露潔logo.jpg</t>
  </si>
  <si>
    <t>HITACHI.png</t>
  </si>
  <si>
    <t>HE_tokuyo logo_640x360.png</t>
  </si>
  <si>
    <r>
      <rPr>
        <rFont val="Calibri"/>
        <color rgb="FF000000"/>
      </rPr>
      <t xml:space="preserve">5/1-5/25
</t>
    </r>
    <r>
      <rPr>
        <rFont val="Calibri"/>
        <b/>
        <color rgb="FFCC0000"/>
      </rPr>
      <t xml:space="preserve"> (5/26-5/31為6.18 Mega檔次，預計於4月底補上此區間圖檔)</t>
    </r>
  </si>
  <si>
    <t>4/22 (三) 17:00</t>
  </si>
  <si>
    <t>Anita Li</t>
  </si>
  <si>
    <t>7/2-7/31</t>
  </si>
  <si>
    <t>6/18 (四) 17:00</t>
  </si>
  <si>
    <t>5/19 (二) 17:00</t>
  </si>
  <si>
    <t>https://shopee.tw/%E5%A5%91%E7%88%BE%E6%B0%8F-%E6%BF%80%E5%85%89%E4%B8%89%E9%85%B8%E7%85%A5%E8%86%9A%E7%B2%BE%E8%8F%AF%E6%B6%B2-50ml%EF%BD%9C%E5%85%A8%E6%96%B0%E4%B8%8A%E5%B8%82-%E5%8A%A0%E5%A4%A7%E7%89%88-%E9%86%AB%E5%AD%B8%E7%B4%9A-%E8%80%81%E5%BB%A2%E8%A7%92%E8%B3%AA-%E6%94%B9%E5%96%84%E9%A1%86%E7%B2%92-%E6%95%8F%E6%84%9F%E8%82%8C-%EF%BD%9CKiehl's-%E5%AE%98%E6%96%B9%E6%97%97%E8%89%A6%E5%BA%97-i.779422436.52355509872?extraParams=%7B%22display_model_id%22%3A360500488290%2C%22model_selection_logic%22%3A3%7D</t>
  </si>
  <si>
    <t>https://shopee.tw/Dyson-airstrait%E2%84%A2-%E4%BA%8C%E5%90%88%E4%B8%80%E5%90%B9%E9%A2%A8%E7%9B%B4%E9%AB%AE%E5%99%A8-HT01-%E6%99%AE%E9%AD%AF%E5%A3%AB%E8%97%8D-%E5%8E%9F%E5%BB%A0%E5%85%AC%E5%8F%B8%E8%B2%A82%E5%B9%B4%E4%BF%9D%E5%9B%BA%E3%80%90%E5%BC%B5%E5%93%A1%E7%91%9B%E5%90%8C%E6%AC%BE%E3%80%91-i.31171487.26451732749?extraParams=%7B%22display_model_id%22%3A331032176724%2C%22model_selection_logic%22%3A3%7D</t>
  </si>
  <si>
    <t>https://shopee.tw/Dyson-Spot-Scrub-Ai-%E6%8E%83%E6%8B%96%E6%A9%9F%E5%99%A8%E4%BA%BARB05-%E5%85%A8%E6%96%B0%E4%B8%8A%E5%B8%82%E3%80%90%E8%88%8A%E6%9C%83%E5%93%A1%E6%8A%98-3-000%E3%80%91-%E5%9A%B4%E6%A0%BC%E4%BF%9D%E8%AD%B7%E9%9A%B1%E7%A7%81-%E7%86%B1%E6%B4%BB%E6%B0%B4%E6%B4%97%E5%9C%B0-i.31171487.48508342514?extraParams=%7B%22display_model_id%22%3A405739018708%2C%22model_selection_logic%22%3A3%7D&amp;sp_atk=181552e1-f5cd-4ec4-9867-8db256361b07&amp;xptdk=181552e1-f5cd-4ec4-9867-8db256361b07</t>
  </si>
  <si>
    <t>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177940807952%2C%22model_selection_logic%22%3A3%7D</t>
  </si>
  <si>
    <t>https://shopee.tw/LG-%E6%A8%82%E9%87%91-AS601HWG0-PuriCare%E2%84%A2-%E8%B6%85%E6%B7%A8%E5%8C%96%E5%A4%A7%E7%99%BD%E7%A9%BA%E6%B0%A3%E6%B8%85%E6%B7%A8%E6%A9%9F-Hit-i.108078562.22967886079?extraParams=%7B%22display_model_id%22%3A175890390213%2C%22model_selection_logic%22%3A3%7D</t>
  </si>
  <si>
    <t>https://shopee.tw/LG-WD-S1916BE-%E6%B4%9719%E5%85%AC%E6%96%A4-%E4%B9%BE16%E5%85%AC%E6%96%A4WashTower-AI%E6%99%BA%E6%8E%A7%E6%B4%97%E4%B9%BE%E8%A1%A3%E6%A9%9F%EF%BD%9C%E7%86%B1%E6%B3%B5%E9%99%A4%E6%BF%95%EF%BD%9C%E9%9B%AA%E9%9C%A7%E7%99%BD-i.108078562.50258115188?extraParams=%7B%22display_model_id%22%3A445720487168%2C%22model_selection_logic%22%3A3%7D</t>
  </si>
  <si>
    <t>8/2-8/31</t>
  </si>
  <si>
    <t>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177940807951%2C%22model_selection_logic%22%3A3%7D</t>
  </si>
  <si>
    <t>https://shopee.tw/ANESSA-%E5%AE%89%E8%80%90%E6%9B%AC-%E9%87%91%E9%91%BD%E9%AB%98%E6%95%88%E9%98%B2%E6%9B%AC%E9%9C%B2NA-5X%E7%89%88%E3%80%90watashi-%E8%B3%87%E7%94%9F%E5%A0%82%E5%AE%98%E6%96%B9%E5%BA%97%E3%80%91%E9%98%B2%E6%9B%AC%E4%B9%B3-i.364593558.3973521599?extraParams=%7B%22display_model_id%22%3A171661549681%2C%22model_selection_logic%22%3A3%7D</t>
  </si>
  <si>
    <t>7/22 (三) 17:00</t>
  </si>
  <si>
    <t>https://shopee.tw/TP-Link-Tapo-C250-4K-800%E8%90%AC-Wi-Fi%E7%9B%A3%E8%A6%96%E5%99%A8-%E5%8F%AF%E6%97%8B%E8%BD%89%E6%94%9D%E5%BD%B1%E6%A9%9F-AI%E5%AE%B6%E5%BA%AD%E9%98%B2%E8%AD%B7-%E5%AF%B5%E7%89%A9%E5%81%B5%E6%B8%AC-%E5%AC%B0%E5%85%92%E5%93%AD%E8%81%B2%E5%81%B5%E6%B8%AC-i.55797099.48055799844?extraParams=%7B%22display_model_id%22%3A370523555337%2C%22model_selection_logic%22%3A3%7D</t>
  </si>
  <si>
    <t>https://shopee.tw/Google-Pixel-10-Pro-5G-16G-256G%E3%80%90Google%E7%94%A2%E5%93%81%E6%97%97%E8%89%A6%E5%BA%97%E3%80%91-i.482164692.26939575789?extraParams=%7B%22display_model_id%22%3A260990019845%2C%22model_selection_logic%22%3A3%7D&amp;sp_atk=95d2444d-2ed3-4431-8b9f-a20f7ce9eb03&amp;xptdk=95d2444d-2ed3-4431-8b9f-a20f7ce9eb03</t>
  </si>
  <si>
    <t>尺寸為符合MS設定請製作為：Width 1200 * Height 1863</t>
  </si>
  <si>
    <r>
      <rPr>
        <rFont val="Calibri"/>
        <b/>
        <color rgb="FF000000"/>
        <sz val="12.0"/>
      </rPr>
      <t xml:space="preserve">7月商城活動日曆攻略
</t>
    </r>
    <r>
      <rPr>
        <rFont val="Calibri"/>
        <b/>
        <color rgb="FFFF0000"/>
        <sz val="12.0"/>
      </rPr>
      <t>免運無限次</t>
    </r>
  </si>
  <si>
    <t>https://shopee.tw/Dyson-V8-focus-mattress-origin-%E8%BB%8A%E5%85%A7%E6%B8%85%E6%BD%94-%E7%9F%AD%E6%89%8B%E6%8C%81%E5%90%B8%E5%A1%B5%E5%99%A8-%E9%99%A4%E8%9F%8E%E5%99%A8HH15-%E5%8E%9F%E5%BB%A0%E5%85%AC%E5%8F%B8%E8%B2%A82%E5%B9%B4%E4%BF%9D%E5%9B%BA-i.31171487.25221347851?extraParams=%7B%22display_model_id%22%3A243690335452%2C%22model_selection_logic%22%3A3%7D</t>
  </si>
  <si>
    <r>
      <rPr>
        <rFont val="Calibri"/>
        <b/>
        <color rgb="FF000000"/>
        <sz val="12.0"/>
      </rPr>
      <t xml:space="preserve">5月商城活動日曆攻略
</t>
    </r>
    <r>
      <rPr>
        <rFont val="Calibri"/>
        <b/>
        <color rgb="FFFF0000"/>
        <sz val="12.0"/>
      </rPr>
      <t>免運無限次</t>
    </r>
  </si>
  <si>
    <t>5/3、5/9、5/10因應母親節前活動需求增加，有各多一檔BOD需曝光，故5/3 &amp; 5/10週日商城日logo會暫時移除</t>
  </si>
  <si>
    <r>
      <rPr>
        <rFont val="Calibri"/>
        <b/>
        <color rgb="FF000000"/>
        <sz val="12.0"/>
      </rPr>
      <t xml:space="preserve">5月商城活動日曆攻略
</t>
    </r>
    <r>
      <rPr>
        <rFont val="Calibri"/>
        <b/>
        <color rgb="FFFF0000"/>
        <sz val="12.0"/>
      </rPr>
      <t>免運無限次</t>
    </r>
  </si>
  <si>
    <t>https://shopee.tw/Electrolux-%E4%BC%8A%E8%90%8A%E5%85%8B%E6%96%AF-%E6%A5%B5%E9%81%A9%E5%AE%B6%E5%B1%85700-%E8%87%AA%E5%8B%95%E9%99%A4%E5%A1%B5%E6%8E%83%E5%9C%B0%E6%A9%9F%E5%99%A8%E4%BA%BA-%E6%BF%95%E6%8B%96%E6%A9%9F%E5%99%A8%E4%BA%BA-(%E6%9F%94%E9%9C%A7%E7%99%BD)-EFR71222DS-i.494140905.24832752676?extraParams=%7B%22display_model_id%22%3A291496068115%2C%22model_selection_logic%22%3A3%7D</t>
  </si>
  <si>
    <t>6.6購物節
(直接放Logo)</t>
  </si>
  <si>
    <t>7.7購物節
(直接放Logo)</t>
  </si>
  <si>
    <t>7.18 年中慶
(直接放Logo)</t>
  </si>
  <si>
    <t>6.18 年中慶
(直接放Logo)</t>
  </si>
  <si>
    <t>2026.5.5購物節
(直接放Logo)</t>
  </si>
  <si>
    <r>
      <rPr>
        <rFont val="Calibri"/>
        <b/>
        <color rgb="FF000000"/>
        <sz val="12.0"/>
      </rPr>
      <t xml:space="preserve">8月商城活動日曆攻略
</t>
    </r>
    <r>
      <rPr>
        <rFont val="Calibri"/>
        <b/>
        <color rgb="FFFF0000"/>
        <sz val="12.0"/>
      </rPr>
      <t>免運無限次</t>
    </r>
  </si>
  <si>
    <t>5.18 號會員日
(直接放Logo)</t>
  </si>
  <si>
    <t>2026 7.7購物節</t>
  </si>
  <si>
    <t>2026 6.6購物節</t>
  </si>
  <si>
    <t>7.18 號會員日</t>
  </si>
  <si>
    <t>6.18 號會員日</t>
  </si>
  <si>
    <t>***敬請期待的呈現方式可參考過去Y25日曆：G:\共用雲端硬碟\EXT_TWN_SHP_外部-2025-H2\11\1101\MALL\常態活動\11月_商城活動日曆(BAU)\商城活動日曆 01.jpg</t>
  </si>
  <si>
    <t>LG_500x500.jpg</t>
  </si>
  <si>
    <t>8.8購物節
(直接放Logo)</t>
  </si>
  <si>
    <t>F&amp;B_愛買(原圖)480x360.jpg</t>
  </si>
  <si>
    <t>8.18 會員日
(直接放Logo)</t>
  </si>
  <si>
    <t>2026.5.5購物節</t>
  </si>
  <si>
    <t>eSIMGO白底logo.png</t>
  </si>
  <si>
    <t>5.18 號會員日</t>
  </si>
  <si>
    <t>HB_巴黎萊雅.jpg</t>
  </si>
  <si>
    <t>2026 8.8 購物節</t>
  </si>
  <si>
    <t>雀巢LOGO.png</t>
  </si>
  <si>
    <t>8.18 號會員日</t>
  </si>
  <si>
    <t>640_360.jpg</t>
  </si>
  <si>
    <t>Paula's Choice Stacked (1).png</t>
  </si>
  <si>
    <t>樂維根_20240613_New Logo_(RGB)_En+Cn_Straight_Color.png</t>
  </si>
  <si>
    <t>SAMSUNG.JPG</t>
  </si>
  <si>
    <t>TCL品牌旗艦館</t>
  </si>
  <si>
    <t>LOGO_TCL_300x300.jpg</t>
  </si>
  <si>
    <t>輝葉LOGO(去背檔).png</t>
  </si>
  <si>
    <t>誠品.jpeg</t>
  </si>
  <si>
    <t>高露潔LOGO.jpg</t>
  </si>
  <si>
    <t>Google 產品旗艦店.jpg</t>
  </si>
  <si>
    <t>HB_640x360植村秀LOGO.jpg</t>
  </si>
  <si>
    <t>SCS LOGO_2.jpg</t>
  </si>
  <si>
    <t>roborock logo_640x360.png</t>
  </si>
  <si>
    <t>Razer雷蛇｜官方旗艦店</t>
  </si>
  <si>
    <t>20260809 雷蛇/ROG</t>
  </si>
  <si>
    <t>MIRAE未來美LOGO_480X360.jpg</t>
  </si>
  <si>
    <t>POP MART 泡泡瑪特官方旗艦店</t>
  </si>
  <si>
    <t>PPMT</t>
  </si>
  <si>
    <t>3CE 官方旗艦店.png</t>
  </si>
  <si>
    <t>SAMPO 640X360.png 的副本 的副本</t>
  </si>
  <si>
    <t>蝦皮直營 - Apple 產品旗艦館</t>
  </si>
  <si>
    <t>BHK-粉1000.JPG.jpg</t>
  </si>
  <si>
    <t>用打字方式呈現→Apple 產品旗艦館</t>
  </si>
  <si>
    <t>特福Tefal_640x360_一定要是白底.jpg</t>
  </si>
  <si>
    <t>02_打字LOGO</t>
  </si>
  <si>
    <t>嬌聯滿意寶寶.png</t>
  </si>
  <si>
    <t>5/14_愛買.jpg</t>
  </si>
  <si>
    <t>WB_COACH.JPG</t>
  </si>
  <si>
    <t>HARPER</t>
  </si>
  <si>
    <t>0515_HARPER+KANGOL SBD</t>
  </si>
  <si>
    <t>0816_Lenovo</t>
  </si>
  <si>
    <t>雷蛇週邊(新拓)_LOGO圖</t>
  </si>
  <si>
    <t>HL_德國BRITA_Logo.png</t>
  </si>
  <si>
    <t>HB_Dr.wu_logo.jpg</t>
  </si>
  <si>
    <t>Arowana 行李箱旗艦商城</t>
  </si>
  <si>
    <t>SO_Arowana.jpg</t>
  </si>
  <si>
    <t>HL_樂扣樂扣.jpg</t>
  </si>
  <si>
    <t>植村秀_1000x1000.jpg</t>
  </si>
  <si>
    <t>Insta360 台灣代理官方旗艦店</t>
  </si>
  <si>
    <t>Insta360_LOGO圖</t>
  </si>
  <si>
    <t>蘭蔻.jpg</t>
  </si>
  <si>
    <t>M&amp;G_Google.jpg 的副本</t>
  </si>
  <si>
    <t>7/1_比帽王 騎士用品專賣店.png</t>
  </si>
  <si>
    <t>Pets_毛孩時代.jpg</t>
  </si>
  <si>
    <t>0523好奇.jpg</t>
  </si>
  <si>
    <t>HB_Cerave適樂膚_LOGO 640x360.jpg</t>
  </si>
  <si>
    <t>資生堂logo.png</t>
  </si>
  <si>
    <t>TB-640x360.jpg (主要使用).jpg</t>
  </si>
  <si>
    <t>因5/26-5/31為6.18暖身，檔次尚未確認，請先放置"敬請期待"文案</t>
  </si>
  <si>
    <t>5/1_愛買.jpg</t>
  </si>
  <si>
    <t>Health_達摩本草640x360.png</t>
  </si>
  <si>
    <t>施華洛世奇.jpg</t>
  </si>
  <si>
    <t>HB_MIRAE未來美_0.jpg</t>
  </si>
  <si>
    <t>Electrolux_logo_藍底白字.jpg 的副本</t>
  </si>
  <si>
    <t>綠藤生機 GREENVINES｜官方旗艦店</t>
  </si>
  <si>
    <t>logo-set-4-最常用 (1)_0.png</t>
  </si>
  <si>
    <t>NARUKO_LOGO.jpg</t>
  </si>
  <si>
    <t>白蘭氏錠_640x360(綠).jpg</t>
  </si>
  <si>
    <t>好奇 靠得住 自由適 / 金百利官方旗艦店</t>
  </si>
  <si>
    <t>好奇LOGO_(640x360).jpg</t>
  </si>
  <si>
    <t>SAMPO 640X360.png 的副本</t>
  </si>
  <si>
    <t>WB_COACH3.JPG</t>
  </si>
  <si>
    <t>花王旗艦館-妙而舒/一匙靈/魔術靈/蕾妮亞/蜜妮/花王精/逸萱秀/莉婕/美舒律</t>
  </si>
  <si>
    <t>TKB_花王.jpg</t>
  </si>
  <si>
    <t>SO_ON官方旗艦店 (2).jpg</t>
  </si>
  <si>
    <t>紅牛Redbull LOGO_正方.jpg</t>
  </si>
  <si>
    <t>禾聯LOGO-英文.jpg</t>
  </si>
  <si>
    <t>THE VEGAN樂維根.jpg</t>
  </si>
  <si>
    <t>HB_simply.png</t>
  </si>
  <si>
    <t>HL_樂扣樂扣.png</t>
  </si>
  <si>
    <t>HB_愛康logo_640x360.jpg</t>
  </si>
  <si>
    <t>0719_CROCS.jpg</t>
  </si>
  <si>
    <t>蝦皮直營 - 遊戲點數旗艦店</t>
  </si>
  <si>
    <t>蝦皮直營logo.png</t>
  </si>
  <si>
    <t>HL_倍潔雅.jpg</t>
  </si>
  <si>
    <t>MIZUNO 美津濃官方旗艦店</t>
  </si>
  <si>
    <t>w480h360_0.jpg</t>
  </si>
  <si>
    <t>7/21_果果能量.png</t>
  </si>
  <si>
    <t>FB_快車肉乾.png</t>
  </si>
  <si>
    <t>LEGO Logo 500x500.jpg</t>
  </si>
  <si>
    <t>Pandora.png</t>
  </si>
  <si>
    <t>舒特膚官方旗艦店(法國高德美)</t>
  </si>
  <si>
    <t>HL_象印.png</t>
  </si>
  <si>
    <t>HB_Finetoday 640x360-1.png</t>
  </si>
  <si>
    <t>XEXYMIX_Logo.jpg</t>
  </si>
  <si>
    <t>0630_原價屋 BOD</t>
  </si>
  <si>
    <t>TKB_嬌聯滿意寶寶.png</t>
  </si>
  <si>
    <t>法國皇家LOGO.jpg</t>
  </si>
  <si>
    <t>TKB_包大人.jpg</t>
  </si>
  <si>
    <t>HB_Finetoday 640x360.png</t>
  </si>
  <si>
    <t>BEAMS 官方旗艦店</t>
  </si>
  <si>
    <t>0523_BEAMS 官方旗艦店_BOD.webp</t>
  </si>
  <si>
    <t>0524_嬌聯X princess_BOD</t>
  </si>
  <si>
    <t>鎮瀾買足 LOGO.png</t>
  </si>
  <si>
    <t>1/2princess x 嬌聯 雙店合買</t>
  </si>
  <si>
    <t>倍潔雅xPASEO百拭柔x唯潔雅x優活─金盛世紙業(原廠直營)</t>
  </si>
  <si>
    <t>8/17 (一) 17:00</t>
  </si>
  <si>
    <t>9/23 (三) 17:00</t>
  </si>
  <si>
    <t>3ZeBra 三隻斑馬｜小資紓壓放鬆｜生日禮物｜按摩首選品牌</t>
  </si>
  <si>
    <t>三隻斑馬_1000x1000.png</t>
  </si>
  <si>
    <t>右半部分改icon呈現</t>
  </si>
  <si>
    <r>
      <rPr>
        <rFont val="Calibri"/>
        <sz val="10.0"/>
      </rPr>
      <t xml:space="preserve">參考Mall Sunday KV &gt;&gt; </t>
    </r>
    <r>
      <rPr>
        <rFont val="Calibri"/>
        <color rgb="FF1155CC"/>
        <sz val="10.0"/>
        <u/>
      </rPr>
      <t>https://shopee.tw/m/mallsunday</t>
    </r>
    <r>
      <rPr>
        <rFont val="Calibri"/>
        <sz val="10.0"/>
      </rPr>
      <t xml:space="preserve">
許願 : </t>
    </r>
    <r>
      <rPr>
        <rFont val="Calibri"/>
        <b/>
        <sz val="10.0"/>
      </rPr>
      <t>購物車+voucher icon(優惠券)</t>
    </r>
  </si>
  <si>
    <t>https://shopee.tw/%E8%98%AD%E8%94%BB-%E8%B6%85%E6%9C%AA%E4%BE%86%E8%82%8C%E5%9B%A0%E8%B3%A6%E6%B4%BB%E9%9C%B2-100ml-%E5%B0%8F%E9%BB%91%E7%93%B6-%E7%B2%BE%E8%8F%AF%E6%B6%B2%EF%BD%9CLANCOME%E5%AE%98%E6%96%B9%E6%97%97%E8%89%A6%E5%BA%97-i.779524889.28887220550?extraParams=%7B%22display_model_id%22%3A292623668531%2C%22model_selection_logic%22%3A3%7D</t>
  </si>
  <si>
    <t>https://shopee.tw/Dyson-Supersonic-HD16-%E5%85%A8%E6%96%B0%E6%99%BA%E8%83%BD%E6%BA%AB%E6%8E%A7%E5%90%B9%E9%A2%A8%E6%A9%9F-%E5%A4%9C%E5%B9%95%E7%B6%A0-2%E5%B9%B4%E4%BF%9D%E5%9B%BA%E3%80%90%E8%9D%A6%E7%9A%AE%E7%8D%A8%E5%AE%B6-%E6%96%B0%E8%89%B2%E4%B8%8A%E5%B8%82%E3%80%91-i.31171487.48162709261?extraParams=%7B%22display_model_id%22%3A406323377709%2C%22model_selection_logic%22%3A3%7D</t>
  </si>
  <si>
    <t>https://shopee.tw/%E3%80%90DJI%E3%80%91OSMO-POCKET-4-%E6%89%8B%E6%8C%81%E5%8F%A3%E8%A2%8B%E6%94%9D%E5%BD%B1%E6%A9%9F-%E7%9B%B8%E6%A9%9F-%EF%BD%9C%E6%97%97%E8%89%A6%E9%AB%98%E7%95%AB%E8%B3%AA%EF%BD%9C%E5%A4%9A%E6%AC%BE%E5%BA%95%E7%89%87%E6%BF%BE%E9%8F%A1-i.918848222.50708118215?extraParams=%7B%22display_model_id%22%3A405750744788%2C%22model_selection_logic%22%3A3%7D</t>
  </si>
  <si>
    <t>完整版日曆(MSBN)_SPX</t>
  </si>
  <si>
    <r>
      <rPr>
        <rFont val="Calibri"/>
        <b/>
        <color rgb="FF000000"/>
        <sz val="12.0"/>
      </rPr>
      <t xml:space="preserve">10月商城活動日曆攻略
</t>
    </r>
    <r>
      <rPr>
        <rFont val="Calibri"/>
        <b/>
        <color rgb="FFFF0000"/>
        <sz val="12.0"/>
      </rPr>
      <t>免運無限次</t>
    </r>
  </si>
  <si>
    <t>1_需包含QR code</t>
  </si>
  <si>
    <r>
      <rPr>
        <rFont val="Calibri"/>
        <b/>
        <color rgb="FF000000"/>
        <sz val="12.0"/>
      </rPr>
      <t xml:space="preserve">11月商城活動日曆攻略
</t>
    </r>
    <r>
      <rPr>
        <rFont val="Calibri"/>
        <b/>
        <color rgb="FFFF0000"/>
        <sz val="12.0"/>
      </rPr>
      <t>免運無限次</t>
    </r>
  </si>
  <si>
    <t>購物車+voucher icon(優惠券)*2</t>
  </si>
  <si>
    <t>1. 尺寸為符合MDD MS設定請製作為：Width 1200 * Height 1863</t>
  </si>
  <si>
    <t>2. 尺寸為符合SPX設定請製作為：Width 1080 * Height 1920  (圖中需包含QR code)</t>
  </si>
  <si>
    <r>
      <rPr>
        <rFont val="Calibri"/>
        <b/>
        <color rgb="FF000000"/>
        <sz val="12.0"/>
      </rPr>
      <t xml:space="preserve">11月商城活動日曆攻略
</t>
    </r>
    <r>
      <rPr>
        <rFont val="Calibri"/>
        <b/>
        <color rgb="FFFF0000"/>
        <sz val="12.0"/>
      </rPr>
      <t>免運無限次</t>
    </r>
  </si>
  <si>
    <t>10.10購物節
(直接放Logo)</t>
  </si>
  <si>
    <t>11.11最強購物節
(直接放Logo)</t>
  </si>
  <si>
    <r>
      <rPr>
        <rFont val="Calibri"/>
        <b/>
        <color rgb="FF000000"/>
        <sz val="12.0"/>
      </rPr>
      <t xml:space="preserve">9月商城活動日曆攻略
</t>
    </r>
    <r>
      <rPr>
        <rFont val="Calibri"/>
        <b/>
        <color rgb="FFFF0000"/>
        <sz val="12.0"/>
      </rPr>
      <t>免運無限次</t>
    </r>
  </si>
  <si>
    <t>10.18 會員日
(直接放Logo)</t>
  </si>
  <si>
    <t>18 會員日
(直接放Logo)</t>
  </si>
  <si>
    <t>9.9購物節
(直接放Logo)</t>
  </si>
  <si>
    <t>https://shopee.tw/%E3%80%90%E8%9D%A6%E7%9A%AE%E7%9B%B4%E7%87%9F%E3%80%91APPLE-iPhone-18-Pro-Max-256G-%E6%89%8B%E6%A9%9F-%E9%A0%90%E7%B4%84-%E5%BB%A0%E5%95%86%E7%9B%B4%E9%80%81-i.116309859.50467709099?extraParams=%7B%22display_model_id%22%3A366499907105%2C%22model_selection_logic%22%3A3%7D&amp;sp_atk=41175b33-a050-4f16-bfee-7223a3f36ed1&amp;xptdk=41175b33-a050-4f16-bfee-7223a3f36ed1</t>
  </si>
  <si>
    <t>9.18 會員日
(直接放Logo)</t>
  </si>
  <si>
    <t>2026 11.11購物節</t>
  </si>
  <si>
    <t>https://shopee.tw/INNISFREE-%E7%A5%9E%E7%B6%93%E9%86%AF%E8%83%BA%E6%96%B0%E5%93%81%E5%99%B4%E9%9C%A7-90ml-(%E7%89%9B%E5%A5%B6%E6%B0%B4%E4%BF%AE%E8%AD%B7-%E8%9D%A6%E7%9A%AE%E7%8D%A8%E5%AE%B6%E4%BA%AE%E7%99%BD%E6%8A%B9%E8%8C%B6)-%E5%AE%98%E6%96%B9%E6%97%97%E8%89%A6%E5%BA%97-i.121782721.43683424356?extraParams=%7B%22display_model_id%22%3A361365225021%2C%22model_selection_logic%22%3A3%7D</t>
  </si>
  <si>
    <t>https://shopee.tw/(%E9%A0%90%E8%B3%BC)%E3%80%90Roborock-%E7%9F%B3%E9%A0%AD%E7%A7%91%E6%8A%80%E3%80%91%E8%87%82%E8%92%B8%E4%B9%8B%E5%B8%9D-F25-Ultra-Steam-Gen2%E9%9B%B6%E6%84%9FAI%E9%80%9F%E5%88%AE%E8%87%82%E6%B4%97%E5%9C%B0%E6%A9%9F-i.1491349106.56517137426?extraParams=%7B%22display_model_id%22%3A311454723413%2C%22model_selection_logic%22%3A3%7D</t>
  </si>
  <si>
    <t>LG_480x360 (1).png</t>
  </si>
  <si>
    <t>2026 9.9購物節</t>
  </si>
  <si>
    <t>2026 10.10購物節</t>
  </si>
  <si>
    <t>0902_愛買線上購物</t>
  </si>
  <si>
    <t>P&amp;G寶僑旗艦店-幫寶適/一級幫/液體衛生棉/Ariel/官方旗艦店</t>
  </si>
  <si>
    <t>屈臣氏LOGO(PSD)活動頁.psd 的副本</t>
  </si>
  <si>
    <t>dyson_logo</t>
  </si>
  <si>
    <t>HB_Cerave適樂膚_LOGO 640x360-去背.png</t>
  </si>
  <si>
    <t>小米_logo640X360.jpg 的副本</t>
  </si>
  <si>
    <t>adidas官方旗艦館.jpg</t>
  </si>
  <si>
    <t>蝦皮直營logo_蝦皮直營-紅.png</t>
  </si>
  <si>
    <t>vivo.jpg</t>
  </si>
  <si>
    <t>0911_M&amp;G_神腦生活_LOGO_640x360 (最新).jpg</t>
  </si>
  <si>
    <t>XEXYMIX.jpg</t>
  </si>
  <si>
    <t>SCS超市</t>
  </si>
  <si>
    <t>大樹藥局LOGO_橫式 (1).png</t>
  </si>
  <si>
    <t>F&amp;B_大成LOGO.jpg</t>
  </si>
  <si>
    <t>Mall calendar_M&amp;G_神腦生活_LOGO_640x360 (最新).jpg 的副本 的副本 的副本</t>
  </si>
  <si>
    <t>0916_DJI SBD</t>
  </si>
  <si>
    <t>綠途未來｜官方福利品旗艦館logo</t>
  </si>
  <si>
    <t>大研生醫.png</t>
  </si>
  <si>
    <t>因品牌檔次尚未確定，可以幫忙先做「敬請期待」嗎~感謝!!!</t>
  </si>
  <si>
    <t>WB_STAND OIL.png</t>
  </si>
  <si>
    <t>white__Paula_s Choice Stacked_安全範圍版.jpg</t>
  </si>
  <si>
    <t>0922_M&amp;G_神腦生活_LOGO_640x360 (最新).jpg</t>
  </si>
  <si>
    <t>Beauty_契爾氏_640x360 (2).jpg</t>
  </si>
  <si>
    <t>Timberland(橫式).png</t>
  </si>
  <si>
    <t>LEGO logo_480x360.png</t>
  </si>
  <si>
    <t>dreame黑金.png</t>
  </si>
  <si>
    <t>蝦皮直營_3C家電_logo_red.png</t>
  </si>
  <si>
    <t>資生堂.png</t>
  </si>
  <si>
    <t>達摩本草.png</t>
  </si>
  <si>
    <t>大醫生技LOGO.png_</t>
  </si>
  <si>
    <t>明洞_LOGO_MDD.png</t>
  </si>
  <si>
    <t>CLINIQUE 倩碧 官方旗艦店</t>
  </si>
  <si>
    <t>倩碧logo_640x360.png</t>
  </si>
  <si>
    <t>輝葉LOGO_640x360.jpg</t>
  </si>
  <si>
    <t>HB_solone_LOGO_480x360_JPG.jpg</t>
  </si>
  <si>
    <t>毛孩時代LOGO_640X360.jpg</t>
  </si>
  <si>
    <t>蝦皮直營_遊戲點數館LOGO_蝦皮直營_3C家電-紅.png</t>
  </si>
  <si>
    <t>640x360-比帽王.png</t>
  </si>
  <si>
    <t>SO_TNF_640X360.jpg</t>
  </si>
  <si>
    <t>Decathlon 迪卡儂官方旗艦店</t>
  </si>
  <si>
    <t>Stack_Blue+WhiteLogo.png</t>
  </si>
  <si>
    <t>LE CREUSET 官方旗艦店</t>
  </si>
  <si>
    <t>Le-Creuset_LOGO.jpg</t>
  </si>
  <si>
    <t>SHARP LOGO.png</t>
  </si>
  <si>
    <t>船井生醫官方旗艦店</t>
  </si>
  <si>
    <t>AHC 官方旗艦店</t>
  </si>
  <si>
    <t>HL_WOKY_640X360.png</t>
  </si>
  <si>
    <t>1120-1121_AHC BOD</t>
  </si>
  <si>
    <t>Health-船井生醫_640x360.png</t>
  </si>
  <si>
    <t>LOW RES 2000x2000-PUMA_Logo_Standard-No1_with-Registration_black_0.png</t>
  </si>
  <si>
    <t>TAKAMI 官方旗艦店</t>
  </si>
  <si>
    <t>3M logo_品牌規定不能有白底.png</t>
  </si>
  <si>
    <t>1125_康是美BOD</t>
  </si>
  <si>
    <t>可忽略檔名描述</t>
  </si>
  <si>
    <t>10/21_plain-me</t>
  </si>
  <si>
    <t>因品牌檔次尚未確定，可以先幫忙做「敬請期待」嗎~感謝!!!</t>
  </si>
  <si>
    <t>VT-LOGO SET.ai 的副本</t>
  </si>
  <si>
    <t>MIZUNO</t>
  </si>
  <si>
    <t>OBgE台灣旗艦店|韓國直送</t>
  </si>
  <si>
    <t>OBGE</t>
  </si>
  <si>
    <t>白蘭氏保健飲品官方旗艦店</t>
  </si>
  <si>
    <t>白蘭氏飲</t>
  </si>
  <si>
    <t>LOGO.png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</si>
</sst>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"/>
    <numFmt numFmtId="165" formatCode="yyyy-mm-dd"/>
    <numFmt numFmtId="166" formatCode="yyyy/m/d"/>
    <numFmt numFmtId="167" formatCode="m&quot;/&quot;d"/>
    <numFmt numFmtId="168" formatCode="ddd"/>
    <numFmt numFmtId="169" formatCode="yyyy/M/d"/>
    <numFmt numFmtId="170" formatCode="M/d"/>
    <numFmt numFmtId="171" formatCode="mm&quot;-&quot;dd"/>
    <numFmt numFmtId="172" formatCode="m-d"/>
    <numFmt numFmtId="173" formatCode="yyyy&quot;-&quot;mm&quot;-&quot;dd"/>
  </numFmts>
  <fonts count="36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Calibri"/>
    </font>
    <font>
      <color theme="1"/>
      <name val="Calibri"/>
    </font>
    <font/>
    <font>
      <color rgb="FFFFFFFF"/>
      <name val="Calibri"/>
    </font>
    <font>
      <color theme="1"/>
      <name val="Arial"/>
    </font>
    <font>
      <color rgb="FFFF0000"/>
      <name val="Calibri"/>
    </font>
    <font>
      <color rgb="FF000000"/>
      <name val="Calibri"/>
    </font>
    <font>
      <b/>
      <sz val="9.0"/>
      <color theme="1"/>
      <name val="Arial"/>
    </font>
    <font>
      <color theme="1"/>
      <name val="&quot;Microsoft JhengHei&quot;"/>
    </font>
    <font>
      <b/>
      <sz val="12.0"/>
      <color theme="1"/>
      <name val="Arial"/>
    </font>
    <font>
      <sz val="10.0"/>
      <color theme="1"/>
      <name val="Calibri"/>
    </font>
    <font>
      <sz val="10.0"/>
      <color theme="1"/>
      <name val="Arial"/>
      <scheme val="minor"/>
    </font>
    <font>
      <sz val="9.0"/>
      <color rgb="FFFFFFFF"/>
      <name val="Arial"/>
    </font>
    <font>
      <sz val="9.0"/>
      <color theme="1"/>
      <name val="Arial"/>
    </font>
    <font>
      <u/>
      <sz val="10.0"/>
      <color rgb="FF1155CC"/>
      <name val="Arial"/>
    </font>
    <font>
      <color rgb="FFFF0000"/>
      <name val="Arial"/>
      <scheme val="minor"/>
    </font>
    <font>
      <sz val="10.0"/>
      <color rgb="FF000000"/>
      <name val="Microsoft JhengHei"/>
    </font>
    <font>
      <sz val="10.0"/>
      <color theme="1"/>
      <name val="Arial"/>
    </font>
    <font>
      <color theme="1"/>
      <name val="Microsoft JhengHei"/>
    </font>
    <font>
      <color theme="0"/>
      <name val="Arial"/>
      <scheme val="minor"/>
    </font>
    <font>
      <sz val="12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color rgb="FF000000"/>
      <name val="&quot;Microsoft JhengHei&quot;"/>
    </font>
    <font>
      <color rgb="FFFFFFFF"/>
      <name val="&quot;Microsoft JhengHei&quot;"/>
    </font>
    <font>
      <u/>
      <color rgb="FF1155CC"/>
      <name val="&quot;Microsoft JhengHei&quot;"/>
    </font>
    <font>
      <u/>
      <color rgb="FF0000FF"/>
      <name val="&quot;Microsoft JhengHei&quot;"/>
    </font>
    <font>
      <sz val="11.0"/>
      <color theme="1"/>
      <name val="Arial"/>
    </font>
    <font>
      <u/>
      <sz val="10.0"/>
      <color rgb="FF1155CC"/>
      <name val="Arial"/>
    </font>
    <font>
      <u/>
      <color rgb="FF1155CC"/>
      <name val="&quot;Microsoft JhengHei&quot;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FF0000"/>
      <name val="Calibri"/>
    </font>
    <font>
      <u/>
      <color rgb="FF1155CC"/>
      <name val="&quot;Microsoft JhengHei&quot;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color theme="1"/>
      <name val="Roboto"/>
    </font>
    <font>
      <b/>
      <color theme="1"/>
      <name val="Calibri"/>
    </font>
    <font>
      <b/>
      <color rgb="FF0000FF"/>
      <name val="Calibri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Calibri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0000FF"/>
      <name val="Arial"/>
    </font>
    <font>
      <sz val="36.0"/>
      <color theme="1"/>
      <name val="Arial"/>
    </font>
    <font>
      <u/>
      <sz val="10.0"/>
      <color rgb="FF1155CC"/>
      <name val="Arial"/>
    </font>
    <font>
      <color rgb="FF000000"/>
      <name val="Roboto"/>
    </font>
    <font>
      <u/>
      <color rgb="FF1155CC"/>
      <name val="Arial"/>
    </font>
    <font>
      <color rgb="FF0000FF"/>
      <name val="Arial"/>
    </font>
    <font>
      <color rgb="FF1155CC"/>
      <name val="Arial"/>
    </font>
    <font>
      <color rgb="FF000000"/>
      <name val="Arial"/>
    </font>
    <font>
      <u/>
      <color rgb="FF0000FF"/>
    </font>
    <font>
      <u/>
      <color rgb="FF1155CC"/>
      <name val="&quot;Microsoft JhengHei&quot;"/>
    </font>
    <font>
      <color rgb="FFFFFFFF"/>
      <name val="Arial"/>
      <scheme val="minor"/>
    </font>
    <font>
      <u/>
      <color rgb="FF1155CC"/>
      <name val="&quot;Microsoft JhengHei&quot;"/>
    </font>
    <font>
      <u/>
      <color rgb="FF0000FF"/>
      <name val="Arial"/>
    </font>
    <font>
      <u/>
      <color rgb="FF1155CC"/>
      <name val="Arial"/>
    </font>
    <font>
      <u/>
      <color rgb="FF0000FF"/>
      <name val="&quot;Microsoft JhengHei&quot;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&quot;Microsoft JhengHei&quot;"/>
    </font>
    <font>
      <u/>
      <color rgb="FF0000FF"/>
      <name val="Arial"/>
    </font>
    <font>
      <u/>
      <sz val="11.0"/>
      <color rgb="FF0000FF"/>
      <name val="Arial"/>
    </font>
    <font>
      <u/>
      <color rgb="FF0000FF"/>
    </font>
    <font>
      <u/>
      <color rgb="FF0000FF"/>
      <name val="&quot;Microsoft JhengHei&quot;"/>
    </font>
    <font>
      <u/>
      <color rgb="FF1155CC"/>
      <name val="&quot;Microsoft JhengHei&quot;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b/>
      <sz val="8.0"/>
      <color theme="1"/>
      <name val="Arial"/>
      <scheme val="minor"/>
    </font>
    <font>
      <u/>
      <sz val="10.0"/>
      <color rgb="FF0000FF"/>
      <name val="Arial"/>
    </font>
    <font>
      <b/>
      <sz val="8.0"/>
      <color rgb="FFFFFFFF"/>
      <name val="Arial"/>
      <scheme val="minor"/>
    </font>
    <font>
      <b/>
      <sz val="11.0"/>
      <color rgb="FF990000"/>
      <name val="Arial"/>
    </font>
    <font>
      <b/>
      <sz val="11.0"/>
      <color theme="1"/>
      <name val="Arial"/>
    </font>
    <font>
      <b/>
      <sz val="11.0"/>
      <color rgb="FFB45F06"/>
      <name val="Arial"/>
    </font>
    <font>
      <color rgb="FF999999"/>
      <name val="Arial"/>
    </font>
    <font>
      <color rgb="FFFFFFFF"/>
      <name val="Arial"/>
    </font>
    <font>
      <b/>
      <color rgb="FFFFFFFF"/>
      <name val="Arial"/>
    </font>
    <font>
      <b/>
      <sz val="11.0"/>
      <color rgb="FF000000"/>
      <name val="Arial"/>
    </font>
    <font>
      <b/>
      <sz val="11.0"/>
      <color rgb="FF38761D"/>
      <name val="Arial"/>
    </font>
    <font>
      <b/>
      <sz val="12.0"/>
      <color rgb="FFFFFFFF"/>
      <name val="Arial"/>
    </font>
    <font>
      <color rgb="FFFFFF00"/>
      <name val="Arial"/>
    </font>
    <font>
      <b/>
      <sz val="11.0"/>
      <color rgb="FFA64D79"/>
      <name val="Arial"/>
    </font>
    <font>
      <u/>
      <color rgb="FF1155CC"/>
      <name val="Arial"/>
    </font>
    <font>
      <b/>
      <sz val="11.0"/>
      <color rgb="FFE69138"/>
      <name val="Arial"/>
    </font>
    <font>
      <b/>
      <color rgb="FF0000FF"/>
      <name val="Arial"/>
    </font>
    <font>
      <b/>
      <sz val="11.0"/>
      <color rgb="FF134F5C"/>
      <name val="Arial"/>
    </font>
    <font>
      <b/>
      <sz val="11.0"/>
      <color rgb="FF351C75"/>
      <name val="Arial"/>
    </font>
    <font>
      <color rgb="FF990000"/>
      <name val="Calibri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Calibri"/>
    </font>
    <font>
      <u/>
      <color rgb="FF1155CC"/>
      <name val="Arial"/>
    </font>
    <font>
      <color rgb="FFFF0000"/>
      <name val="&quot;Microsoft JhengHei&quot;"/>
    </font>
    <font>
      <u/>
      <color rgb="FF0000FF"/>
      <name val="Arial"/>
    </font>
    <font>
      <u/>
      <color rgb="FF0000FF"/>
    </font>
    <font>
      <u/>
      <color rgb="FF1155CC"/>
      <name val="&quot;Microsoft JhengHei&quot;"/>
    </font>
    <font>
      <u/>
      <color rgb="FF0000FF"/>
      <name val="Arial"/>
    </font>
    <font>
      <sz val="10.0"/>
      <color rgb="FFFF0000"/>
      <name val="Arial"/>
    </font>
    <font>
      <color rgb="FF000000"/>
      <name val="Arial"/>
      <scheme val="minor"/>
    </font>
    <font>
      <sz val="9.0"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0.0"/>
      <color rgb="FF000000"/>
      <name val="Calibri"/>
    </font>
    <font>
      <u/>
      <color rgb="FF0000FF"/>
      <name val="Arial"/>
    </font>
    <font>
      <sz val="11.0"/>
      <color rgb="FF000000"/>
      <name val="Inconsolata"/>
    </font>
    <font>
      <sz val="10.0"/>
      <color rgb="FF000000"/>
      <name val="Arial"/>
    </font>
    <font>
      <b/>
      <color theme="1"/>
      <name val="Arial"/>
    </font>
    <font>
      <u/>
      <color rgb="FF0000FF"/>
      <name val="Arial"/>
    </font>
    <font>
      <sz val="11.0"/>
      <color rgb="FF000000"/>
      <name val="Roboto"/>
    </font>
    <font>
      <u/>
      <color rgb="FF1155CC"/>
      <name val="&quot;Microsoft JhengHei&quot;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&quot;Microsoft JhengHei&quot;"/>
    </font>
    <font>
      <u/>
      <color rgb="FF0000FF"/>
      <name val="Arial"/>
    </font>
    <font>
      <u/>
      <color rgb="FF000000"/>
      <name val="&quot;Microsoft JhengHei&quot;"/>
    </font>
    <font>
      <sz val="11.0"/>
      <color rgb="FF000000"/>
      <name val="Arial"/>
    </font>
    <font>
      <u/>
      <color rgb="FF0000FF"/>
      <name val="Arial"/>
    </font>
    <font>
      <u/>
      <color rgb="FF1155CC"/>
      <name val="&quot;Microsoft JhengHei&quot;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&quot;Microsoft JhengHei&quot;"/>
    </font>
    <font>
      <color rgb="FF222222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sz val="10.0"/>
      <color rgb="FF0000FF"/>
      <name val="Arial"/>
    </font>
    <font>
      <u/>
      <color rgb="FF000000"/>
      <name val="&quot;Microsoft JhengHei&quot;"/>
    </font>
    <font>
      <u/>
      <color rgb="FF1155CC"/>
      <name val="Arial"/>
    </font>
    <font>
      <u/>
      <color rgb="FF1155CC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sz val="10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theme="1"/>
      <name val="Noto Sans"/>
    </font>
    <font>
      <u/>
      <sz val="10.0"/>
      <color rgb="FF0000FF"/>
    </font>
    <font>
      <u/>
      <color rgb="FF000000"/>
    </font>
    <font>
      <u/>
      <sz val="10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&quot;Microsoft JhengHei&quot;"/>
    </font>
    <font>
      <u/>
      <sz val="10.0"/>
      <color rgb="FF000000"/>
      <name val="Calibri"/>
    </font>
    <font>
      <u/>
      <sz val="10.0"/>
      <color theme="1"/>
      <name val="Calibri"/>
    </font>
    <font>
      <u/>
      <color theme="1"/>
      <name val="&quot;Microsoft JhengHei&quot;"/>
    </font>
    <font>
      <sz val="10.0"/>
      <color rgb="FFCCCCCC"/>
      <name val="Arial"/>
    </font>
    <font>
      <u/>
      <color theme="1"/>
      <name val="Arial"/>
      <scheme val="minor"/>
    </font>
    <font>
      <color rgb="FFCCCCCC"/>
      <name val="Arial"/>
      <scheme val="minor"/>
    </font>
    <font>
      <u/>
      <sz val="10.0"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sz val="10.0"/>
      <color rgb="FFCCCCCC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Calibri"/>
    </font>
    <font>
      <u/>
      <color rgb="FF1155CC"/>
      <name val="Arial"/>
    </font>
    <font>
      <b/>
      <sz val="12.0"/>
      <color rgb="FF000000"/>
      <name val="Arial"/>
    </font>
    <font>
      <u/>
      <color theme="1"/>
      <name val="Arial"/>
      <scheme val="minor"/>
    </font>
    <font>
      <color rgb="FFB7B7B7"/>
      <name val="Arial"/>
    </font>
    <font>
      <color rgb="FFFF0000"/>
      <name val="Arial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b/>
      <color theme="1"/>
      <name val="Arial"/>
      <scheme val="minor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u/>
      <sz val="10.0"/>
      <color rgb="FF000000"/>
      <name val="Arial"/>
    </font>
    <font>
      <u/>
      <color rgb="FF1155CC"/>
      <name val="Arial"/>
    </font>
    <font>
      <u/>
      <color rgb="FF1155CC"/>
      <name val="Calibri"/>
    </font>
    <font>
      <sz val="10.0"/>
      <color rgb="FF999999"/>
      <name val="Arial"/>
      <scheme val="minor"/>
    </font>
    <font>
      <u/>
      <sz val="10.0"/>
      <color theme="1"/>
      <name val="Calibri"/>
    </font>
    <font>
      <u/>
      <sz val="10.0"/>
      <color theme="1"/>
      <name val="Calibri"/>
    </font>
    <font>
      <u/>
      <color rgb="FF0000FF"/>
      <name val="Arial"/>
    </font>
    <font>
      <u/>
      <sz val="10.0"/>
      <color rgb="FF0000FF"/>
      <name val="Arial"/>
    </font>
    <font>
      <u/>
      <sz val="10.0"/>
      <color theme="1"/>
      <name val="Calibri"/>
    </font>
    <font>
      <u/>
      <sz val="10.0"/>
      <color rgb="FF999999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sz val="10.0"/>
      <color rgb="FFFF0000"/>
      <name val="Arial"/>
      <scheme val="minor"/>
    </font>
    <font>
      <u/>
      <color rgb="FF1155CC"/>
      <name val="&quot;Microsoft JhengHei&quot;"/>
    </font>
    <font>
      <u/>
      <sz val="10.0"/>
      <color rgb="FF999999"/>
      <name val="Arial"/>
      <scheme val="minor"/>
    </font>
    <font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sz val="10.0"/>
      <color rgb="FF000000"/>
      <name val="Arial"/>
    </font>
    <font>
      <sz val="10.0"/>
      <color rgb="FFB7B7B7"/>
      <name val="Arial"/>
    </font>
    <font>
      <color rgb="FFB7B7B7"/>
      <name val="Arial"/>
      <scheme val="minor"/>
    </font>
    <font>
      <u/>
      <sz val="10.0"/>
      <color theme="1"/>
      <name val="Arial"/>
    </font>
    <font>
      <u/>
      <color rgb="FF0000FF"/>
      <name val="Arial"/>
    </font>
    <font>
      <u/>
      <color rgb="FF0000FF"/>
      <name val="Calibri"/>
    </font>
    <font>
      <u/>
      <color rgb="FF0000FF"/>
      <name val="Arial"/>
    </font>
    <font>
      <sz val="10.0"/>
      <color rgb="FF666666"/>
      <name val="Arial"/>
      <scheme val="minor"/>
    </font>
    <font>
      <color rgb="FF666666"/>
      <name val="Arial"/>
      <scheme val="minor"/>
    </font>
    <font>
      <u/>
      <sz val="10.0"/>
      <color rgb="FF666666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theme="1"/>
      <name val="Arial"/>
      <scheme val="minor"/>
    </font>
    <font>
      <sz val="10.0"/>
      <color rgb="FFFFFFFF"/>
      <name val="Calibri"/>
    </font>
    <font>
      <u/>
      <color rgb="FF0000FF"/>
      <name val="Calibri"/>
    </font>
    <font>
      <u/>
      <color rgb="FF0000FF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rgb="FF000000"/>
      <name val="Calibri"/>
    </font>
    <font>
      <u/>
      <sz val="10.0"/>
      <color rgb="FF999999"/>
      <name val="Arial"/>
      <scheme val="minor"/>
    </font>
    <font>
      <u/>
      <color rgb="FF0000FF"/>
      <name val="Arial"/>
    </font>
    <font>
      <u/>
      <sz val="10.0"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Calibri"/>
    </font>
    <font>
      <u/>
      <color rgb="FF000000"/>
      <name val="Arial"/>
    </font>
    <font>
      <u/>
      <color rgb="FF000000"/>
      <name val="Arial"/>
    </font>
    <font>
      <sz val="9.0"/>
      <color rgb="FFFF0000"/>
      <name val="Arial"/>
    </font>
    <font>
      <sz val="9.0"/>
      <color rgb="FFFFFF00"/>
      <name val="Arial"/>
    </font>
    <font>
      <sz val="9.0"/>
      <color rgb="FF222222"/>
      <name val="Arial"/>
    </font>
    <font>
      <u/>
      <sz val="10.0"/>
      <color rgb="FF0000FF"/>
      <name val="Arial"/>
    </font>
    <font>
      <u/>
      <sz val="10.0"/>
      <color rgb="FF0000FF"/>
      <name val="Calibri"/>
    </font>
    <font>
      <strike/>
      <color theme="1"/>
      <name val="Arial"/>
      <scheme val="minor"/>
    </font>
    <font>
      <sz val="12.0"/>
      <color rgb="FF000000"/>
      <name val="&quot;Helvetica Neue&quot;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color rgb="FFFFFFFF"/>
      <name val="Arial"/>
      <scheme val="minor"/>
    </font>
    <font>
      <u/>
      <sz val="12.0"/>
      <color rgb="FF0000FF"/>
      <name val="Arial"/>
    </font>
    <font>
      <sz val="9.0"/>
      <color rgb="FFCC0000"/>
      <name val="Arial"/>
    </font>
    <font>
      <color rgb="FFCC0000"/>
      <name val="Arial"/>
    </font>
    <font>
      <u/>
      <color rgb="FF000000"/>
      <name val="Arial"/>
    </font>
    <font>
      <u/>
      <color rgb="FFFF0000"/>
      <name val="Arial"/>
    </font>
    <font>
      <b/>
      <sz val="10.0"/>
      <color rgb="FFFFFFFF"/>
      <name val="Calibri"/>
    </font>
    <font>
      <u/>
      <color theme="1"/>
      <name val="Arial"/>
    </font>
    <font>
      <u/>
      <color theme="1"/>
      <name val="Arial"/>
    </font>
    <font>
      <u/>
      <color rgb="FF000000"/>
      <name val="Arial"/>
    </font>
    <font>
      <u/>
      <color rgb="FF000000"/>
      <name val="Arial"/>
    </font>
    <font>
      <sz val="17.0"/>
      <color rgb="FF1F1F1F"/>
      <name val="&quot;Google Sans&quot;"/>
    </font>
    <font>
      <u/>
      <color theme="1"/>
      <name val="Arial"/>
    </font>
    <font>
      <b/>
      <sz val="13.0"/>
      <color theme="1"/>
      <name val="Arial"/>
    </font>
    <font>
      <u/>
      <color theme="1"/>
      <name val="Arial"/>
    </font>
    <font>
      <sz val="17.0"/>
      <color rgb="FF1F1F1F"/>
      <name val="Calibri"/>
    </font>
    <font>
      <b/>
      <sz val="9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9.0"/>
      <color rgb="FFFFFFFF"/>
      <name val="Calibri"/>
    </font>
    <font>
      <sz val="9.0"/>
      <color theme="1"/>
      <name val="Calibri"/>
    </font>
    <font>
      <sz val="9.0"/>
      <color rgb="FF000000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Microsoft JhengHei"/>
    </font>
    <font>
      <u/>
      <color theme="1"/>
      <name val="Microsoft JhengHei"/>
    </font>
    <font>
      <u/>
      <color theme="1"/>
      <name val="Microsoft JhengHei"/>
    </font>
    <font>
      <u/>
      <color theme="1"/>
      <name val="Microsoft JhengHei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Microsoft JhengHei"/>
    </font>
    <font>
      <u/>
      <color rgb="FF000000"/>
      <name val="Arial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sz val="11.0"/>
      <color rgb="FFFFFFFF"/>
      <name val="Calibri"/>
    </font>
    <font>
      <u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Microsoft JhengHei"/>
    </font>
    <font>
      <b/>
      <sz val="11.0"/>
      <color rgb="FFFF0000"/>
      <name val="Calibri"/>
    </font>
    <font>
      <b/>
      <color rgb="FFFF0000"/>
      <name val="Calibri"/>
    </font>
    <font>
      <b/>
      <sz val="12.0"/>
      <color rgb="FF0000FF"/>
      <name val="Calibri"/>
    </font>
    <font>
      <u/>
      <sz val="10.0"/>
      <color theme="1"/>
      <name val="Calibri"/>
    </font>
    <font>
      <u/>
      <color theme="1"/>
      <name val="Calibri"/>
    </font>
    <font>
      <u/>
      <color rgb="FF1F1F1F"/>
      <name val="Calibri"/>
    </font>
    <font>
      <u/>
      <color theme="1"/>
      <name val="Microsoft JhengHei"/>
    </font>
    <font>
      <u/>
      <color theme="1"/>
      <name val="Calibri"/>
    </font>
    <font>
      <u/>
      <color theme="1"/>
      <name val="Microsoft JhengHei"/>
    </font>
    <font>
      <u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color rgb="FF1F1F1F"/>
      <name val="Calibri"/>
    </font>
    <font>
      <u/>
      <sz val="10.0"/>
      <color theme="1"/>
      <name val="Calibri"/>
    </font>
    <font>
      <u/>
      <sz val="10.0"/>
      <color rgb="FF0000FF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rgb="FF000000"/>
      <name val="Calibri"/>
    </font>
  </fonts>
  <fills count="5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A7A7A7"/>
        <bgColor rgb="FFA7A7A7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990000"/>
        <bgColor rgb="FF990000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F5E5E"/>
        <bgColor rgb="FFFF5E5E"/>
      </patternFill>
    </fill>
    <fill>
      <patternFill patternType="solid">
        <fgColor rgb="FF274E13"/>
        <bgColor rgb="FF274E13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134F5C"/>
        <bgColor rgb="FF134F5C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top style="double">
        <color rgb="FF000000"/>
      </top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top style="thin">
        <color rgb="FFCCCCCC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bottom style="thin">
        <color rgb="FFCCCCCC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CCCCCC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</border>
    <border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FF0000"/>
      </top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right style="thin">
        <color rgb="FF666666"/>
      </right>
    </border>
    <border>
      <right style="thin">
        <color rgb="FF666666"/>
      </right>
      <bottom style="thin">
        <color rgb="FF000000"/>
      </bottom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hair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2" fontId="5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2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vertical="bottom"/>
    </xf>
    <xf borderId="4" fillId="0" fontId="6" numFmtId="0" xfId="0" applyAlignment="1" applyBorder="1" applyFont="1">
      <alignment vertical="bottom"/>
    </xf>
    <xf borderId="0" fillId="0" fontId="6" numFmtId="0" xfId="0" applyFont="1"/>
    <xf borderId="2" fillId="0" fontId="7" numFmtId="0" xfId="0" applyAlignment="1" applyBorder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4" fillId="2" fontId="2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4" fontId="6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4" fontId="6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7" fillId="0" fontId="4" numFmtId="0" xfId="0" applyBorder="1" applyFont="1"/>
    <xf borderId="1" fillId="5" fontId="3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shrinkToFit="0" wrapText="0"/>
    </xf>
    <xf borderId="8" fillId="6" fontId="6" numFmtId="0" xfId="0" applyAlignment="1" applyBorder="1" applyFill="1" applyFont="1">
      <alignment shrinkToFit="0" vertical="bottom" wrapText="0"/>
    </xf>
    <xf borderId="0" fillId="6" fontId="9" numFmtId="0" xfId="0" applyAlignment="1" applyFill="1" applyFont="1">
      <alignment readingOrder="0" shrinkToFit="0" wrapText="0"/>
    </xf>
    <xf borderId="9" fillId="0" fontId="10" numFmtId="0" xfId="0" applyAlignment="1" applyBorder="1" applyFont="1">
      <alignment readingOrder="0" vertical="bottom"/>
    </xf>
    <xf borderId="10" fillId="0" fontId="10" numFmtId="0" xfId="0" applyAlignment="1" applyBorder="1" applyFont="1">
      <alignment vertical="bottom"/>
    </xf>
    <xf borderId="10" fillId="0" fontId="10" numFmtId="0" xfId="0" applyAlignment="1" applyBorder="1" applyFont="1">
      <alignment readingOrder="0" vertical="bottom"/>
    </xf>
    <xf borderId="9" fillId="0" fontId="11" numFmtId="0" xfId="0" applyAlignment="1" applyBorder="1" applyFont="1">
      <alignment horizontal="center" readingOrder="0" shrinkToFit="0" vertical="center" wrapText="0"/>
    </xf>
    <xf borderId="10" fillId="0" fontId="1" numFmtId="0" xfId="0" applyBorder="1" applyFont="1"/>
    <xf borderId="10" fillId="0" fontId="4" numFmtId="0" xfId="0" applyBorder="1" applyFont="1"/>
    <xf borderId="11" fillId="0" fontId="1" numFmtId="0" xfId="0" applyBorder="1" applyFont="1"/>
    <xf borderId="10" fillId="0" fontId="1" numFmtId="0" xfId="0" applyAlignment="1" applyBorder="1" applyFont="1">
      <alignment horizontal="center" readingOrder="0" vertical="center"/>
    </xf>
    <xf borderId="0" fillId="7" fontId="10" numFmtId="0" xfId="0" applyAlignment="1" applyFill="1" applyFont="1">
      <alignment readingOrder="0" vertical="bottom"/>
    </xf>
    <xf borderId="0" fillId="7" fontId="10" numFmtId="0" xfId="0" applyAlignment="1" applyFill="1" applyFont="1">
      <alignment vertical="bottom"/>
    </xf>
    <xf borderId="12" fillId="0" fontId="1" numFmtId="0" xfId="0" applyBorder="1" applyFont="1"/>
    <xf borderId="1" fillId="8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readingOrder="0"/>
    </xf>
    <xf borderId="12" fillId="0" fontId="1" numFmtId="0" xfId="0" applyAlignment="1" applyBorder="1" applyFont="1">
      <alignment readingOrder="0"/>
    </xf>
    <xf borderId="13" fillId="0" fontId="12" numFmtId="164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14" fillId="0" fontId="1" numFmtId="0" xfId="0" applyBorder="1" applyFont="1"/>
    <xf borderId="15" fillId="0" fontId="1" numFmtId="0" xfId="0" applyBorder="1" applyFont="1"/>
    <xf borderId="12" fillId="0" fontId="4" numFmtId="0" xfId="0" applyBorder="1" applyFont="1"/>
    <xf borderId="1" fillId="0" fontId="1" numFmtId="0" xfId="0" applyAlignment="1" applyBorder="1" applyFont="1">
      <alignment horizontal="center" readingOrder="0"/>
    </xf>
    <xf borderId="13" fillId="0" fontId="1" numFmtId="0" xfId="0" applyBorder="1" applyFont="1"/>
    <xf borderId="2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6" fillId="0" fontId="1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left" readingOrder="0"/>
    </xf>
    <xf borderId="12" fillId="0" fontId="11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12" fillId="9" fontId="14" numFmtId="0" xfId="0" applyAlignment="1" applyBorder="1" applyFill="1" applyFont="1">
      <alignment horizontal="center" vertical="center"/>
    </xf>
    <xf borderId="0" fillId="9" fontId="14" numFmtId="0" xfId="0" applyAlignment="1" applyFill="1" applyFont="1">
      <alignment horizontal="center" vertical="center"/>
    </xf>
    <xf borderId="10" fillId="6" fontId="12" numFmtId="0" xfId="0" applyAlignment="1" applyBorder="1" applyFill="1" applyFont="1">
      <alignment horizontal="left" readingOrder="0"/>
    </xf>
    <xf borderId="11" fillId="0" fontId="4" numFmtId="0" xfId="0" applyBorder="1" applyFont="1"/>
    <xf borderId="12" fillId="0" fontId="10" numFmtId="0" xfId="0" applyAlignment="1" applyBorder="1" applyFont="1">
      <alignment readingOrder="0" vertical="bottom"/>
    </xf>
    <xf borderId="1" fillId="10" fontId="12" numFmtId="0" xfId="0" applyAlignment="1" applyBorder="1" applyFill="1" applyFont="1">
      <alignment horizontal="center" readingOrder="0"/>
    </xf>
    <xf borderId="1" fillId="10" fontId="12" numFmtId="164" xfId="0" applyAlignment="1" applyBorder="1" applyFill="1" applyFont="1" applyNumberFormat="1">
      <alignment horizontal="center" readingOrder="0"/>
    </xf>
    <xf borderId="12" fillId="11" fontId="14" numFmtId="0" xfId="0" applyAlignment="1" applyBorder="1" applyFill="1" applyFont="1">
      <alignment horizontal="center" vertical="center"/>
    </xf>
    <xf borderId="0" fillId="11" fontId="14" numFmtId="0" xfId="0" applyAlignment="1" applyFill="1" applyFont="1">
      <alignment horizontal="center" vertical="center"/>
    </xf>
    <xf borderId="1" fillId="0" fontId="12" numFmtId="0" xfId="0" applyAlignment="1" applyBorder="1" applyFont="1">
      <alignment horizontal="left" readingOrder="0"/>
    </xf>
    <xf borderId="12" fillId="11" fontId="14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vertical="center"/>
    </xf>
    <xf borderId="0" fillId="0" fontId="3" numFmtId="0" xfId="0" applyAlignment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shrinkToFit="0" wrapText="0"/>
    </xf>
    <xf borderId="12" fillId="0" fontId="6" numFmtId="0" xfId="0" applyAlignment="1" applyBorder="1" applyFont="1">
      <alignment vertical="bottom"/>
    </xf>
    <xf borderId="0" fillId="0" fontId="15" numFmtId="0" xfId="0" applyAlignment="1" applyFont="1">
      <alignment horizontal="center" vertical="center"/>
    </xf>
    <xf borderId="1" fillId="12" fontId="8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readingOrder="0"/>
    </xf>
    <xf borderId="12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left" readingOrder="0" shrinkToFit="0" vertical="center" wrapText="0"/>
    </xf>
    <xf borderId="12" fillId="13" fontId="15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readingOrder="0"/>
    </xf>
    <xf borderId="0" fillId="14" fontId="15" numFmtId="0" xfId="0" applyAlignment="1" applyFill="1" applyFont="1">
      <alignment horizontal="center" readingOrder="0" vertical="center"/>
    </xf>
    <xf borderId="1" fillId="15" fontId="18" numFmtId="0" xfId="0" applyAlignment="1" applyBorder="1" applyFill="1" applyFont="1">
      <alignment horizontal="center" readingOrder="0"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0" fillId="11" fontId="14" numFmtId="0" xfId="0" applyAlignment="1" applyFill="1" applyFont="1">
      <alignment horizontal="center" readingOrder="0" vertical="center"/>
    </xf>
    <xf borderId="1" fillId="0" fontId="20" numFmtId="0" xfId="0" applyAlignment="1" applyBorder="1" applyFont="1">
      <alignment readingOrder="0" vertical="center"/>
    </xf>
    <xf borderId="13" fillId="0" fontId="15" numFmtId="0" xfId="0" applyAlignment="1" applyBorder="1" applyFont="1">
      <alignment horizontal="center" readingOrder="0" vertical="center"/>
    </xf>
    <xf borderId="1" fillId="10" fontId="12" numFmtId="164" xfId="0" applyAlignment="1" applyBorder="1" applyFill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 vertical="center"/>
    </xf>
    <xf borderId="12" fillId="16" fontId="15" numFmtId="0" xfId="0" applyAlignment="1" applyBorder="1" applyFill="1" applyFont="1">
      <alignment horizontal="center" readingOrder="0" shrinkToFit="0" vertical="center" wrapText="1"/>
    </xf>
    <xf borderId="13" fillId="0" fontId="6" numFmtId="0" xfId="0" applyAlignment="1" applyBorder="1" applyFont="1">
      <alignment shrinkToFit="0" vertical="bottom" wrapText="0"/>
    </xf>
    <xf borderId="0" fillId="0" fontId="21" numFmtId="0" xfId="0" applyAlignment="1" applyFont="1">
      <alignment horizontal="center" readingOrder="0"/>
    </xf>
    <xf borderId="0" fillId="16" fontId="15" numFmtId="0" xfId="0" applyAlignment="1" applyFill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13" fillId="0" fontId="4" numFmtId="0" xfId="0" applyBorder="1" applyFont="1"/>
    <xf borderId="1" fillId="0" fontId="23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/>
    </xf>
    <xf borderId="0" fillId="17" fontId="12" numFmtId="0" xfId="0" applyAlignment="1" applyFill="1" applyFont="1">
      <alignment horizontal="center" readingOrder="0"/>
    </xf>
    <xf borderId="1" fillId="0" fontId="24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horizontal="center" readingOrder="0"/>
    </xf>
    <xf borderId="1" fillId="0" fontId="19" numFmtId="0" xfId="0" applyAlignment="1" applyBorder="1" applyFont="1">
      <alignment horizontal="left" readingOrder="0" shrinkToFit="0" vertical="center" wrapText="0"/>
    </xf>
    <xf borderId="4" fillId="0" fontId="12" numFmtId="0" xfId="0" applyAlignment="1" applyBorder="1" applyFont="1">
      <alignment horizontal="left" readingOrder="0"/>
    </xf>
    <xf borderId="4" fillId="0" fontId="19" numFmtId="0" xfId="0" applyAlignment="1" applyBorder="1" applyFont="1">
      <alignment readingOrder="0" shrinkToFit="0" vertical="center" wrapText="0"/>
    </xf>
    <xf borderId="14" fillId="13" fontId="15" numFmtId="0" xfId="0" applyAlignment="1" applyBorder="1" applyFill="1" applyFont="1">
      <alignment horizontal="center" readingOrder="0" vertical="center"/>
    </xf>
    <xf borderId="10" fillId="0" fontId="12" numFmtId="0" xfId="0" applyAlignment="1" applyBorder="1" applyFont="1">
      <alignment horizontal="left" readingOrder="0"/>
    </xf>
    <xf borderId="15" fillId="13" fontId="15" numFmtId="0" xfId="0" applyAlignment="1" applyBorder="1" applyFill="1" applyFont="1">
      <alignment horizontal="center" readingOrder="0" vertical="center"/>
    </xf>
    <xf borderId="10" fillId="0" fontId="19" numFmtId="0" xfId="0" applyAlignment="1" applyBorder="1" applyFont="1">
      <alignment readingOrder="0" shrinkToFit="0" vertical="center" wrapText="0"/>
    </xf>
    <xf borderId="11" fillId="0" fontId="19" numFmtId="0" xfId="0" applyAlignment="1" applyBorder="1" applyFont="1">
      <alignment readingOrder="0" shrinkToFit="0" vertical="center" wrapText="0"/>
    </xf>
    <xf borderId="15" fillId="0" fontId="6" numFmtId="0" xfId="0" applyAlignment="1" applyBorder="1" applyFont="1">
      <alignment vertical="center"/>
    </xf>
    <xf borderId="15" fillId="0" fontId="4" numFmtId="0" xfId="0" applyBorder="1" applyFont="1"/>
    <xf borderId="16" fillId="0" fontId="4" numFmtId="0" xfId="0" applyBorder="1" applyFont="1"/>
    <xf borderId="0" fillId="0" fontId="19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readingOrder="0" vertical="center"/>
    </xf>
    <xf borderId="13" fillId="0" fontId="19" numFmtId="0" xfId="0" applyAlignment="1" applyBorder="1" applyFont="1">
      <alignment readingOrder="0" shrinkToFit="0" vertical="center" wrapText="0"/>
    </xf>
    <xf borderId="0" fillId="10" fontId="10" numFmtId="0" xfId="0" applyAlignment="1" applyFill="1" applyFont="1">
      <alignment horizontal="center"/>
    </xf>
    <xf borderId="0" fillId="10" fontId="10" numFmtId="0" xfId="0" applyAlignment="1" applyFill="1" applyFont="1">
      <alignment horizontal="center"/>
    </xf>
    <xf borderId="0" fillId="18" fontId="26" numFmtId="0" xfId="0" applyAlignment="1" applyFill="1" applyFont="1">
      <alignment horizontal="center"/>
    </xf>
    <xf borderId="1" fillId="0" fontId="10" numFmtId="165" xfId="0" applyAlignment="1" applyBorder="1" applyFont="1" applyNumberFormat="1">
      <alignment horizontal="center"/>
    </xf>
    <xf borderId="1" fillId="0" fontId="10" numFmtId="0" xfId="0" applyBorder="1" applyFont="1"/>
    <xf borderId="1" fillId="0" fontId="10" numFmtId="0" xfId="0" applyBorder="1" applyFont="1"/>
    <xf borderId="1" fillId="0" fontId="6" numFmtId="0" xfId="0" applyBorder="1" applyFont="1"/>
    <xf borderId="1" fillId="0" fontId="27" numFmtId="0" xfId="0" applyBorder="1" applyFont="1"/>
    <xf borderId="4" fillId="0" fontId="10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 readingOrder="0" vertical="bottom"/>
    </xf>
    <xf borderId="0" fillId="0" fontId="10" numFmtId="165" xfId="0" applyAlignment="1" applyFont="1" applyNumberFormat="1">
      <alignment horizontal="center"/>
    </xf>
    <xf borderId="4" fillId="0" fontId="19" numFmtId="0" xfId="0" applyAlignment="1" applyBorder="1" applyFont="1">
      <alignment horizontal="left" readingOrder="0" shrinkToFit="0" vertical="center" wrapText="0"/>
    </xf>
    <xf borderId="0" fillId="0" fontId="10" numFmtId="0" xfId="0" applyFont="1"/>
    <xf borderId="0" fillId="0" fontId="10" numFmtId="0" xfId="0" applyFont="1"/>
    <xf borderId="1" fillId="0" fontId="3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shrinkToFit="0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0" fillId="0" fontId="28" numFmtId="0" xfId="0" applyFont="1"/>
    <xf borderId="1" fillId="0" fontId="29" numFmtId="0" xfId="0" applyAlignment="1" applyBorder="1" applyFont="1">
      <alignment shrinkToFit="0" vertical="bottom" wrapText="0"/>
    </xf>
    <xf borderId="1" fillId="0" fontId="30" numFmtId="0" xfId="0" applyAlignment="1" applyBorder="1" applyFont="1">
      <alignment horizontal="center" readingOrder="0"/>
    </xf>
    <xf borderId="0" fillId="0" fontId="31" numFmtId="0" xfId="0" applyFont="1"/>
    <xf borderId="1" fillId="0" fontId="19" numFmtId="0" xfId="0" applyAlignment="1" applyBorder="1" applyFont="1">
      <alignment readingOrder="0" vertical="center"/>
    </xf>
    <xf borderId="1" fillId="0" fontId="32" numFmtId="0" xfId="0" applyAlignment="1" applyBorder="1" applyFont="1">
      <alignment horizontal="left" readingOrder="0" shrinkToFit="0" vertical="center" wrapText="0"/>
    </xf>
    <xf borderId="15" fillId="17" fontId="12" numFmtId="0" xfId="0" applyAlignment="1" applyBorder="1" applyFill="1" applyFont="1">
      <alignment horizontal="center" readingOrder="0"/>
    </xf>
    <xf borderId="0" fillId="17" fontId="12" numFmtId="0" xfId="0" applyAlignment="1" applyFill="1" applyFont="1">
      <alignment horizontal="left" readingOrder="0"/>
    </xf>
    <xf borderId="0" fillId="0" fontId="19" numFmtId="0" xfId="0" applyAlignment="1" applyFont="1">
      <alignment readingOrder="0" shrinkToFit="0" vertical="center" wrapText="0"/>
    </xf>
    <xf borderId="1" fillId="0" fontId="33" numFmtId="0" xfId="0" applyAlignment="1" applyBorder="1" applyFont="1">
      <alignment horizontal="center" readingOrder="0" shrinkToFit="0" vertical="center" wrapText="0"/>
    </xf>
    <xf borderId="10" fillId="17" fontId="12" numFmtId="0" xfId="0" applyAlignment="1" applyBorder="1" applyFill="1" applyFont="1">
      <alignment horizontal="left" readingOrder="0"/>
    </xf>
    <xf borderId="9" fillId="17" fontId="34" numFmtId="0" xfId="0" applyAlignment="1" applyBorder="1" applyFill="1" applyFont="1">
      <alignment horizontal="center" readingOrder="0" vertical="center"/>
    </xf>
    <xf borderId="4" fillId="17" fontId="12" numFmtId="0" xfId="0" applyAlignment="1" applyBorder="1" applyFill="1" applyFont="1">
      <alignment horizontal="center" readingOrder="0" vertical="center"/>
    </xf>
    <xf borderId="15" fillId="0" fontId="6" numFmtId="0" xfId="0" applyAlignment="1" applyBorder="1" applyFont="1">
      <alignment shrinkToFit="0" vertical="bottom" wrapText="0"/>
    </xf>
    <xf borderId="4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vertical="bottom"/>
    </xf>
    <xf borderId="14" fillId="0" fontId="4" numFmtId="0" xfId="0" applyBorder="1" applyFont="1"/>
    <xf borderId="0" fillId="16" fontId="10" numFmtId="0" xfId="0" applyFill="1" applyFont="1"/>
    <xf borderId="0" fillId="16" fontId="6" numFmtId="0" xfId="0" applyFill="1" applyFont="1"/>
    <xf borderId="0" fillId="12" fontId="25" numFmtId="0" xfId="0" applyAlignment="1" applyFill="1" applyFont="1">
      <alignment horizontal="center" readingOrder="0"/>
    </xf>
    <xf borderId="0" fillId="16" fontId="35" numFmtId="0" xfId="0" applyFill="1" applyFont="1"/>
    <xf borderId="0" fillId="0" fontId="29" numFmtId="0" xfId="0" applyAlignment="1" applyFont="1">
      <alignment vertical="bottom"/>
    </xf>
    <xf borderId="1" fillId="0" fontId="1" numFmtId="0" xfId="0" applyBorder="1" applyFont="1"/>
    <xf borderId="10" fillId="0" fontId="19" numFmtId="0" xfId="0" applyAlignment="1" applyBorder="1" applyFont="1">
      <alignment horizontal="left" readingOrder="0" shrinkToFit="0" vertical="center" wrapText="0"/>
    </xf>
    <xf borderId="10" fillId="0" fontId="19" numFmtId="0" xfId="0" applyAlignment="1" applyBorder="1" applyFont="1">
      <alignment readingOrder="0" vertical="center"/>
    </xf>
    <xf borderId="0" fillId="0" fontId="10" numFmtId="166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shrinkToFit="0" wrapText="0"/>
    </xf>
    <xf borderId="4" fillId="0" fontId="10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10" numFmtId="0" xfId="0" applyAlignment="1" applyBorder="1" applyFont="1">
      <alignment shrinkToFit="0" wrapText="0"/>
    </xf>
    <xf borderId="2" fillId="10" fontId="12" numFmtId="164" xfId="0" applyAlignment="1" applyBorder="1" applyFill="1" applyFont="1" applyNumberFormat="1">
      <alignment horizontal="center" readingOrder="0" shrinkToFit="0" wrapText="0"/>
    </xf>
    <xf borderId="12" fillId="0" fontId="12" numFmtId="164" xfId="0" applyAlignment="1" applyBorder="1" applyFont="1" applyNumberFormat="1">
      <alignment horizontal="center" readingOrder="0" shrinkToFit="0" wrapText="0"/>
    </xf>
    <xf borderId="2" fillId="0" fontId="12" numFmtId="0" xfId="0" applyAlignment="1" applyBorder="1" applyFont="1">
      <alignment horizontal="center" readingOrder="0"/>
    </xf>
    <xf borderId="0" fillId="0" fontId="10" numFmtId="0" xfId="0" applyAlignment="1" applyFont="1">
      <alignment vertical="bottom"/>
    </xf>
    <xf borderId="12" fillId="0" fontId="1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readingOrder="0"/>
    </xf>
    <xf borderId="12" fillId="0" fontId="36" numFmtId="0" xfId="0" applyAlignment="1" applyBorder="1" applyFont="1">
      <alignment horizontal="left" readingOrder="0" shrinkToFit="0" vertical="center" wrapText="0"/>
    </xf>
    <xf borderId="2" fillId="0" fontId="37" numFmtId="0" xfId="0" applyAlignment="1" applyBorder="1" applyFont="1">
      <alignment horizontal="left" readingOrder="0" shrinkToFit="0" vertical="center" wrapText="0"/>
    </xf>
    <xf borderId="2" fillId="0" fontId="1" numFmtId="0" xfId="0" applyBorder="1" applyFont="1"/>
    <xf borderId="16" fillId="0" fontId="6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readingOrder="0" shrinkToFit="0" wrapText="0"/>
    </xf>
    <xf borderId="2" fillId="0" fontId="10" numFmtId="0" xfId="0" applyAlignment="1" applyBorder="1" applyFont="1">
      <alignment readingOrder="0" shrinkToFit="0" wrapText="0"/>
    </xf>
    <xf borderId="12" fillId="0" fontId="10" numFmtId="0" xfId="0" applyAlignment="1" applyBorder="1" applyFont="1">
      <alignment shrinkToFit="0" wrapText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38" numFmtId="0" xfId="0" applyAlignment="1" applyFont="1">
      <alignment horizontal="left" readingOrder="0" shrinkToFit="0" vertical="center" wrapText="0"/>
    </xf>
    <xf borderId="15" fillId="12" fontId="25" numFmtId="0" xfId="0" applyAlignment="1" applyBorder="1" applyFill="1" applyFont="1">
      <alignment horizontal="center" readingOrder="0"/>
    </xf>
    <xf borderId="14" fillId="0" fontId="10" numFmtId="0" xfId="0" applyAlignment="1" applyBorder="1" applyFont="1">
      <alignment readingOrder="0" vertical="bottom"/>
    </xf>
    <xf borderId="15" fillId="17" fontId="12" numFmtId="0" xfId="0" applyAlignment="1" applyBorder="1" applyFill="1" applyFont="1">
      <alignment horizontal="left" readingOrder="0"/>
    </xf>
    <xf borderId="15" fillId="0" fontId="19" numFmtId="0" xfId="0" applyAlignment="1" applyBorder="1" applyFont="1">
      <alignment readingOrder="0" shrinkToFit="0" vertical="center" wrapText="0"/>
    </xf>
    <xf borderId="16" fillId="0" fontId="19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horizontal="left" readingOrder="0"/>
    </xf>
    <xf borderId="12" fillId="12" fontId="8" numFmtId="0" xfId="0" applyAlignment="1" applyBorder="1" applyFill="1" applyFont="1">
      <alignment horizontal="left" readingOrder="0"/>
    </xf>
    <xf borderId="14" fillId="12" fontId="8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vertical="bottom"/>
    </xf>
    <xf borderId="1" fillId="10" fontId="10" numFmtId="0" xfId="0" applyAlignment="1" applyBorder="1" applyFill="1" applyFont="1">
      <alignment horizontal="center"/>
    </xf>
    <xf borderId="1" fillId="10" fontId="10" numFmtId="0" xfId="0" applyAlignment="1" applyBorder="1" applyFill="1" applyFont="1">
      <alignment horizontal="center"/>
    </xf>
    <xf borderId="0" fillId="12" fontId="25" numFmtId="0" xfId="0" applyAlignment="1" applyFill="1" applyFont="1">
      <alignment horizontal="left" readingOrder="0"/>
    </xf>
    <xf borderId="0" fillId="0" fontId="20" numFmtId="0" xfId="0" applyAlignment="1" applyFont="1">
      <alignment horizontal="left" readingOrder="0" vertical="center"/>
    </xf>
    <xf borderId="0" fillId="0" fontId="6" numFmtId="0" xfId="0" applyFont="1"/>
    <xf borderId="0" fillId="12" fontId="39" numFmtId="0" xfId="0" applyAlignment="1" applyFill="1" applyFont="1">
      <alignment vertical="bottom"/>
    </xf>
    <xf borderId="3" fillId="0" fontId="12" numFmtId="0" xfId="0" applyAlignment="1" applyBorder="1" applyFont="1">
      <alignment horizontal="left" readingOrder="0"/>
    </xf>
    <xf borderId="1" fillId="0" fontId="6" numFmtId="0" xfId="0" applyAlignment="1" applyBorder="1" applyFont="1">
      <alignment vertical="bottom"/>
    </xf>
    <xf borderId="1" fillId="7" fontId="40" numFmtId="0" xfId="0" applyAlignment="1" applyBorder="1" applyFill="1" applyFont="1">
      <alignment horizontal="center" vertical="bottom"/>
    </xf>
    <xf borderId="2" fillId="7" fontId="40" numFmtId="0" xfId="0" applyAlignment="1" applyBorder="1" applyFill="1" applyFont="1">
      <alignment horizontal="center" vertical="bottom"/>
    </xf>
    <xf borderId="0" fillId="19" fontId="2" numFmtId="0" xfId="0" applyAlignment="1" applyFill="1" applyFont="1">
      <alignment horizontal="center"/>
    </xf>
    <xf borderId="1" fillId="19" fontId="2" numFmtId="0" xfId="0" applyAlignment="1" applyBorder="1" applyFill="1" applyFont="1">
      <alignment horizontal="center"/>
    </xf>
    <xf borderId="1" fillId="19" fontId="2" numFmtId="0" xfId="0" applyAlignment="1" applyBorder="1" applyFill="1" applyFont="1">
      <alignment horizontal="center" readingOrder="0"/>
    </xf>
    <xf borderId="1" fillId="10" fontId="41" numFmtId="0" xfId="0" applyAlignment="1" applyBorder="1" applyFill="1" applyFont="1">
      <alignment horizontal="center" readingOrder="0" vertical="bottom"/>
    </xf>
    <xf borderId="1" fillId="10" fontId="3" numFmtId="0" xfId="0" applyAlignment="1" applyBorder="1" applyFill="1" applyFont="1">
      <alignment horizontal="center" vertical="bottom"/>
    </xf>
    <xf borderId="1" fillId="10" fontId="3" numFmtId="0" xfId="0" applyAlignment="1" applyBorder="1" applyFill="1" applyFont="1">
      <alignment horizontal="center" readingOrder="0" vertical="bottom"/>
    </xf>
    <xf borderId="2" fillId="16" fontId="3" numFmtId="0" xfId="0" applyAlignment="1" applyBorder="1" applyFill="1" applyFont="1">
      <alignment horizontal="center" vertical="bottom"/>
    </xf>
    <xf borderId="9" fillId="16" fontId="3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readingOrder="0" shrinkToFit="0" wrapText="1"/>
    </xf>
    <xf borderId="1" fillId="0" fontId="42" numFmtId="0" xfId="0" applyAlignment="1" applyBorder="1" applyFont="1">
      <alignment readingOrder="0"/>
    </xf>
    <xf borderId="0" fillId="0" fontId="41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15" fontId="3" numFmtId="0" xfId="0" applyAlignment="1" applyBorder="1" applyFill="1" applyFont="1">
      <alignment horizontal="center" vertical="bottom"/>
    </xf>
    <xf borderId="9" fillId="15" fontId="3" numFmtId="0" xfId="0" applyAlignment="1" applyBorder="1" applyFill="1" applyFont="1">
      <alignment horizontal="center" vertical="bottom"/>
    </xf>
    <xf borderId="1" fillId="20" fontId="1" numFmtId="0" xfId="0" applyAlignment="1" applyBorder="1" applyFill="1" applyFont="1">
      <alignment horizontal="center" readingOrder="0"/>
    </xf>
    <xf borderId="1" fillId="10" fontId="12" numFmtId="164" xfId="0" applyAlignment="1" applyBorder="1" applyFill="1" applyFont="1" applyNumberFormat="1">
      <alignment horizontal="center"/>
    </xf>
    <xf borderId="1" fillId="10" fontId="12" numFmtId="164" xfId="0" applyAlignment="1" applyBorder="1" applyFill="1" applyFont="1" applyNumberFormat="1">
      <alignment horizontal="center" shrinkToFit="0" wrapText="0"/>
    </xf>
    <xf borderId="11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10" numFmtId="166" xfId="0" applyAlignment="1" applyBorder="1" applyFont="1" applyNumberFormat="1">
      <alignment horizontal="center"/>
    </xf>
    <xf borderId="7" fillId="0" fontId="6" numFmtId="0" xfId="0" applyAlignment="1" applyBorder="1" applyFont="1">
      <alignment readingOrder="0" vertical="bottom"/>
    </xf>
    <xf borderId="1" fillId="10" fontId="10" numFmtId="0" xfId="0" applyAlignment="1" applyBorder="1" applyFill="1" applyFont="1">
      <alignment horizontal="center" readingOrder="0"/>
    </xf>
    <xf borderId="10" fillId="0" fontId="10" numFmtId="165" xfId="0" applyAlignment="1" applyBorder="1" applyFont="1" applyNumberFormat="1">
      <alignment horizontal="center" readingOrder="0"/>
    </xf>
    <xf borderId="10" fillId="0" fontId="10" numFmtId="165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vertical="bottom"/>
    </xf>
    <xf borderId="10" fillId="0" fontId="43" numFmtId="0" xfId="0" applyAlignment="1" applyBorder="1" applyFont="1">
      <alignment readingOrder="0" vertical="bottom"/>
    </xf>
    <xf borderId="10" fillId="0" fontId="6" numFmtId="0" xfId="0" applyBorder="1" applyFont="1"/>
    <xf borderId="0" fillId="0" fontId="10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44" numFmtId="0" xfId="0" applyAlignment="1" applyFont="1">
      <alignment readingOrder="0" vertical="bottom"/>
    </xf>
    <xf borderId="1" fillId="0" fontId="29" numFmtId="0" xfId="0" applyAlignment="1" applyBorder="1" applyFont="1">
      <alignment readingOrder="0" shrinkToFit="0" vertical="bottom" wrapText="0"/>
    </xf>
    <xf borderId="13" fillId="0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0"/>
    </xf>
    <xf borderId="17" fillId="10" fontId="12" numFmtId="164" xfId="0" applyAlignment="1" applyBorder="1" applyFill="1" applyFont="1" applyNumberFormat="1">
      <alignment horizontal="center" readingOrder="0" shrinkToFit="0" wrapText="0"/>
    </xf>
    <xf borderId="15" fillId="0" fontId="10" numFmtId="165" xfId="0" applyAlignment="1" applyBorder="1" applyFont="1" applyNumberFormat="1">
      <alignment horizontal="center" readingOrder="0"/>
    </xf>
    <xf borderId="15" fillId="0" fontId="10" numFmtId="165" xfId="0" applyAlignment="1" applyBorder="1" applyFont="1" applyNumberFormat="1">
      <alignment horizontal="center"/>
    </xf>
    <xf borderId="15" fillId="0" fontId="6" numFmtId="0" xfId="0" applyAlignment="1" applyBorder="1" applyFont="1">
      <alignment horizontal="center" readingOrder="0" vertical="bottom"/>
    </xf>
    <xf borderId="15" fillId="0" fontId="45" numFmtId="0" xfId="0" applyAlignment="1" applyBorder="1" applyFont="1">
      <alignment readingOrder="0" vertical="bottom"/>
    </xf>
    <xf borderId="1" fillId="0" fontId="4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7" fillId="0" fontId="19" numFmtId="0" xfId="0" applyAlignment="1" applyBorder="1" applyFont="1">
      <alignment readingOrder="0" shrinkToFit="0" vertical="center" wrapText="0"/>
    </xf>
    <xf borderId="1" fillId="0" fontId="29" numFmtId="0" xfId="0" applyAlignment="1" applyBorder="1" applyFont="1">
      <alignment vertical="bottom"/>
    </xf>
    <xf borderId="0" fillId="0" fontId="6" numFmtId="0" xfId="0" applyAlignment="1" applyFont="1">
      <alignment horizontal="center"/>
    </xf>
    <xf borderId="0" fillId="0" fontId="47" numFmtId="0" xfId="0" applyAlignment="1" applyFont="1">
      <alignment readingOrder="0" shrinkToFit="0" vertical="bottom" wrapText="0"/>
    </xf>
    <xf borderId="0" fillId="0" fontId="29" numFmtId="0" xfId="0" applyAlignment="1" applyFont="1">
      <alignment shrinkToFit="0" vertical="bottom" wrapText="0"/>
    </xf>
    <xf borderId="1" fillId="0" fontId="10" numFmtId="0" xfId="0" applyAlignment="1" applyBorder="1" applyFont="1">
      <alignment readingOrder="0"/>
    </xf>
    <xf borderId="0" fillId="13" fontId="25" numFmtId="0" xfId="0" applyAlignment="1" applyFill="1" applyFont="1">
      <alignment horizontal="center" readingOrder="0"/>
    </xf>
    <xf borderId="12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48" numFmtId="0" xfId="0" applyAlignment="1" applyFont="1">
      <alignment readingOrder="0" vertical="bottom"/>
    </xf>
    <xf borderId="10" fillId="0" fontId="6" numFmtId="0" xfId="0" applyAlignment="1" applyBorder="1" applyFont="1">
      <alignment readingOrder="0"/>
    </xf>
    <xf borderId="0" fillId="0" fontId="39" numFmtId="0" xfId="0" applyAlignment="1" applyFont="1">
      <alignment readingOrder="0" vertical="bottom"/>
    </xf>
    <xf borderId="0" fillId="0" fontId="49" numFmtId="0" xfId="0" applyAlignment="1" applyFont="1">
      <alignment readingOrder="0"/>
    </xf>
    <xf borderId="12" fillId="0" fontId="12" numFmtId="0" xfId="0" applyAlignment="1" applyBorder="1" applyFont="1">
      <alignment horizontal="left" readingOrder="0"/>
    </xf>
    <xf borderId="0" fillId="0" fontId="50" numFmtId="0" xfId="0" applyAlignment="1" applyFont="1">
      <alignment horizontal="center" readingOrder="0"/>
    </xf>
    <xf borderId="1" fillId="0" fontId="51" numFmtId="0" xfId="0" applyAlignment="1" applyBorder="1" applyFont="1">
      <alignment readingOrder="0" vertical="center"/>
    </xf>
    <xf borderId="0" fillId="0" fontId="5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18" fillId="0" fontId="6" numFmtId="0" xfId="0" applyBorder="1" applyFont="1"/>
    <xf borderId="1" fillId="13" fontId="12" numFmtId="164" xfId="0" applyAlignment="1" applyBorder="1" applyFill="1" applyFont="1" applyNumberFormat="1">
      <alignment horizontal="center" readingOrder="0"/>
    </xf>
    <xf borderId="15" fillId="0" fontId="15" numFmtId="0" xfId="0" applyAlignment="1" applyBorder="1" applyFont="1">
      <alignment horizontal="center" readingOrder="0" vertical="center"/>
    </xf>
    <xf borderId="2" fillId="10" fontId="10" numFmtId="0" xfId="0" applyAlignment="1" applyBorder="1" applyFill="1" applyFont="1">
      <alignment horizontal="center" shrinkToFit="0" wrapText="0"/>
    </xf>
    <xf borderId="12" fillId="0" fontId="10" numFmtId="0" xfId="0" applyAlignment="1" applyBorder="1" applyFont="1">
      <alignment horizontal="center"/>
    </xf>
    <xf borderId="0" fillId="21" fontId="6" numFmtId="0" xfId="0" applyAlignment="1" applyFill="1" applyFont="1">
      <alignment readingOrder="0" vertical="bottom"/>
    </xf>
    <xf borderId="2" fillId="0" fontId="10" numFmtId="0" xfId="0" applyAlignment="1" applyBorder="1" applyFont="1">
      <alignment shrinkToFit="0" wrapText="0"/>
    </xf>
    <xf borderId="12" fillId="0" fontId="10" numFmtId="0" xfId="0" applyBorder="1" applyFont="1"/>
    <xf borderId="19" fillId="0" fontId="10" numFmtId="165" xfId="0" applyAlignment="1" applyBorder="1" applyFont="1" applyNumberFormat="1">
      <alignment horizontal="center" readingOrder="0"/>
    </xf>
    <xf borderId="19" fillId="0" fontId="10" numFmtId="0" xfId="0" applyAlignment="1" applyBorder="1" applyFont="1">
      <alignment readingOrder="0"/>
    </xf>
    <xf borderId="19" fillId="0" fontId="6" numFmtId="0" xfId="0" applyAlignment="1" applyBorder="1" applyFont="1">
      <alignment readingOrder="0" vertical="bottom"/>
    </xf>
    <xf borderId="19" fillId="0" fontId="6" numFmtId="0" xfId="0" applyAlignment="1" applyBorder="1" applyFont="1">
      <alignment horizontal="center" readingOrder="0"/>
    </xf>
    <xf borderId="19" fillId="0" fontId="53" numFmtId="0" xfId="0" applyAlignment="1" applyBorder="1" applyFont="1">
      <alignment readingOrder="0" vertical="bottom"/>
    </xf>
    <xf borderId="19" fillId="0" fontId="6" numFmtId="0" xfId="0" applyBorder="1" applyFont="1"/>
    <xf borderId="15" fillId="0" fontId="54" numFmtId="0" xfId="0" applyAlignment="1" applyBorder="1" applyFont="1">
      <alignment readingOrder="0" vertical="bottom"/>
    </xf>
    <xf borderId="18" fillId="0" fontId="10" numFmtId="165" xfId="0" applyAlignment="1" applyBorder="1" applyFont="1" applyNumberFormat="1">
      <alignment horizontal="center" readingOrder="0"/>
    </xf>
    <xf borderId="0" fillId="13" fontId="10" numFmtId="165" xfId="0" applyAlignment="1" applyFill="1" applyFont="1" applyNumberFormat="1">
      <alignment horizontal="center"/>
    </xf>
    <xf borderId="18" fillId="0" fontId="10" numFmtId="0" xfId="0" applyAlignment="1" applyBorder="1" applyFont="1">
      <alignment readingOrder="0"/>
    </xf>
    <xf borderId="18" fillId="0" fontId="6" numFmtId="0" xfId="0" applyAlignment="1" applyBorder="1" applyFont="1">
      <alignment readingOrder="0" vertical="bottom"/>
    </xf>
    <xf borderId="0" fillId="13" fontId="6" numFmtId="0" xfId="0" applyAlignment="1" applyFill="1" applyFont="1">
      <alignment readingOrder="0" vertical="bottom"/>
    </xf>
    <xf borderId="18" fillId="0" fontId="6" numFmtId="0" xfId="0" applyAlignment="1" applyBorder="1" applyFont="1">
      <alignment readingOrder="0"/>
    </xf>
    <xf borderId="0" fillId="13" fontId="55" numFmtId="0" xfId="0" applyAlignment="1" applyFill="1" applyFont="1">
      <alignment horizontal="center" readingOrder="0" vertical="bottom"/>
    </xf>
    <xf borderId="1" fillId="0" fontId="10" numFmtId="0" xfId="0" applyAlignment="1" applyBorder="1" applyFont="1">
      <alignment readingOrder="0" shrinkToFit="0" wrapText="0"/>
    </xf>
    <xf borderId="2" fillId="0" fontId="10" numFmtId="0" xfId="0" applyAlignment="1" applyBorder="1" applyFont="1">
      <alignment readingOrder="0" shrinkToFit="0" wrapText="0"/>
    </xf>
    <xf borderId="12" fillId="0" fontId="6" numFmtId="0" xfId="0" applyBorder="1" applyFont="1"/>
    <xf borderId="0" fillId="13" fontId="10" numFmtId="0" xfId="0" applyAlignment="1" applyFill="1" applyFont="1">
      <alignment readingOrder="0"/>
    </xf>
    <xf borderId="1" fillId="21" fontId="56" numFmtId="0" xfId="0" applyAlignment="1" applyBorder="1" applyFill="1" applyFont="1">
      <alignment horizontal="left" readingOrder="0" shrinkToFit="0" vertical="center" wrapText="0"/>
    </xf>
    <xf borderId="15" fillId="0" fontId="6" numFmtId="0" xfId="0" applyAlignment="1" applyBorder="1" applyFont="1">
      <alignment readingOrder="0" shrinkToFit="0" vertical="bottom" wrapText="0"/>
    </xf>
    <xf borderId="15" fillId="0" fontId="6" numFmtId="0" xfId="0" applyBorder="1" applyFont="1"/>
    <xf borderId="9" fillId="0" fontId="10" numFmtId="0" xfId="0" applyAlignment="1" applyBorder="1" applyFont="1">
      <alignment shrinkToFit="0" wrapText="0"/>
    </xf>
    <xf borderId="1" fillId="12" fontId="57" numFmtId="0" xfId="0" applyAlignment="1" applyBorder="1" applyFill="1" applyFont="1">
      <alignment readingOrder="0" shrinkToFit="0" wrapText="0"/>
    </xf>
    <xf borderId="1" fillId="0" fontId="8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center" readingOrder="0" shrinkToFit="0" vertical="center" wrapText="0"/>
    </xf>
    <xf borderId="0" fillId="0" fontId="6" numFmtId="165" xfId="0" applyAlignment="1" applyFont="1" applyNumberFormat="1">
      <alignment readingOrder="0" vertical="bottom"/>
    </xf>
    <xf borderId="0" fillId="13" fontId="6" numFmtId="0" xfId="0" applyAlignment="1" applyFill="1" applyFont="1">
      <alignment readingOrder="0"/>
    </xf>
    <xf borderId="0" fillId="13" fontId="6" numFmtId="0" xfId="0" applyAlignment="1" applyFill="1" applyFont="1">
      <alignment horizontal="center"/>
    </xf>
    <xf borderId="0" fillId="13" fontId="6" numFmtId="0" xfId="0" applyAlignment="1" applyFill="1" applyFont="1">
      <alignment vertical="bottom"/>
    </xf>
    <xf borderId="1" fillId="0" fontId="6" numFmtId="0" xfId="0" applyAlignment="1" applyBorder="1" applyFont="1">
      <alignment horizontal="center" readingOrder="0"/>
    </xf>
    <xf borderId="0" fillId="13" fontId="58" numFmtId="0" xfId="0" applyAlignment="1" applyFill="1" applyFont="1">
      <alignment readingOrder="0" vertical="bottom"/>
    </xf>
    <xf borderId="2" fillId="0" fontId="3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horizontal="center" readingOrder="0" vertical="bottom"/>
    </xf>
    <xf borderId="4" fillId="0" fontId="6" numFmtId="164" xfId="0" applyAlignment="1" applyBorder="1" applyFont="1" applyNumberFormat="1">
      <alignment readingOrder="0" vertical="bottom"/>
    </xf>
    <xf borderId="2" fillId="19" fontId="2" numFmtId="0" xfId="0" applyAlignment="1" applyBorder="1" applyFill="1" applyFont="1">
      <alignment horizontal="center"/>
    </xf>
    <xf borderId="1" fillId="0" fontId="59" numFmtId="0" xfId="0" applyAlignment="1" applyBorder="1" applyFont="1">
      <alignment readingOrder="0"/>
    </xf>
    <xf borderId="1" fillId="22" fontId="2" numFmtId="0" xfId="0" applyAlignment="1" applyBorder="1" applyFill="1" applyFont="1">
      <alignment horizontal="center"/>
    </xf>
    <xf borderId="1" fillId="22" fontId="2" numFmtId="0" xfId="0" applyAlignment="1" applyBorder="1" applyFill="1" applyFont="1">
      <alignment horizontal="center" readingOrder="0"/>
    </xf>
    <xf borderId="1" fillId="0" fontId="60" numFmtId="0" xfId="0" applyAlignment="1" applyBorder="1" applyFont="1">
      <alignment readingOrder="0"/>
    </xf>
    <xf borderId="1" fillId="0" fontId="61" numFmtId="0" xfId="0" applyAlignment="1" applyBorder="1" applyFont="1">
      <alignment readingOrder="0"/>
    </xf>
    <xf borderId="1" fillId="23" fontId="2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4" fillId="8" fontId="10" numFmtId="0" xfId="0" applyAlignment="1" applyBorder="1" applyFill="1" applyFont="1">
      <alignment horizontal="center"/>
    </xf>
    <xf borderId="4" fillId="8" fontId="10" numFmtId="0" xfId="0" applyAlignment="1" applyBorder="1" applyFill="1" applyFont="1">
      <alignment horizontal="center"/>
    </xf>
    <xf borderId="1" fillId="21" fontId="12" numFmtId="164" xfId="0" applyAlignment="1" applyBorder="1" applyFill="1" applyFont="1" applyNumberFormat="1">
      <alignment horizontal="center" readingOrder="0"/>
    </xf>
    <xf borderId="1" fillId="0" fontId="62" numFmtId="0" xfId="0" applyAlignment="1" applyBorder="1" applyFont="1">
      <alignment readingOrder="0"/>
    </xf>
    <xf borderId="0" fillId="0" fontId="6" numFmtId="165" xfId="0" applyAlignment="1" applyFont="1" applyNumberFormat="1">
      <alignment horizontal="right" readingOrder="0" vertical="bottom"/>
    </xf>
    <xf borderId="0" fillId="0" fontId="63" numFmtId="0" xfId="0" applyAlignment="1" applyFont="1">
      <alignment readingOrder="0" shrinkToFit="0" wrapText="0"/>
    </xf>
    <xf borderId="1" fillId="0" fontId="12" numFmtId="0" xfId="0" applyAlignment="1" applyBorder="1" applyFont="1">
      <alignment horizontal="center" readingOrder="0"/>
    </xf>
    <xf borderId="0" fillId="13" fontId="25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64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6" fontId="10" numFmtId="0" xfId="0" applyAlignment="1" applyFill="1" applyFont="1">
      <alignment readingOrder="0" shrinkToFit="0" vertical="bottom" wrapText="0"/>
    </xf>
    <xf borderId="1" fillId="24" fontId="12" numFmtId="0" xfId="0" applyAlignment="1" applyBorder="1" applyFill="1" applyFont="1">
      <alignment horizontal="center" readingOrder="0"/>
    </xf>
    <xf borderId="1" fillId="24" fontId="6" numFmtId="165" xfId="0" applyAlignment="1" applyBorder="1" applyFill="1" applyFont="1" applyNumberFormat="1">
      <alignment horizontal="center" vertical="bottom"/>
    </xf>
    <xf borderId="1" fillId="0" fontId="10" numFmtId="0" xfId="0" applyAlignment="1" applyBorder="1" applyFont="1">
      <alignment readingOrder="0" shrinkToFit="0" wrapText="0"/>
    </xf>
    <xf borderId="0" fillId="0" fontId="2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shrinkToFit="0" wrapText="0"/>
    </xf>
    <xf borderId="0" fillId="0" fontId="25" numFmtId="0" xfId="0" applyAlignment="1" applyFont="1">
      <alignment horizontal="center" readingOrder="0" shrinkToFit="0" wrapText="0"/>
    </xf>
    <xf borderId="1" fillId="0" fontId="20" numFmtId="0" xfId="0" applyAlignment="1" applyBorder="1" applyFont="1">
      <alignment readingOrder="0" shrinkToFit="0" vertical="center" wrapText="0"/>
    </xf>
    <xf borderId="4" fillId="20" fontId="10" numFmtId="0" xfId="0" applyAlignment="1" applyBorder="1" applyFill="1" applyFont="1">
      <alignment horizontal="center"/>
    </xf>
    <xf borderId="4" fillId="20" fontId="10" numFmtId="0" xfId="0" applyAlignment="1" applyBorder="1" applyFill="1" applyFont="1">
      <alignment horizontal="center" readingOrder="0"/>
    </xf>
    <xf borderId="4" fillId="20" fontId="10" numFmtId="0" xfId="0" applyAlignment="1" applyBorder="1" applyFill="1" applyFont="1">
      <alignment horizontal="center" shrinkToFit="0" wrapText="0"/>
    </xf>
    <xf borderId="4" fillId="20" fontId="10" numFmtId="0" xfId="0" applyAlignment="1" applyBorder="1" applyFill="1" applyFont="1">
      <alignment horizontal="center"/>
    </xf>
    <xf borderId="4" fillId="0" fontId="6" numFmtId="0" xfId="0" applyBorder="1" applyFont="1"/>
    <xf borderId="1" fillId="20" fontId="6" numFmtId="165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horizontal="right" vertical="bottom"/>
    </xf>
    <xf borderId="10" fillId="0" fontId="6" numFmtId="165" xfId="0" applyAlignment="1" applyBorder="1" applyFont="1" applyNumberFormat="1">
      <alignment vertical="bottom"/>
    </xf>
    <xf borderId="10" fillId="0" fontId="6" numFmtId="165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wrapText="0"/>
    </xf>
    <xf borderId="1" fillId="20" fontId="12" numFmtId="0" xfId="0" applyAlignment="1" applyBorder="1" applyFill="1" applyFont="1">
      <alignment horizontal="center" readingOrder="0"/>
    </xf>
    <xf borderId="0" fillId="0" fontId="6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vertical="bottom"/>
    </xf>
    <xf borderId="0" fillId="0" fontId="6" numFmtId="165" xfId="0" applyAlignment="1" applyFont="1" applyNumberFormat="1">
      <alignment shrinkToFit="0" vertical="bottom" wrapText="0"/>
    </xf>
    <xf borderId="1" fillId="20" fontId="1" numFmtId="0" xfId="0" applyAlignment="1" applyBorder="1" applyFill="1" applyFont="1">
      <alignment readingOrder="0" shrinkToFit="0" wrapText="0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shrinkToFit="0" vertical="bottom" wrapText="0"/>
    </xf>
    <xf borderId="1" fillId="20" fontId="19" numFmtId="0" xfId="0" applyAlignment="1" applyBorder="1" applyFill="1" applyFont="1">
      <alignment readingOrder="0" shrinkToFit="0" vertical="center" wrapText="0"/>
    </xf>
    <xf borderId="0" fillId="0" fontId="65" numFmtId="0" xfId="0" applyAlignment="1" applyFont="1">
      <alignment shrinkToFit="0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9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1" fillId="6" fontId="7" numFmtId="0" xfId="0" applyAlignment="1" applyBorder="1" applyFill="1" applyFont="1">
      <alignment horizontal="center" readingOrder="0" shrinkToFit="0" vertical="bottom" wrapText="1"/>
    </xf>
    <xf borderId="0" fillId="0" fontId="66" numFmtId="0" xfId="0" applyAlignment="1" applyFont="1">
      <alignment readingOrder="0" shrinkToFit="0" wrapText="0"/>
    </xf>
    <xf borderId="0" fillId="13" fontId="15" numFmtId="0" xfId="0" applyAlignment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1" fillId="4" fontId="6" numFmtId="165" xfId="0" applyAlignment="1" applyBorder="1" applyFill="1" applyFont="1" applyNumberFormat="1">
      <alignment horizontal="center" vertical="bottom"/>
    </xf>
    <xf borderId="2" fillId="0" fontId="12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center" readingOrder="0"/>
    </xf>
    <xf borderId="0" fillId="0" fontId="67" numFmtId="0" xfId="0" applyAlignment="1" applyFont="1">
      <alignment readingOrder="0" shrinkToFit="0" vertical="bottom" wrapText="0"/>
    </xf>
    <xf borderId="12" fillId="9" fontId="14" numFmtId="0" xfId="0" applyAlignment="1" applyBorder="1" applyFill="1" applyFont="1">
      <alignment horizontal="center" readingOrder="0" vertical="center"/>
    </xf>
    <xf borderId="0" fillId="9" fontId="14" numFmtId="0" xfId="0" applyAlignment="1" applyFill="1" applyFont="1">
      <alignment horizontal="center" readingOrder="0" vertical="center"/>
    </xf>
    <xf borderId="2" fillId="12" fontId="8" numFmtId="0" xfId="0" applyAlignment="1" applyBorder="1" applyFill="1" applyFont="1">
      <alignment horizontal="left" readingOrder="0"/>
    </xf>
    <xf borderId="13" fillId="0" fontId="1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wrapText="0"/>
    </xf>
    <xf borderId="1" fillId="4" fontId="1" numFmtId="0" xfId="0" applyAlignment="1" applyBorder="1" applyFill="1" applyFont="1">
      <alignment readingOrder="0" shrinkToFit="0" wrapText="0"/>
    </xf>
    <xf borderId="12" fillId="0" fontId="6" numFmtId="0" xfId="0" applyAlignment="1" applyBorder="1" applyFont="1">
      <alignment vertical="center"/>
    </xf>
    <xf borderId="0" fillId="0" fontId="1" numFmtId="0" xfId="0" applyAlignment="1" applyFont="1">
      <alignment readingOrder="0"/>
    </xf>
    <xf borderId="1" fillId="4" fontId="19" numFmtId="0" xfId="0" applyAlignment="1" applyBorder="1" applyFill="1" applyFont="1">
      <alignment readingOrder="0" shrinkToFit="0" vertical="center" wrapText="0"/>
    </xf>
    <xf borderId="0" fillId="0" fontId="29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center" vertical="bottom"/>
    </xf>
    <xf borderId="1" fillId="0" fontId="3" numFmtId="0" xfId="0" applyAlignment="1" applyBorder="1" applyFont="1">
      <alignment horizontal="left" shrinkToFit="0" vertical="bottom" wrapText="0"/>
    </xf>
    <xf borderId="18" fillId="0" fontId="6" numFmtId="164" xfId="0" applyAlignment="1" applyBorder="1" applyFont="1" applyNumberFormat="1">
      <alignment horizontal="right" vertical="bottom"/>
    </xf>
    <xf borderId="18" fillId="0" fontId="6" numFmtId="165" xfId="0" applyAlignment="1" applyBorder="1" applyFont="1" applyNumberFormat="1">
      <alignment vertical="bottom"/>
    </xf>
    <xf borderId="18" fillId="0" fontId="6" numFmtId="0" xfId="0" applyAlignment="1" applyBorder="1" applyFont="1">
      <alignment shrinkToFit="0" vertical="bottom" wrapText="0"/>
    </xf>
    <xf borderId="18" fillId="0" fontId="10" numFmtId="0" xfId="0" applyAlignment="1" applyBorder="1" applyFont="1">
      <alignment readingOrder="0" shrinkToFit="0" wrapText="0"/>
    </xf>
    <xf borderId="18" fillId="0" fontId="10" numFmtId="0" xfId="0" applyAlignment="1" applyBorder="1" applyFont="1">
      <alignment readingOrder="0" shrinkToFit="0" wrapText="0"/>
    </xf>
    <xf borderId="1" fillId="16" fontId="12" numFmtId="0" xfId="0" applyAlignment="1" applyBorder="1" applyFill="1" applyFont="1">
      <alignment horizontal="center" readingOrder="0"/>
    </xf>
    <xf borderId="1" fillId="16" fontId="12" numFmtId="164" xfId="0" applyAlignment="1" applyBorder="1" applyFill="1" applyFont="1" applyNumberFormat="1">
      <alignment horizontal="center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12" fillId="20" fontId="15" numFmtId="0" xfId="0" applyAlignment="1" applyBorder="1" applyFill="1" applyFont="1">
      <alignment horizontal="center" readingOrder="0" vertical="center"/>
    </xf>
    <xf borderId="0" fillId="0" fontId="68" numFmtId="0" xfId="0" applyAlignment="1" applyFont="1">
      <alignment readingOrder="0" shrinkToFit="0" wrapText="0"/>
    </xf>
    <xf borderId="1" fillId="0" fontId="10" numFmtId="0" xfId="0" applyAlignment="1" applyBorder="1" applyFont="1">
      <alignment shrinkToFit="0" wrapText="0"/>
    </xf>
    <xf borderId="0" fillId="0" fontId="10" numFmtId="0" xfId="0" applyAlignment="1" applyFont="1">
      <alignment horizontal="left" readingOrder="0"/>
    </xf>
    <xf borderId="14" fillId="0" fontId="1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1" fillId="0" fontId="19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0"/>
    </xf>
    <xf borderId="1" fillId="0" fontId="6" numFmtId="165" xfId="0" applyAlignment="1" applyBorder="1" applyFont="1" applyNumberFormat="1">
      <alignment horizontal="right" vertical="bottom"/>
    </xf>
    <xf borderId="1" fillId="0" fontId="69" numFmtId="0" xfId="0" applyAlignment="1" applyBorder="1" applyFont="1">
      <alignment horizontal="center" readingOrder="0"/>
    </xf>
    <xf borderId="1" fillId="0" fontId="70" numFmtId="0" xfId="0" applyAlignment="1" applyBorder="1" applyFont="1">
      <alignment horizontal="center" readingOrder="0" shrinkToFit="0" vertical="center" wrapText="0"/>
    </xf>
    <xf borderId="1" fillId="0" fontId="71" numFmtId="0" xfId="0" applyAlignment="1" applyBorder="1" applyFont="1">
      <alignment horizontal="left" shrinkToFit="0" vertical="center" wrapText="0"/>
    </xf>
    <xf borderId="1" fillId="0" fontId="72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/>
    </xf>
    <xf borderId="4" fillId="0" fontId="19" numFmtId="0" xfId="0" applyAlignment="1" applyBorder="1" applyFont="1">
      <alignment horizontal="left" shrinkToFit="0" vertical="center" wrapText="0"/>
    </xf>
    <xf borderId="1" fillId="0" fontId="19" numFmtId="0" xfId="0" applyAlignment="1" applyBorder="1" applyFont="1">
      <alignment horizontal="left" readingOrder="0"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1" fillId="0" fontId="19" numFmtId="0" xfId="0" applyAlignment="1" applyBorder="1" applyFont="1">
      <alignment horizontal="left" shrinkToFit="0" vertical="center" wrapText="0"/>
    </xf>
    <xf borderId="0" fillId="0" fontId="73" numFmtId="0" xfId="0" applyAlignment="1" applyFont="1">
      <alignment readingOrder="0" shrinkToFit="0" wrapText="0"/>
    </xf>
    <xf borderId="0" fillId="0" fontId="74" numFmtId="0" xfId="0" applyAlignment="1" applyFont="1">
      <alignment readingOrder="0"/>
    </xf>
    <xf borderId="0" fillId="0" fontId="6" numFmtId="165" xfId="0" applyAlignment="1" applyFont="1" applyNumberFormat="1">
      <alignment horizontal="center" vertical="bottom"/>
    </xf>
    <xf borderId="1" fillId="0" fontId="19" numFmtId="0" xfId="0" applyAlignment="1" applyBorder="1" applyFont="1">
      <alignment horizontal="left" shrinkToFit="0" vertical="center" wrapText="0"/>
    </xf>
    <xf borderId="1" fillId="0" fontId="6" numFmtId="165" xfId="0" applyAlignment="1" applyBorder="1" applyFont="1" applyNumberFormat="1">
      <alignment horizontal="center" vertical="bottom"/>
    </xf>
    <xf borderId="0" fillId="6" fontId="6" numFmtId="165" xfId="0" applyAlignment="1" applyFill="1" applyFont="1" applyNumberFormat="1">
      <alignment horizontal="right" readingOrder="0" vertical="bottom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ill="1" applyFont="1">
      <alignment readingOrder="0" shrinkToFit="0" wrapText="0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6" fontId="75" numFmtId="0" xfId="0" applyAlignment="1" applyFill="1" applyFont="1">
      <alignment readingOrder="0"/>
    </xf>
    <xf borderId="0" fillId="0" fontId="6" numFmtId="165" xfId="0" applyAlignment="1" applyFont="1" applyNumberFormat="1">
      <alignment horizontal="right" vertical="bottom"/>
    </xf>
    <xf borderId="0" fillId="0" fontId="10" numFmtId="0" xfId="0" applyAlignment="1" applyFont="1">
      <alignment horizontal="center"/>
    </xf>
    <xf borderId="0" fillId="0" fontId="6" numFmtId="164" xfId="0" applyAlignment="1" applyFont="1" applyNumberFormat="1">
      <alignment horizontal="right" shrinkToFit="0" vertical="bottom" wrapText="0"/>
    </xf>
    <xf borderId="14" fillId="6" fontId="1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shrinkToFit="0" wrapText="0"/>
    </xf>
    <xf borderId="0" fillId="0" fontId="10" numFmtId="0" xfId="0" applyAlignment="1" applyFont="1">
      <alignment horizontal="center"/>
    </xf>
    <xf borderId="1" fillId="24" fontId="6" numFmtId="165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readingOrder="0" shrinkToFit="0" wrapText="0"/>
    </xf>
    <xf borderId="1" fillId="25" fontId="6" numFmtId="165" xfId="0" applyAlignment="1" applyBorder="1" applyFill="1" applyFont="1" applyNumberFormat="1">
      <alignment horizontal="center" vertical="bottom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6" numFmtId="0" xfId="0" applyAlignment="1" applyFont="1">
      <alignment shrinkToFit="0" wrapText="0"/>
    </xf>
    <xf borderId="1" fillId="0" fontId="1" numFmtId="0" xfId="0" applyAlignment="1" applyBorder="1" applyFont="1">
      <alignment readingOrder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center" shrinkToFit="0" vertical="bottom" wrapText="0"/>
    </xf>
    <xf borderId="1" fillId="6" fontId="12" numFmtId="0" xfId="0" applyAlignment="1" applyBorder="1" applyFill="1" applyFont="1">
      <alignment horizontal="center" readingOrder="0"/>
    </xf>
    <xf borderId="1" fillId="6" fontId="19" numFmtId="0" xfId="0" applyAlignment="1" applyBorder="1" applyFill="1" applyFont="1">
      <alignment horizontal="left" readingOrder="0" shrinkToFit="0" vertical="center" wrapText="0"/>
    </xf>
    <xf borderId="1" fillId="6" fontId="19" numFmtId="0" xfId="0" applyAlignment="1" applyBorder="1" applyFill="1" applyFont="1">
      <alignment readingOrder="0" shrinkToFit="0" vertical="center" wrapText="0"/>
    </xf>
    <xf borderId="1" fillId="6" fontId="1" numFmtId="0" xfId="0" applyBorder="1" applyFill="1" applyFont="1"/>
    <xf borderId="19" fillId="0" fontId="6" numFmtId="164" xfId="0" applyAlignment="1" applyBorder="1" applyFont="1" applyNumberFormat="1">
      <alignment horizontal="right" readingOrder="0" vertical="bottom"/>
    </xf>
    <xf borderId="0" fillId="13" fontId="6" numFmtId="165" xfId="0" applyAlignment="1" applyFill="1" applyFont="1" applyNumberFormat="1">
      <alignment horizontal="right" readingOrder="0" vertical="bottom"/>
    </xf>
    <xf borderId="1" fillId="26" fontId="12" numFmtId="0" xfId="0" applyAlignment="1" applyBorder="1" applyFill="1" applyFont="1">
      <alignment horizontal="center" readingOrder="0"/>
    </xf>
    <xf borderId="1" fillId="26" fontId="12" numFmtId="164" xfId="0" applyAlignment="1" applyBorder="1" applyFill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0" fillId="0" fontId="6" numFmtId="164" xfId="0" applyAlignment="1" applyBorder="1" applyFont="1" applyNumberFormat="1">
      <alignment horizontal="right" readingOrder="0" vertical="bottom"/>
    </xf>
    <xf borderId="0" fillId="13" fontId="76" numFmtId="0" xfId="0" applyAlignment="1" applyFill="1" applyFont="1">
      <alignment readingOrder="0" shrinkToFit="0" wrapText="0"/>
    </xf>
    <xf borderId="10" fillId="0" fontId="6" numFmtId="165" xfId="0" applyAlignment="1" applyBorder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0" fillId="0" fontId="77" numFmtId="0" xfId="0" applyAlignment="1" applyFont="1">
      <alignment readingOrder="0"/>
    </xf>
    <xf borderId="0" fillId="0" fontId="78" numFmtId="0" xfId="0" applyAlignment="1" applyFont="1">
      <alignment readingOrder="0" shrinkToFit="0" vertical="bottom" wrapText="0"/>
    </xf>
    <xf borderId="4" fillId="16" fontId="12" numFmtId="164" xfId="0" applyAlignment="1" applyBorder="1" applyFill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5" fillId="0" fontId="10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shrinkToFit="0" wrapText="0"/>
    </xf>
    <xf borderId="0" fillId="0" fontId="79" numFmtId="0" xfId="0" applyAlignment="1" applyFont="1">
      <alignment readingOrder="0"/>
    </xf>
    <xf borderId="0" fillId="0" fontId="80" numFmtId="0" xfId="0" applyAlignment="1" applyFont="1">
      <alignment readingOrder="0"/>
    </xf>
    <xf borderId="18" fillId="0" fontId="6" numFmtId="164" xfId="0" applyAlignment="1" applyBorder="1" applyFont="1" applyNumberFormat="1">
      <alignment horizontal="right" readingOrder="0" vertical="bottom"/>
    </xf>
    <xf borderId="18" fillId="0" fontId="6" numFmtId="165" xfId="0" applyAlignment="1" applyBorder="1" applyFont="1" applyNumberFormat="1">
      <alignment readingOrder="0" vertical="bottom"/>
    </xf>
    <xf borderId="18" fillId="0" fontId="6" numFmtId="0" xfId="0" applyAlignment="1" applyBorder="1" applyFont="1">
      <alignment readingOrder="0" shrinkToFit="0" vertical="bottom" wrapText="0"/>
    </xf>
    <xf borderId="18" fillId="0" fontId="81" numFmtId="0" xfId="0" applyAlignment="1" applyBorder="1" applyFont="1">
      <alignment readingOrder="0" shrinkToFit="0" wrapText="0"/>
    </xf>
    <xf borderId="18" fillId="0" fontId="82" numFmtId="0" xfId="0" applyAlignment="1" applyBorder="1" applyFont="1">
      <alignment readingOrder="0"/>
    </xf>
    <xf borderId="0" fillId="0" fontId="83" numFmtId="0" xfId="0" applyFont="1"/>
    <xf borderId="0" fillId="0" fontId="10" numFmtId="0" xfId="0" applyAlignment="1" applyFont="1">
      <alignment shrinkToFit="0" wrapText="0"/>
    </xf>
    <xf borderId="1" fillId="16" fontId="3" numFmtId="0" xfId="0" applyAlignment="1" applyBorder="1" applyFill="1" applyFont="1">
      <alignment horizontal="center" vertical="bottom"/>
    </xf>
    <xf borderId="3" fillId="16" fontId="6" numFmtId="164" xfId="0" applyAlignment="1" applyBorder="1" applyFill="1" applyFont="1" applyNumberFormat="1">
      <alignment readingOrder="0" vertical="bottom"/>
    </xf>
    <xf borderId="1" fillId="10" fontId="12" numFmtId="0" xfId="0" applyAlignment="1" applyBorder="1" applyFill="1" applyFont="1">
      <alignment horizontal="center" readingOrder="0"/>
    </xf>
    <xf borderId="1" fillId="0" fontId="6" numFmtId="165" xfId="0" applyAlignment="1" applyBorder="1" applyFont="1" applyNumberFormat="1">
      <alignment horizontal="center" vertical="bottom"/>
    </xf>
    <xf borderId="0" fillId="21" fontId="12" numFmtId="0" xfId="0" applyAlignment="1" applyFill="1" applyFont="1">
      <alignment horizontal="center" readingOrder="0"/>
    </xf>
    <xf borderId="5" fillId="0" fontId="3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/>
    </xf>
    <xf borderId="0" fillId="0" fontId="12" numFmtId="0" xfId="0" applyAlignment="1" applyFont="1">
      <alignment horizontal="center" readingOrder="0"/>
    </xf>
    <xf borderId="0" fillId="0" fontId="84" numFmtId="0" xfId="0" applyAlignment="1" applyFont="1">
      <alignment shrinkToFit="0" vertical="bottom" wrapText="0"/>
    </xf>
    <xf borderId="1" fillId="0" fontId="10" numFmtId="0" xfId="0" applyAlignment="1" applyBorder="1" applyFont="1">
      <alignment readingOrder="0" shrinkToFit="0" wrapText="0"/>
    </xf>
    <xf borderId="5" fillId="12" fontId="3" numFmtId="0" xfId="0" applyAlignment="1" applyBorder="1" applyFill="1" applyFont="1">
      <alignment vertical="bottom"/>
    </xf>
    <xf borderId="0" fillId="0" fontId="10" numFmtId="0" xfId="0" applyAlignment="1" applyFont="1">
      <alignment horizontal="center" readingOrder="0" shrinkToFit="0" wrapText="0"/>
    </xf>
    <xf borderId="16" fillId="0" fontId="6" numFmtId="0" xfId="0" applyAlignment="1" applyBorder="1" applyFont="1">
      <alignment readingOrder="0" shrinkToFit="0" vertical="bottom" wrapText="0"/>
    </xf>
    <xf borderId="16" fillId="0" fontId="6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left" readingOrder="0"/>
    </xf>
    <xf borderId="1" fillId="15" fontId="18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/>
    </xf>
    <xf borderId="0" fillId="0" fontId="19" numFmtId="0" xfId="0" applyAlignment="1" applyFont="1">
      <alignment horizontal="center" readingOrder="0" shrinkToFit="0" vertical="center" wrapText="0"/>
    </xf>
    <xf borderId="5" fillId="15" fontId="20" numFmtId="0" xfId="0" applyAlignment="1" applyBorder="1" applyFill="1" applyFont="1">
      <alignment horizontal="center" shrinkToFit="0" wrapText="0"/>
    </xf>
    <xf borderId="16" fillId="0" fontId="6" numFmtId="0" xfId="0" applyBorder="1" applyFont="1"/>
    <xf borderId="0" fillId="0" fontId="85" numFmtId="0" xfId="0" applyAlignment="1" applyFont="1">
      <alignment vertical="bottom"/>
    </xf>
    <xf borderId="19" fillId="0" fontId="10" numFmtId="164" xfId="0" applyAlignment="1" applyBorder="1" applyFont="1" applyNumberFormat="1">
      <alignment horizontal="left" readingOrder="0"/>
    </xf>
    <xf borderId="19" fillId="0" fontId="10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horizontal="center" readingOrder="0" shrinkToFit="0" wrapText="1"/>
    </xf>
    <xf borderId="19" fillId="0" fontId="6" numFmtId="0" xfId="0" applyAlignment="1" applyBorder="1" applyFont="1">
      <alignment readingOrder="0"/>
    </xf>
    <xf borderId="19" fillId="0" fontId="6" numFmtId="0" xfId="0" applyAlignment="1" applyBorder="1" applyFont="1">
      <alignment vertical="bottom"/>
    </xf>
    <xf borderId="3" fillId="0" fontId="6" numFmtId="164" xfId="0" applyAlignment="1" applyBorder="1" applyFont="1" applyNumberFormat="1">
      <alignment vertical="bottom"/>
    </xf>
    <xf borderId="0" fillId="0" fontId="1" numFmtId="0" xfId="0" applyAlignment="1" applyFont="1">
      <alignment shrinkToFit="0" wrapText="0"/>
    </xf>
    <xf borderId="16" fillId="0" fontId="6" numFmtId="0" xfId="0" applyAlignment="1" applyBorder="1" applyFont="1">
      <alignment vertical="bottom"/>
    </xf>
    <xf borderId="20" fillId="5" fontId="86" numFmtId="167" xfId="0" applyAlignment="1" applyBorder="1" applyFill="1" applyFont="1" applyNumberFormat="1">
      <alignment horizontal="center" shrinkToFit="0" vertical="center" wrapText="1"/>
    </xf>
    <xf borderId="20" fillId="17" fontId="86" numFmtId="167" xfId="0" applyAlignment="1" applyBorder="1" applyFill="1" applyFont="1" applyNumberFormat="1">
      <alignment horizontal="center" readingOrder="0" shrinkToFit="0" vertical="center" wrapText="1"/>
    </xf>
    <xf borderId="1" fillId="0" fontId="87" numFmtId="0" xfId="0" applyAlignment="1" applyBorder="1" applyFont="1">
      <alignment readingOrder="0" shrinkToFit="0" vertical="center" wrapText="0"/>
    </xf>
    <xf borderId="20" fillId="12" fontId="86" numFmtId="167" xfId="0" applyAlignment="1" applyBorder="1" applyFill="1" applyFont="1" applyNumberFormat="1">
      <alignment horizontal="center" readingOrder="0" shrinkToFit="0" vertical="center" wrapText="1"/>
    </xf>
    <xf borderId="20" fillId="27" fontId="86" numFmtId="167" xfId="0" applyAlignment="1" applyBorder="1" applyFill="1" applyFont="1" applyNumberFormat="1">
      <alignment horizontal="center" readingOrder="0" shrinkToFit="0" vertical="center" wrapText="1"/>
    </xf>
    <xf borderId="20" fillId="0" fontId="86" numFmtId="167" xfId="0" applyAlignment="1" applyBorder="1" applyFont="1" applyNumberFormat="1">
      <alignment horizontal="center" readingOrder="0" shrinkToFit="0" vertical="center" wrapText="1"/>
    </xf>
    <xf borderId="20" fillId="5" fontId="86" numFmtId="167" xfId="0" applyAlignment="1" applyBorder="1" applyFill="1" applyFont="1" applyNumberFormat="1">
      <alignment horizontal="center" readingOrder="0" shrinkToFit="0" vertical="center" wrapText="1"/>
    </xf>
    <xf borderId="20" fillId="5" fontId="86" numFmtId="0" xfId="0" applyAlignment="1" applyBorder="1" applyFill="1" applyFont="1">
      <alignment horizontal="center" shrinkToFit="0" vertical="center" wrapText="1"/>
    </xf>
    <xf borderId="20" fillId="17" fontId="86" numFmtId="168" xfId="0" applyAlignment="1" applyBorder="1" applyFill="1" applyFont="1" applyNumberFormat="1">
      <alignment horizontal="center" readingOrder="0" shrinkToFit="0" vertical="center" wrapText="1"/>
    </xf>
    <xf borderId="21" fillId="5" fontId="86" numFmtId="168" xfId="0" applyAlignment="1" applyBorder="1" applyFill="1" applyFont="1" applyNumberFormat="1">
      <alignment horizontal="center" readingOrder="0" shrinkToFit="0" vertical="center" wrapText="1"/>
    </xf>
    <xf borderId="22" fillId="5" fontId="86" numFmtId="168" xfId="0" applyAlignment="1" applyBorder="1" applyFill="1" applyFont="1" applyNumberFormat="1">
      <alignment horizontal="center" readingOrder="0" shrinkToFit="0" vertical="center" wrapText="1"/>
    </xf>
    <xf borderId="20" fillId="5" fontId="86" numFmtId="168" xfId="0" applyAlignment="1" applyBorder="1" applyFill="1" applyFont="1" applyNumberFormat="1">
      <alignment horizontal="center" readingOrder="0" shrinkToFit="0" vertical="center" wrapText="1"/>
    </xf>
    <xf borderId="20" fillId="28" fontId="88" numFmtId="168" xfId="0" applyAlignment="1" applyBorder="1" applyFill="1" applyFont="1" applyNumberFormat="1">
      <alignment horizontal="center" readingOrder="0" shrinkToFit="0" vertical="center" wrapText="1"/>
    </xf>
    <xf borderId="20" fillId="28" fontId="88" numFmtId="0" xfId="0" applyAlignment="1" applyBorder="1" applyFill="1" applyFont="1">
      <alignment horizontal="center" readingOrder="0" shrinkToFit="0" vertical="center" wrapText="1"/>
    </xf>
    <xf borderId="20" fillId="29" fontId="88" numFmtId="0" xfId="0" applyAlignment="1" applyBorder="1" applyFill="1" applyFont="1">
      <alignment horizontal="center" readingOrder="0" shrinkToFit="0" vertical="center" wrapText="1"/>
    </xf>
    <xf borderId="21" fillId="12" fontId="86" numFmtId="168" xfId="0" applyAlignment="1" applyBorder="1" applyFill="1" applyFont="1" applyNumberFormat="1">
      <alignment horizontal="center" readingOrder="0" shrinkToFit="0" vertical="center" wrapText="1"/>
    </xf>
    <xf borderId="22" fillId="12" fontId="86" numFmtId="168" xfId="0" applyAlignment="1" applyBorder="1" applyFill="1" applyFont="1" applyNumberFormat="1">
      <alignment horizontal="center" readingOrder="0" shrinkToFit="0" vertical="center" wrapText="1"/>
    </xf>
    <xf borderId="20" fillId="27" fontId="86" numFmtId="168" xfId="0" applyAlignment="1" applyBorder="1" applyFill="1" applyFont="1" applyNumberFormat="1">
      <alignment horizontal="center" readingOrder="0" shrinkToFit="0" vertical="center" wrapText="1"/>
    </xf>
    <xf borderId="23" fillId="17" fontId="86" numFmtId="168" xfId="0" applyAlignment="1" applyBorder="1" applyFill="1" applyFont="1" applyNumberFormat="1">
      <alignment horizontal="center" readingOrder="0" shrinkToFit="0" vertical="center" wrapText="1"/>
    </xf>
    <xf borderId="20" fillId="0" fontId="86" numFmtId="168" xfId="0" applyAlignment="1" applyBorder="1" applyFont="1" applyNumberFormat="1">
      <alignment horizontal="center" readingOrder="0" shrinkToFit="0" vertical="center" wrapText="1"/>
    </xf>
    <xf borderId="22" fillId="0" fontId="86" numFmtId="168" xfId="0" applyAlignment="1" applyBorder="1" applyFont="1" applyNumberFormat="1">
      <alignment horizontal="center" readingOrder="0" shrinkToFit="0" vertical="center" wrapText="1"/>
    </xf>
    <xf borderId="22" fillId="27" fontId="86" numFmtId="168" xfId="0" applyAlignment="1" applyBorder="1" applyFill="1" applyFont="1" applyNumberFormat="1">
      <alignment horizontal="center" readingOrder="0" shrinkToFit="0" vertical="center" wrapText="1"/>
    </xf>
    <xf borderId="20" fillId="12" fontId="86" numFmtId="168" xfId="0" applyAlignment="1" applyBorder="1" applyFill="1" applyFont="1" applyNumberFormat="1">
      <alignment horizontal="center" readingOrder="0" shrinkToFit="0" vertical="center" wrapText="1"/>
    </xf>
    <xf borderId="20" fillId="5" fontId="86" numFmtId="0" xfId="0" applyAlignment="1" applyBorder="1" applyFill="1" applyFont="1">
      <alignment horizontal="center" readingOrder="0" shrinkToFit="0" vertical="center" wrapText="1"/>
    </xf>
    <xf borderId="20" fillId="17" fontId="86" numFmtId="0" xfId="0" applyAlignment="1" applyBorder="1" applyFill="1" applyFont="1">
      <alignment horizontal="center" readingOrder="0" shrinkToFit="0" vertical="center" wrapText="1"/>
    </xf>
    <xf borderId="21" fillId="5" fontId="86" numFmtId="0" xfId="0" applyAlignment="1" applyBorder="1" applyFill="1" applyFont="1">
      <alignment horizontal="center" readingOrder="0" shrinkToFit="0" vertical="center" wrapText="1"/>
    </xf>
    <xf borderId="22" fillId="5" fontId="86" numFmtId="0" xfId="0" applyAlignment="1" applyBorder="1" applyFill="1" applyFont="1">
      <alignment horizontal="center" readingOrder="0" shrinkToFit="0" vertical="center" wrapText="1"/>
    </xf>
    <xf borderId="24" fillId="17" fontId="86" numFmtId="0" xfId="0" applyAlignment="1" applyBorder="1" applyFill="1" applyFont="1">
      <alignment horizontal="center" readingOrder="0" shrinkToFit="0" vertical="center" wrapText="1"/>
    </xf>
    <xf borderId="20" fillId="0" fontId="86" numFmtId="0" xfId="0" applyAlignment="1" applyBorder="1" applyFont="1">
      <alignment horizontal="center" shrinkToFit="0" vertical="center" wrapText="1"/>
    </xf>
    <xf borderId="25" fillId="5" fontId="86" numFmtId="0" xfId="0" applyAlignment="1" applyBorder="1" applyFill="1" applyFont="1">
      <alignment horizontal="center" readingOrder="0" shrinkToFit="0" vertical="center" wrapText="1"/>
    </xf>
    <xf borderId="21" fillId="12" fontId="86" numFmtId="0" xfId="0" applyAlignment="1" applyBorder="1" applyFill="1" applyFont="1">
      <alignment horizontal="center" readingOrder="0" shrinkToFit="0" vertical="center" wrapText="1"/>
    </xf>
    <xf borderId="22" fillId="12" fontId="86" numFmtId="0" xfId="0" applyAlignment="1" applyBorder="1" applyFill="1" applyFont="1">
      <alignment horizontal="center" readingOrder="0" shrinkToFit="0" vertical="center" wrapText="1"/>
    </xf>
    <xf borderId="20" fillId="27" fontId="86" numFmtId="0" xfId="0" applyAlignment="1" applyBorder="1" applyFill="1" applyFont="1">
      <alignment horizontal="center" readingOrder="0" shrinkToFit="0" vertical="center" wrapText="1"/>
    </xf>
    <xf borderId="20" fillId="0" fontId="86" numFmtId="0" xfId="0" applyAlignment="1" applyBorder="1" applyFont="1">
      <alignment horizontal="center" readingOrder="0" shrinkToFit="0" vertical="center" wrapText="1"/>
    </xf>
    <xf borderId="22" fillId="0" fontId="86" numFmtId="0" xfId="0" applyAlignment="1" applyBorder="1" applyFont="1">
      <alignment horizontal="center" readingOrder="0" shrinkToFit="0" vertical="center" wrapText="1"/>
    </xf>
    <xf borderId="20" fillId="27" fontId="86" numFmtId="0" xfId="0" applyAlignment="1" applyBorder="1" applyFill="1" applyFont="1">
      <alignment horizontal="center" shrinkToFit="0" vertical="center" wrapText="1"/>
    </xf>
    <xf borderId="22" fillId="27" fontId="86" numFmtId="0" xfId="0" applyAlignment="1" applyBorder="1" applyFill="1" applyFont="1">
      <alignment horizontal="center" readingOrder="0" shrinkToFit="0" vertical="center" wrapText="1"/>
    </xf>
    <xf borderId="20" fillId="12" fontId="86" numFmtId="0" xfId="0" applyAlignment="1" applyBorder="1" applyFill="1" applyFont="1">
      <alignment horizontal="center" readingOrder="0" shrinkToFit="0" vertical="center" wrapText="1"/>
    </xf>
    <xf borderId="20" fillId="20" fontId="6" numFmtId="0" xfId="0" applyAlignment="1" applyBorder="1" applyFill="1" applyFont="1">
      <alignment horizontal="center" shrinkToFit="0" vertical="center" wrapText="1"/>
    </xf>
    <xf borderId="20" fillId="17" fontId="6" numFmtId="0" xfId="0" applyAlignment="1" applyBorder="1" applyFill="1" applyFont="1">
      <alignment horizontal="center" shrinkToFit="0" vertical="center" wrapText="1"/>
    </xf>
    <xf borderId="20" fillId="5" fontId="6" numFmtId="0" xfId="0" applyAlignment="1" applyBorder="1" applyFill="1" applyFont="1">
      <alignment horizontal="center" shrinkToFit="0" vertical="center" wrapText="1"/>
    </xf>
    <xf borderId="26" fillId="5" fontId="1" numFmtId="0" xfId="0" applyAlignment="1" applyBorder="1" applyFill="1" applyFont="1">
      <alignment horizontal="center" shrinkToFit="0" vertical="center" wrapText="1"/>
    </xf>
    <xf borderId="27" fillId="5" fontId="1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6" fillId="5" fontId="6" numFmtId="0" xfId="0" applyAlignment="1" applyBorder="1" applyFill="1" applyFont="1">
      <alignment horizontal="center" shrinkToFit="0" vertical="center" wrapText="1"/>
    </xf>
    <xf borderId="27" fillId="5" fontId="6" numFmtId="0" xfId="0" applyAlignment="1" applyBorder="1" applyFill="1" applyFont="1">
      <alignment horizontal="center" shrinkToFit="0" vertical="center" wrapText="1"/>
    </xf>
    <xf borderId="26" fillId="17" fontId="6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28" fillId="5" fontId="6" numFmtId="0" xfId="0" applyAlignment="1" applyBorder="1" applyFill="1" applyFont="1">
      <alignment horizontal="center" shrinkToFit="0" vertical="center" wrapText="1"/>
    </xf>
    <xf borderId="20" fillId="27" fontId="6" numFmtId="0" xfId="0" applyAlignment="1" applyBorder="1" applyFill="1" applyFont="1">
      <alignment horizontal="center" shrinkToFit="0" vertical="center" wrapText="1"/>
    </xf>
    <xf borderId="26" fillId="12" fontId="6" numFmtId="0" xfId="0" applyAlignment="1" applyBorder="1" applyFill="1" applyFont="1">
      <alignment horizontal="center" shrinkToFit="0" vertical="center" wrapText="1"/>
    </xf>
    <xf borderId="27" fillId="12" fontId="6" numFmtId="0" xfId="0" applyAlignment="1" applyBorder="1" applyFill="1" applyFont="1">
      <alignment horizontal="center" shrinkToFit="0" vertical="center" wrapText="1"/>
    </xf>
    <xf borderId="20" fillId="1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27" fillId="12" fontId="1" numFmtId="0" xfId="0" applyAlignment="1" applyBorder="1" applyFill="1" applyFont="1">
      <alignment horizontal="center" shrinkToFit="0" vertical="center" wrapText="1"/>
    </xf>
    <xf borderId="0" fillId="12" fontId="6" numFmtId="0" xfId="0" applyAlignment="1" applyFill="1" applyFont="1">
      <alignment horizontal="center" shrinkToFit="0" vertical="center" wrapText="1"/>
    </xf>
    <xf borderId="20" fillId="13" fontId="89" numFmtId="0" xfId="0" applyAlignment="1" applyBorder="1" applyFill="1" applyFont="1">
      <alignment horizontal="center" shrinkToFit="0" vertical="center" wrapText="1"/>
    </xf>
    <xf borderId="21" fillId="12" fontId="6" numFmtId="0" xfId="0" applyAlignment="1" applyBorder="1" applyFill="1" applyFont="1">
      <alignment horizontal="center" shrinkToFit="0" vertical="center" wrapText="1"/>
    </xf>
    <xf borderId="20" fillId="5" fontId="6" numFmtId="0" xfId="0" applyAlignment="1" applyBorder="1" applyFill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30" fontId="6" numFmtId="0" xfId="0" applyAlignment="1" applyBorder="1" applyFill="1" applyFont="1">
      <alignment horizontal="center" shrinkToFit="0" vertical="center" wrapText="1"/>
    </xf>
    <xf borderId="20" fillId="31" fontId="6" numFmtId="0" xfId="0" applyAlignment="1" applyBorder="1" applyFill="1" applyFont="1">
      <alignment horizontal="center" shrinkToFit="0" vertical="center" wrapText="1"/>
    </xf>
    <xf borderId="20" fillId="0" fontId="4" numFmtId="0" xfId="0" applyBorder="1" applyFont="1"/>
    <xf borderId="20" fillId="31" fontId="6" numFmtId="0" xfId="0" applyAlignment="1" applyBorder="1" applyFill="1" applyFont="1">
      <alignment horizontal="center" readingOrder="0" shrinkToFit="0" vertical="center" wrapText="1"/>
    </xf>
    <xf borderId="20" fillId="32" fontId="6" numFmtId="0" xfId="0" applyAlignment="1" applyBorder="1" applyFill="1" applyFont="1">
      <alignment horizontal="center" shrinkToFit="0" vertical="center" wrapText="1"/>
    </xf>
    <xf borderId="20" fillId="33" fontId="6" numFmtId="0" xfId="0" applyAlignment="1" applyBorder="1" applyFill="1" applyFont="1">
      <alignment horizontal="center" shrinkToFit="0" vertical="center" wrapText="1"/>
    </xf>
    <xf borderId="29" fillId="17" fontId="6" numFmtId="0" xfId="0" applyAlignment="1" applyBorder="1" applyFill="1" applyFon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28" fillId="5" fontId="1" numFmtId="0" xfId="0" applyAlignment="1" applyBorder="1" applyFill="1" applyFont="1">
      <alignment horizontal="center" shrinkToFit="0" vertical="center" wrapText="1"/>
    </xf>
    <xf borderId="20" fillId="12" fontId="90" numFmtId="0" xfId="0" applyAlignment="1" applyBorder="1" applyFill="1" applyFont="1">
      <alignment horizontal="center" shrinkToFit="0" vertical="center" wrapText="1"/>
    </xf>
    <xf borderId="21" fillId="12" fontId="6" numFmtId="0" xfId="0" applyAlignment="1" applyBorder="1" applyFill="1" applyFont="1">
      <alignment horizontal="center" shrinkToFit="0" vertical="center" wrapText="1"/>
    </xf>
    <xf borderId="20" fillId="12" fontId="1" numFmtId="0" xfId="0" applyAlignment="1" applyBorder="1" applyFill="1" applyFont="1">
      <alignment horizontal="center" shrinkToFit="0" vertical="center" wrapText="1"/>
    </xf>
    <xf borderId="30" fillId="10" fontId="91" numFmtId="0" xfId="0" applyAlignment="1" applyBorder="1" applyFill="1" applyFont="1">
      <alignment horizontal="center" readingOrder="0" shrinkToFit="0" vertical="center" wrapText="1"/>
    </xf>
    <xf borderId="21" fillId="12" fontId="6" numFmtId="0" xfId="0" applyAlignment="1" applyBorder="1" applyFill="1" applyFont="1">
      <alignment horizontal="center" readingOrder="0" shrinkToFit="0" vertical="center" wrapText="1"/>
    </xf>
    <xf borderId="20" fillId="12" fontId="6" numFmtId="0" xfId="0" applyAlignment="1" applyBorder="1" applyFill="1" applyFont="1">
      <alignment horizontal="center" readingOrder="0" shrinkToFit="0" vertical="center" wrapText="1"/>
    </xf>
    <xf borderId="20" fillId="12" fontId="92" numFmtId="0" xfId="0" applyAlignment="1" applyBorder="1" applyFill="1" applyFont="1">
      <alignment horizontal="center" vertical="center"/>
    </xf>
    <xf borderId="20" fillId="32" fontId="6" numFmtId="0" xfId="0" applyAlignment="1" applyBorder="1" applyFill="1" applyFont="1">
      <alignment horizontal="center" vertical="center"/>
    </xf>
    <xf borderId="20" fillId="31" fontId="6" numFmtId="0" xfId="0" applyAlignment="1" applyBorder="1" applyFill="1" applyFont="1">
      <alignment horizontal="center" vertical="center"/>
    </xf>
    <xf borderId="30" fillId="5" fontId="6" numFmtId="0" xfId="0" applyAlignment="1" applyBorder="1" applyFill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20" fillId="0" fontId="6" numFmtId="0" xfId="0" applyAlignment="1" applyBorder="1" applyFont="1">
      <alignment horizontal="center" readingOrder="0" shrinkToFit="0" vertical="center" wrapText="1"/>
    </xf>
    <xf borderId="20" fillId="6" fontId="6" numFmtId="0" xfId="0" applyAlignment="1" applyBorder="1" applyFill="1" applyFont="1">
      <alignment horizontal="center" readingOrder="0" shrinkToFit="0" vertical="center" wrapText="1"/>
    </xf>
    <xf borderId="20" fillId="34" fontId="93" numFmtId="0" xfId="0" applyAlignment="1" applyBorder="1" applyFill="1" applyFont="1">
      <alignment horizontal="center" readingOrder="0" shrinkToFit="0" vertical="center" wrapText="1"/>
    </xf>
    <xf borderId="0" fillId="27" fontId="1" numFmtId="0" xfId="0" applyFill="1" applyFont="1"/>
    <xf borderId="20" fillId="33" fontId="6" numFmtId="0" xfId="0" applyAlignment="1" applyBorder="1" applyFill="1" applyFont="1">
      <alignment horizontal="center" readingOrder="0" shrinkToFit="0" vertical="center" wrapText="1"/>
    </xf>
    <xf borderId="20" fillId="35" fontId="94" numFmtId="0" xfId="0" applyAlignment="1" applyBorder="1" applyFill="1" applyFont="1">
      <alignment horizontal="center" readingOrder="0" shrinkToFit="0" vertical="center" wrapText="1"/>
    </xf>
    <xf borderId="20" fillId="36" fontId="6" numFmtId="0" xfId="0" applyAlignment="1" applyBorder="1" applyFill="1" applyFont="1">
      <alignment horizontal="center" readingOrder="0" shrinkToFit="0" vertical="center" wrapText="1"/>
    </xf>
    <xf borderId="1" fillId="16" fontId="95" numFmtId="0" xfId="0" applyAlignment="1" applyBorder="1" applyFill="1" applyFont="1">
      <alignment readingOrder="0" shrinkToFit="0" vertical="bottom" wrapText="0"/>
    </xf>
    <xf borderId="27" fillId="27" fontId="6" numFmtId="0" xfId="0" applyAlignment="1" applyBorder="1" applyFill="1" applyFont="1">
      <alignment horizontal="center" shrinkToFit="0" vertical="center" wrapText="1"/>
    </xf>
    <xf borderId="0" fillId="31" fontId="6" numFmtId="0" xfId="0" applyAlignment="1" applyFill="1" applyFont="1">
      <alignment horizontal="center" vertical="center"/>
    </xf>
    <xf borderId="30" fillId="32" fontId="6" numFmtId="0" xfId="0" applyAlignment="1" applyBorder="1" applyFill="1" applyFont="1">
      <alignment horizontal="center" readingOrder="0" shrinkToFit="0" vertical="center" wrapText="1"/>
    </xf>
    <xf borderId="27" fillId="0" fontId="4" numFmtId="0" xfId="0" applyBorder="1" applyFont="1"/>
    <xf borderId="32" fillId="0" fontId="4" numFmtId="0" xfId="0" applyBorder="1" applyFont="1"/>
    <xf borderId="20" fillId="12" fontId="90" numFmtId="0" xfId="0" applyAlignment="1" applyBorder="1" applyFill="1" applyFont="1">
      <alignment horizontal="center" shrinkToFit="0" vertical="center" wrapText="1"/>
    </xf>
    <xf borderId="20" fillId="12" fontId="6" numFmtId="0" xfId="0" applyAlignment="1" applyBorder="1" applyFill="1" applyFont="1">
      <alignment horizontal="center" shrinkToFit="0" vertical="center" wrapText="1"/>
    </xf>
    <xf borderId="26" fillId="17" fontId="1" numFmtId="0" xfId="0" applyAlignment="1" applyBorder="1" applyFill="1" applyFont="1">
      <alignment horizontal="center" shrinkToFit="0" vertical="center" wrapText="1"/>
    </xf>
    <xf borderId="30" fillId="34" fontId="94" numFmtId="0" xfId="0" applyAlignment="1" applyBorder="1" applyFill="1" applyFont="1">
      <alignment horizontal="center" readingOrder="0" shrinkToFit="0" vertical="center" wrapText="1"/>
    </xf>
    <xf borderId="30" fillId="8" fontId="96" numFmtId="0" xfId="0" applyAlignment="1" applyBorder="1" applyFill="1" applyFont="1">
      <alignment horizontal="center" readingOrder="0" shrinkToFit="0" vertical="center" wrapText="1"/>
    </xf>
    <xf borderId="20" fillId="12" fontId="92" numFmtId="0" xfId="0" applyAlignment="1" applyBorder="1" applyFill="1" applyFont="1">
      <alignment horizontal="center" shrinkToFit="0" vertical="center" wrapText="1"/>
    </xf>
    <xf borderId="20" fillId="12" fontId="92" numFmtId="0" xfId="0" applyAlignment="1" applyBorder="1" applyFill="1" applyFont="1">
      <alignment horizontal="center" readingOrder="0" vertical="center"/>
    </xf>
    <xf borderId="30" fillId="12" fontId="92" numFmtId="0" xfId="0" applyAlignment="1" applyBorder="1" applyFill="1" applyFont="1">
      <alignment horizontal="center" readingOrder="0" vertical="center"/>
    </xf>
    <xf borderId="26" fillId="5" fontId="6" numFmtId="0" xfId="0" applyAlignment="1" applyBorder="1" applyFill="1" applyFont="1">
      <alignment horizontal="center" shrinkToFit="0" vertical="center" wrapText="1"/>
    </xf>
    <xf borderId="27" fillId="5" fontId="6" numFmtId="0" xfId="0" applyAlignment="1" applyBorder="1" applyFill="1" applyFont="1">
      <alignment horizontal="center" shrinkToFit="0" vertical="center" wrapText="1"/>
    </xf>
    <xf borderId="30" fillId="32" fontId="6" numFmtId="0" xfId="0" applyAlignment="1" applyBorder="1" applyFill="1" applyFont="1">
      <alignment horizontal="center" shrinkToFit="0" vertical="center" wrapText="1"/>
    </xf>
    <xf borderId="0" fillId="31" fontId="6" numFmtId="0" xfId="0" applyAlignment="1" applyFill="1" applyFont="1">
      <alignment horizontal="center" shrinkToFit="0" vertical="center" wrapText="1"/>
    </xf>
    <xf borderId="20" fillId="7" fontId="6" numFmtId="0" xfId="0" applyAlignment="1" applyBorder="1" applyFill="1" applyFont="1">
      <alignment horizontal="center" shrinkToFit="0" vertical="center" wrapText="1"/>
    </xf>
    <xf borderId="20" fillId="21" fontId="93" numFmtId="0" xfId="0" applyAlignment="1" applyBorder="1" applyFill="1" applyFont="1">
      <alignment horizontal="center" readingOrder="0" shrinkToFit="0" vertical="center" wrapText="1"/>
    </xf>
    <xf borderId="20" fillId="21" fontId="93" numFmtId="0" xfId="0" applyAlignment="1" applyBorder="1" applyFill="1" applyFont="1">
      <alignment horizontal="center" shrinkToFit="0" vertical="center" wrapText="1"/>
    </xf>
    <xf borderId="27" fillId="5" fontId="93" numFmtId="0" xfId="0" applyAlignment="1" applyBorder="1" applyFill="1" applyFont="1">
      <alignment horizontal="center" shrinkToFit="0" vertical="center" wrapText="1"/>
    </xf>
    <xf borderId="20" fillId="8" fontId="6" numFmtId="0" xfId="0" applyAlignment="1" applyBorder="1" applyFill="1" applyFont="1">
      <alignment horizontal="center" readingOrder="0" shrinkToFit="0" vertical="center" wrapText="1"/>
    </xf>
    <xf borderId="30" fillId="34" fontId="97" numFmtId="0" xfId="0" applyAlignment="1" applyBorder="1" applyFill="1" applyFont="1">
      <alignment horizontal="center" readingOrder="0" shrinkToFit="0" vertical="center" wrapText="1"/>
    </xf>
    <xf borderId="30" fillId="33" fontId="6" numFmtId="0" xfId="0" applyAlignment="1" applyBorder="1" applyFill="1" applyFont="1">
      <alignment horizontal="center" readingOrder="0" shrinkToFit="0" vertical="center" wrapText="1"/>
    </xf>
    <xf borderId="30" fillId="37" fontId="98" numFmtId="0" xfId="0" applyAlignment="1" applyBorder="1" applyFill="1" applyFont="1">
      <alignment horizontal="center" readingOrder="0" shrinkToFit="0" vertical="center" wrapText="1"/>
    </xf>
    <xf borderId="30" fillId="36" fontId="98" numFmtId="0" xfId="0" applyAlignment="1" applyBorder="1" applyFill="1" applyFont="1">
      <alignment horizontal="center" readingOrder="0" shrinkToFit="0" vertical="center" wrapText="1"/>
    </xf>
    <xf borderId="30" fillId="38" fontId="98" numFmtId="0" xfId="0" applyAlignment="1" applyBorder="1" applyFill="1" applyFont="1">
      <alignment horizontal="center" readingOrder="0" shrinkToFit="0" vertical="center" wrapText="1"/>
    </xf>
    <xf borderId="27" fillId="12" fontId="93" numFmtId="0" xfId="0" applyAlignment="1" applyBorder="1" applyFill="1" applyFont="1">
      <alignment horizontal="center" shrinkToFit="0" vertical="center" wrapText="1"/>
    </xf>
    <xf borderId="30" fillId="35" fontId="94" numFmtId="0" xfId="0" applyAlignment="1" applyBorder="1" applyFill="1" applyFont="1">
      <alignment horizontal="center" readingOrder="0" shrinkToFit="0" vertical="center" wrapText="1"/>
    </xf>
    <xf borderId="26" fillId="0" fontId="4" numFmtId="0" xfId="0" applyBorder="1" applyFont="1"/>
    <xf borderId="26" fillId="12" fontId="1" numFmtId="0" xfId="0" applyAlignment="1" applyBorder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27" fillId="27" fontId="1" numFmtId="0" xfId="0" applyAlignment="1" applyBorder="1" applyFill="1" applyFont="1">
      <alignment horizontal="center" shrinkToFit="0" vertical="center" wrapText="1"/>
    </xf>
    <xf borderId="30" fillId="26" fontId="99" numFmtId="0" xfId="0" applyAlignment="1" applyBorder="1" applyFill="1" applyFont="1">
      <alignment horizontal="center" readingOrder="0" shrinkToFit="0" vertical="center" wrapText="1"/>
    </xf>
    <xf borderId="21" fillId="12" fontId="100" numFmtId="0" xfId="0" applyAlignment="1" applyBorder="1" applyFill="1" applyFont="1">
      <alignment horizontal="center" readingOrder="0" shrinkToFit="0" vertical="center" wrapText="1"/>
    </xf>
    <xf borderId="30" fillId="12" fontId="92" numFmtId="0" xfId="0" applyAlignment="1" applyBorder="1" applyFill="1" applyFont="1">
      <alignment horizontal="center" vertical="center"/>
    </xf>
    <xf borderId="30" fillId="32" fontId="6" numFmtId="0" xfId="0" applyAlignment="1" applyBorder="1" applyFill="1" applyFont="1">
      <alignment horizontal="center" vertical="center"/>
    </xf>
    <xf borderId="30" fillId="31" fontId="6" numFmtId="0" xfId="0" applyAlignment="1" applyBorder="1" applyFill="1" applyFont="1">
      <alignment horizontal="center" shrinkToFit="0" vertical="center" wrapText="1"/>
    </xf>
    <xf borderId="30" fillId="31" fontId="6" numFmtId="0" xfId="0" applyAlignment="1" applyBorder="1" applyFill="1" applyFont="1">
      <alignment horizontal="center" readingOrder="0" vertical="center"/>
    </xf>
    <xf borderId="30" fillId="32" fontId="6" numFmtId="0" xfId="0" applyAlignment="1" applyBorder="1" applyFill="1" applyFont="1">
      <alignment horizontal="center" readingOrder="0" vertical="center"/>
    </xf>
    <xf borderId="0" fillId="13" fontId="6" numFmtId="0" xfId="0" applyAlignment="1" applyFill="1" applyFont="1">
      <alignment horizontal="center" readingOrder="0" shrinkToFit="0" vertical="center" wrapText="1"/>
    </xf>
    <xf borderId="30" fillId="31" fontId="6" numFmtId="0" xfId="0" applyAlignment="1" applyBorder="1" applyFill="1" applyFont="1">
      <alignment horizontal="center" vertical="center"/>
    </xf>
    <xf borderId="30" fillId="0" fontId="6" numFmtId="0" xfId="0" applyAlignment="1" applyBorder="1" applyFont="1">
      <alignment horizontal="center" shrinkToFit="0" vertical="center" wrapText="1"/>
    </xf>
    <xf borderId="20" fillId="26" fontId="6" numFmtId="0" xfId="0" applyAlignment="1" applyBorder="1" applyFill="1" applyFont="1">
      <alignment horizontal="center" readingOrder="0" shrinkToFit="0" vertical="center" wrapText="1"/>
    </xf>
    <xf borderId="0" fillId="39" fontId="6" numFmtId="0" xfId="0" applyAlignment="1" applyFill="1" applyFont="1">
      <alignment horizontal="center" readingOrder="0" shrinkToFit="0" vertical="center" wrapText="1"/>
    </xf>
    <xf borderId="30" fillId="40" fontId="98" numFmtId="0" xfId="0" applyAlignment="1" applyBorder="1" applyFill="1" applyFont="1">
      <alignment horizontal="center" readingOrder="0" shrinkToFit="0" vertical="center" wrapText="1"/>
    </xf>
    <xf borderId="30" fillId="26" fontId="6" numFmtId="0" xfId="0" applyAlignment="1" applyBorder="1" applyFill="1" applyFont="1">
      <alignment horizontal="center" readingOrder="0" shrinkToFit="0" vertical="center" wrapText="1"/>
    </xf>
    <xf borderId="30" fillId="27" fontId="93" numFmtId="0" xfId="0" applyAlignment="1" applyBorder="1" applyFill="1" applyFont="1">
      <alignment horizontal="center" shrinkToFit="0" vertical="center" wrapText="1"/>
    </xf>
    <xf borderId="27" fillId="39" fontId="6" numFmtId="0" xfId="0" applyAlignment="1" applyBorder="1" applyFill="1" applyFont="1">
      <alignment horizontal="center" readingOrder="0" shrinkToFit="0" vertical="center" wrapText="1"/>
    </xf>
    <xf borderId="30" fillId="27" fontId="6" numFmtId="0" xfId="0" applyAlignment="1" applyBorder="1" applyFill="1" applyFont="1">
      <alignment horizontal="center" shrinkToFit="0" vertical="center" wrapText="1"/>
    </xf>
    <xf borderId="30" fillId="41" fontId="98" numFmtId="0" xfId="0" applyAlignment="1" applyBorder="1" applyFill="1" applyFont="1">
      <alignment horizontal="center" readingOrder="0" shrinkToFit="0" vertical="center" wrapText="1"/>
    </xf>
    <xf borderId="30" fillId="5" fontId="93" numFmtId="0" xfId="0" applyAlignment="1" applyBorder="1" applyFill="1" applyFont="1">
      <alignment horizontal="center" readingOrder="0" shrinkToFit="0" vertical="center" wrapText="1"/>
    </xf>
    <xf borderId="30" fillId="0" fontId="93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34" fontId="94" numFmtId="0" xfId="0" applyAlignment="1" applyFill="1" applyFont="1">
      <alignment horizontal="center" readingOrder="0" shrinkToFit="0" vertical="center" wrapText="1"/>
    </xf>
    <xf borderId="0" fillId="12" fontId="6" numFmtId="0" xfId="0" applyAlignment="1" applyFill="1" applyFont="1">
      <alignment horizontal="center" readingOrder="0" shrinkToFit="0" vertical="center" wrapText="1"/>
    </xf>
    <xf borderId="32" fillId="12" fontId="6" numFmtId="0" xfId="0" applyAlignment="1" applyBorder="1" applyFill="1" applyFont="1">
      <alignment horizontal="center" readingOrder="0" shrinkToFit="0" vertical="center" wrapText="1"/>
    </xf>
    <xf borderId="30" fillId="12" fontId="97" numFmtId="0" xfId="0" applyAlignment="1" applyBorder="1" applyFill="1" applyFont="1">
      <alignment horizontal="center" readingOrder="0" shrinkToFit="0" vertical="center" wrapText="1"/>
    </xf>
    <xf borderId="0" fillId="27" fontId="6" numFmtId="0" xfId="0" applyAlignment="1" applyFill="1" applyFont="1">
      <alignment horizontal="center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0" fillId="12" fontId="1" numFmtId="0" xfId="0" applyFill="1" applyFont="1"/>
    <xf borderId="0" fillId="12" fontId="97" numFmtId="0" xfId="0" applyAlignment="1" applyFill="1" applyFont="1">
      <alignment horizontal="center" readingOrder="0" shrinkToFit="0" vertical="center" wrapText="1"/>
    </xf>
    <xf borderId="32" fillId="27" fontId="6" numFmtId="0" xfId="0" applyAlignment="1" applyBorder="1" applyFill="1" applyFont="1">
      <alignment horizontal="center" shrinkToFit="0" vertical="center" wrapText="1"/>
    </xf>
    <xf borderId="20" fillId="31" fontId="6" numFmtId="0" xfId="0" applyAlignment="1" applyBorder="1" applyFill="1" applyFont="1">
      <alignment horizontal="center" shrinkToFit="0" vertical="center" wrapText="1"/>
    </xf>
    <xf borderId="2" fillId="0" fontId="7" numFmtId="164" xfId="0" applyAlignment="1" applyBorder="1" applyFont="1" applyNumberFormat="1">
      <alignment horizontal="center" readingOrder="0" vertical="bottom"/>
    </xf>
    <xf borderId="32" fillId="12" fontId="97" numFmtId="0" xfId="0" applyAlignment="1" applyBorder="1" applyFill="1" applyFont="1">
      <alignment horizontal="center" readingOrder="0" shrinkToFit="0" vertical="center" wrapText="1"/>
    </xf>
    <xf borderId="30" fillId="16" fontId="101" numFmtId="0" xfId="0" applyAlignment="1" applyBorder="1" applyFill="1" applyFont="1">
      <alignment horizontal="center" readingOrder="0" shrinkToFit="0" vertical="center" wrapText="1"/>
    </xf>
    <xf borderId="1" fillId="21" fontId="2" numFmtId="0" xfId="0" applyAlignment="1" applyBorder="1" applyFill="1" applyFont="1">
      <alignment horizontal="center" readingOrder="0" vertical="bottom"/>
    </xf>
    <xf borderId="30" fillId="7" fontId="6" numFmtId="0" xfId="0" applyAlignment="1" applyBorder="1" applyFill="1" applyFont="1">
      <alignment horizontal="center" readingOrder="0" shrinkToFit="0" vertical="center" wrapText="1"/>
    </xf>
    <xf borderId="30" fillId="12" fontId="94" numFmtId="0" xfId="0" applyAlignment="1" applyBorder="1" applyFill="1" applyFont="1">
      <alignment horizontal="center" readingOrder="0" shrinkToFit="0" vertical="center" wrapText="1"/>
    </xf>
    <xf borderId="1" fillId="10" fontId="102" numFmtId="0" xfId="0" applyAlignment="1" applyBorder="1" applyFill="1" applyFont="1">
      <alignment horizontal="center" readingOrder="0" vertical="bottom"/>
    </xf>
    <xf borderId="30" fillId="42" fontId="98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/>
    </xf>
    <xf borderId="30" fillId="12" fontId="6" numFmtId="0" xfId="0" applyAlignment="1" applyBorder="1" applyFill="1" applyFont="1">
      <alignment horizontal="center" shrinkToFit="0" vertical="center" wrapText="1"/>
    </xf>
    <xf borderId="30" fillId="0" fontId="93" numFmtId="0" xfId="0" applyAlignment="1" applyBorder="1" applyFont="1">
      <alignment horizontal="center" readingOrder="0" shrinkToFit="0" vertical="center" wrapText="1"/>
    </xf>
    <xf borderId="32" fillId="12" fontId="94" numFmtId="0" xfId="0" applyAlignment="1" applyBorder="1" applyFill="1" applyFont="1">
      <alignment horizontal="center" readingOrder="0" shrinkToFit="0" vertical="center" wrapText="1"/>
    </xf>
    <xf borderId="28" fillId="0" fontId="4" numFmtId="0" xfId="0" applyBorder="1" applyFont="1"/>
    <xf borderId="30" fillId="33" fontId="6" numFmtId="0" xfId="0" applyAlignment="1" applyBorder="1" applyFill="1" applyFont="1">
      <alignment horizontal="center" shrinkToFit="0" vertical="center" wrapText="1"/>
    </xf>
    <xf borderId="20" fillId="27" fontId="6" numFmtId="0" xfId="0" applyAlignment="1" applyBorder="1" applyFill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32" fillId="34" fontId="94" numFmtId="0" xfId="0" applyAlignment="1" applyBorder="1" applyFill="1" applyFont="1">
      <alignment horizontal="center" readingOrder="0" shrinkToFit="0" vertical="center" wrapText="1"/>
    </xf>
    <xf borderId="26" fillId="12" fontId="6" numFmtId="0" xfId="0" applyAlignment="1" applyBorder="1" applyFill="1" applyFont="1">
      <alignment horizontal="center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27" fillId="12" fontId="1" numFmtId="0" xfId="0" applyAlignment="1" applyBorder="1" applyFill="1" applyFont="1">
      <alignment horizontal="center" shrinkToFit="0" vertical="center" wrapText="1"/>
    </xf>
    <xf borderId="20" fillId="27" fontId="6" numFmtId="0" xfId="0" applyAlignment="1" applyBorder="1" applyFill="1" applyFont="1">
      <alignment horizontal="center" shrinkToFit="0" vertical="center" wrapText="1"/>
    </xf>
    <xf borderId="27" fillId="27" fontId="1" numFmtId="0" xfId="0" applyAlignment="1" applyBorder="1" applyFill="1" applyFont="1">
      <alignment horizontal="center" shrinkToFit="0" vertical="center" wrapText="1"/>
    </xf>
    <xf borderId="30" fillId="14" fontId="103" numFmtId="0" xfId="0" applyAlignment="1" applyBorder="1" applyFill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1" fillId="43" fontId="2" numFmtId="0" xfId="0" applyAlignment="1" applyBorder="1" applyFill="1" applyFont="1">
      <alignment horizontal="center" vertical="bottom"/>
    </xf>
    <xf borderId="2" fillId="43" fontId="2" numFmtId="0" xfId="0" applyAlignment="1" applyBorder="1" applyFill="1" applyFont="1">
      <alignment horizontal="center" vertical="bottom"/>
    </xf>
    <xf borderId="1" fillId="43" fontId="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/>
    </xf>
    <xf borderId="1" fillId="43" fontId="2" numFmtId="0" xfId="0" applyAlignment="1" applyBorder="1" applyFill="1" applyFont="1">
      <alignment horizontal="center" readingOrder="0" shrinkToFit="0" wrapText="0"/>
    </xf>
    <xf borderId="1" fillId="43" fontId="2" numFmtId="0" xfId="0" applyAlignment="1" applyBorder="1" applyFill="1" applyFont="1">
      <alignment horizontal="center" shrinkToFit="0" wrapText="0"/>
    </xf>
    <xf borderId="1" fillId="43" fontId="2" numFmtId="0" xfId="0" applyAlignment="1" applyBorder="1" applyFill="1" applyFont="1">
      <alignment horizontal="center" readingOrder="0"/>
    </xf>
    <xf borderId="1" fillId="8" fontId="41" numFmtId="0" xfId="0" applyAlignment="1" applyBorder="1" applyFill="1" applyFont="1">
      <alignment horizontal="center" readingOrder="0" vertical="bottom"/>
    </xf>
    <xf borderId="1" fillId="8" fontId="3" numFmtId="0" xfId="0" applyAlignment="1" applyBorder="1" applyFill="1" applyFont="1">
      <alignment horizontal="center" readingOrder="0" vertical="bottom"/>
    </xf>
    <xf borderId="0" fillId="37" fontId="64" numFmtId="0" xfId="0" applyAlignment="1" applyFill="1" applyFont="1">
      <alignment readingOrder="0"/>
    </xf>
    <xf borderId="2" fillId="33" fontId="3" numFmtId="0" xfId="0" applyAlignment="1" applyBorder="1" applyFill="1" applyFont="1">
      <alignment horizontal="center" vertical="bottom"/>
    </xf>
    <xf borderId="1" fillId="11" fontId="6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 shrinkToFit="0" wrapText="0"/>
    </xf>
    <xf borderId="20" fillId="17" fontId="6" numFmtId="0" xfId="0" applyAlignment="1" applyBorder="1" applyFill="1" applyFont="1">
      <alignment horizontal="center" shrinkToFit="0" vertical="center" wrapText="1"/>
    </xf>
    <xf borderId="33" fillId="0" fontId="4" numFmtId="0" xfId="0" applyBorder="1" applyFont="1"/>
    <xf borderId="1" fillId="0" fontId="59" numFmtId="0" xfId="0" applyAlignment="1" applyBorder="1" applyFont="1">
      <alignment readingOrder="0" shrinkToFit="0" wrapText="0"/>
    </xf>
    <xf borderId="12" fillId="33" fontId="3" numFmtId="0" xfId="0" applyAlignment="1" applyBorder="1" applyFill="1" applyFont="1">
      <alignment horizontal="center" readingOrder="0" vertical="bottom"/>
    </xf>
    <xf borderId="13" fillId="33" fontId="3" numFmtId="0" xfId="0" applyAlignment="1" applyBorder="1" applyFill="1" applyFont="1">
      <alignment horizontal="center" readingOrder="0" vertical="bottom"/>
    </xf>
    <xf borderId="30" fillId="24" fontId="104" numFmtId="0" xfId="0" applyAlignment="1" applyBorder="1" applyFill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9" fillId="7" fontId="40" numFmtId="0" xfId="0" applyAlignment="1" applyBorder="1" applyFill="1" applyFont="1">
      <alignment horizontal="center" vertical="bottom"/>
    </xf>
    <xf borderId="20" fillId="33" fontId="1" numFmtId="0" xfId="0" applyAlignment="1" applyBorder="1" applyFill="1" applyFont="1">
      <alignment horizontal="center" shrinkToFit="0" vertical="center" wrapText="1"/>
    </xf>
    <xf borderId="3" fillId="19" fontId="2" numFmtId="0" xfId="0" applyAlignment="1" applyBorder="1" applyFill="1" applyFont="1">
      <alignment horizontal="center"/>
    </xf>
    <xf borderId="20" fillId="24" fontId="0" numFmtId="0" xfId="0" applyAlignment="1" applyBorder="1" applyFill="1" applyFont="1">
      <alignment horizontal="center" readingOrder="0" shrinkToFit="0" vertical="center" wrapText="1"/>
    </xf>
    <xf borderId="4" fillId="10" fontId="102" numFmtId="0" xfId="0" applyAlignment="1" applyBorder="1" applyFill="1" applyFont="1">
      <alignment horizontal="center" readingOrder="0" vertical="bottom"/>
    </xf>
    <xf borderId="4" fillId="10" fontId="3" numFmtId="0" xfId="0" applyAlignment="1" applyBorder="1" applyFill="1" applyFont="1">
      <alignment horizontal="center" readingOrder="0" vertical="bottom"/>
    </xf>
    <xf borderId="4" fillId="10" fontId="3" numFmtId="0" xfId="0" applyAlignment="1" applyBorder="1" applyFill="1" applyFont="1">
      <alignment horizontal="center" vertical="bottom"/>
    </xf>
    <xf borderId="20" fillId="32" fontId="1" numFmtId="0" xfId="0" applyAlignment="1" applyBorder="1" applyFill="1" applyFont="1">
      <alignment horizontal="center" readingOrder="0" shrinkToFit="0" vertical="center" wrapText="1"/>
    </xf>
    <xf borderId="9" fillId="10" fontId="3" numFmtId="0" xfId="0" applyAlignment="1" applyBorder="1" applyFill="1" applyFont="1">
      <alignment horizontal="center" readingOrder="0" vertical="bottom"/>
    </xf>
    <xf borderId="1" fillId="12" fontId="3" numFmtId="0" xfId="0" applyAlignment="1" applyBorder="1" applyFill="1" applyFont="1">
      <alignment horizontal="center" readingOrder="0" vertical="bottom"/>
    </xf>
    <xf borderId="20" fillId="44" fontId="1" numFmtId="0" xfId="0" applyAlignment="1" applyBorder="1" applyFill="1" applyFont="1">
      <alignment horizontal="center" readingOrder="0" shrinkToFit="0" vertical="center" wrapText="1"/>
    </xf>
    <xf borderId="0" fillId="16" fontId="3" numFmtId="0" xfId="0" applyAlignment="1" applyFill="1" applyFont="1">
      <alignment horizontal="center" vertical="bottom"/>
    </xf>
    <xf borderId="0" fillId="16" fontId="105" numFmtId="0" xfId="0" applyAlignment="1" applyFill="1" applyFont="1">
      <alignment horizontal="center" readingOrder="0" vertical="bottom"/>
    </xf>
    <xf borderId="20" fillId="32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34" fillId="17" fontId="1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readingOrder="0"/>
    </xf>
    <xf borderId="20" fillId="27" fontId="1" numFmtId="0" xfId="0" applyAlignment="1" applyBorder="1" applyFill="1" applyFont="1">
      <alignment horizontal="center" readingOrder="0" shrinkToFit="0" vertical="center" wrapText="1"/>
    </xf>
    <xf borderId="20" fillId="12" fontId="1" numFmtId="0" xfId="0" applyAlignment="1" applyBorder="1" applyFill="1" applyFont="1">
      <alignment horizontal="center" readingOrder="0" shrinkToFit="0" vertical="center" wrapText="1"/>
    </xf>
    <xf borderId="20" fillId="27" fontId="1" numFmtId="0" xfId="0" applyAlignment="1" applyBorder="1" applyFill="1" applyFont="1">
      <alignment horizontal="center" shrinkToFit="0" vertical="center" wrapText="1"/>
    </xf>
    <xf borderId="1" fillId="0" fontId="106" numFmtId="0" xfId="0" applyAlignment="1" applyBorder="1" applyFont="1">
      <alignment readingOrder="0" shrinkToFit="0" wrapText="0"/>
    </xf>
    <xf borderId="20" fillId="5" fontId="1" numFmtId="0" xfId="0" applyAlignment="1" applyBorder="1" applyFill="1" applyFont="1">
      <alignment horizontal="center" shrinkToFit="0" vertical="center" wrapText="1"/>
    </xf>
    <xf borderId="20" fillId="33" fontId="6" numFmtId="0" xfId="0" applyAlignment="1" applyBorder="1" applyFill="1" applyFont="1">
      <alignment horizontal="center" shrinkToFit="0" vertical="center" wrapText="1"/>
    </xf>
    <xf borderId="1" fillId="0" fontId="107" numFmtId="0" xfId="0" applyAlignment="1" applyBorder="1" applyFont="1">
      <alignment readingOrder="0" shrinkToFit="0" wrapText="0"/>
    </xf>
    <xf borderId="12" fillId="16" fontId="3" numFmtId="0" xfId="0" applyAlignment="1" applyBorder="1" applyFill="1" applyFont="1">
      <alignment horizontal="center" vertical="bottom"/>
    </xf>
    <xf borderId="10" fillId="0" fontId="2" numFmtId="0" xfId="0" applyAlignment="1" applyBorder="1" applyFont="1">
      <alignment horizontal="center" readingOrder="0"/>
    </xf>
    <xf borderId="20" fillId="5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15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/>
    </xf>
    <xf borderId="16" fillId="19" fontId="2" numFmtId="0" xfId="0" applyAlignment="1" applyBorder="1" applyFill="1" applyFont="1">
      <alignment horizontal="center" readingOrder="0"/>
    </xf>
    <xf borderId="5" fillId="19" fontId="2" numFmtId="0" xfId="0" applyAlignment="1" applyBorder="1" applyFill="1" applyFont="1">
      <alignment horizontal="center"/>
    </xf>
    <xf borderId="14" fillId="19" fontId="2" numFmtId="0" xfId="0" applyAlignment="1" applyBorder="1" applyFill="1" applyFont="1">
      <alignment horizontal="center"/>
    </xf>
    <xf borderId="5" fillId="19" fontId="2" numFmtId="0" xfId="0" applyAlignment="1" applyBorder="1" applyFill="1" applyFont="1">
      <alignment horizontal="center" readingOrder="0"/>
    </xf>
    <xf borderId="1" fillId="0" fontId="108" numFmtId="0" xfId="0" applyAlignment="1" applyBorder="1" applyFont="1">
      <alignment horizontal="left" readingOrder="0" shrinkToFit="0" wrapText="0"/>
    </xf>
    <xf borderId="2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readingOrder="0"/>
    </xf>
    <xf borderId="29" fillId="17" fontId="1" numFmtId="0" xfId="0" applyAlignment="1" applyBorder="1" applyFill="1" applyFont="1">
      <alignment horizontal="center" shrinkToFit="0" vertical="center" wrapText="1"/>
    </xf>
    <xf borderId="4" fillId="0" fontId="109" numFmtId="0" xfId="0" applyAlignment="1" applyBorder="1" applyFont="1">
      <alignment horizontal="left" readingOrder="0"/>
    </xf>
    <xf borderId="4" fillId="0" fontId="110" numFmtId="0" xfId="0" applyAlignment="1" applyBorder="1" applyFont="1">
      <alignment readingOrder="0"/>
    </xf>
    <xf borderId="10" fillId="0" fontId="1" numFmtId="0" xfId="0" applyAlignment="1" applyBorder="1" applyFont="1">
      <alignment readingOrder="0" shrinkToFit="0" wrapText="0"/>
    </xf>
    <xf borderId="10" fillId="0" fontId="6" numFmtId="0" xfId="0" applyAlignment="1" applyBorder="1" applyFont="1">
      <alignment readingOrder="0" shrinkToFit="0" wrapText="0"/>
    </xf>
    <xf borderId="10" fillId="0" fontId="6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2" fillId="0" fontId="111" numFmtId="0" xfId="0" applyAlignment="1" applyBorder="1" applyFont="1">
      <alignment horizontal="center" readingOrder="0" vertical="bottom"/>
    </xf>
    <xf borderId="1" fillId="45" fontId="1" numFmtId="0" xfId="0" applyAlignment="1" applyBorder="1" applyFill="1" applyFont="1">
      <alignment readingOrder="0"/>
    </xf>
    <xf borderId="2" fillId="45" fontId="1" numFmtId="0" xfId="0" applyAlignment="1" applyBorder="1" applyFill="1" applyFont="1">
      <alignment readingOrder="0"/>
    </xf>
    <xf borderId="1" fillId="9" fontId="14" numFmtId="0" xfId="0" applyAlignment="1" applyBorder="1" applyFill="1" applyFont="1">
      <alignment horizontal="center" readingOrder="0" vertical="center"/>
    </xf>
    <xf borderId="1" fillId="11" fontId="14" numFmtId="0" xfId="0" applyAlignment="1" applyBorder="1" applyFill="1" applyFont="1">
      <alignment horizontal="center" vertical="center"/>
    </xf>
    <xf borderId="1" fillId="11" fontId="14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shrinkToFit="0" vertical="center" wrapText="0"/>
    </xf>
    <xf borderId="1" fillId="10" fontId="15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wrapText="0"/>
    </xf>
    <xf borderId="4" fillId="24" fontId="10" numFmtId="0" xfId="0" applyAlignment="1" applyBorder="1" applyFill="1" applyFont="1">
      <alignment horizontal="center"/>
    </xf>
    <xf borderId="4" fillId="24" fontId="10" numFmtId="0" xfId="0" applyAlignment="1" applyBorder="1" applyFill="1" applyFont="1">
      <alignment horizontal="center"/>
    </xf>
    <xf borderId="1" fillId="13" fontId="15" numFmtId="0" xfId="0" applyAlignment="1" applyBorder="1" applyFill="1" applyFont="1">
      <alignment horizontal="center" readingOrder="0" vertical="center"/>
    </xf>
    <xf borderId="1" fillId="14" fontId="15" numFmtId="0" xfId="0" applyAlignment="1" applyBorder="1" applyFill="1" applyFont="1">
      <alignment horizontal="center" readingOrder="0" vertical="center"/>
    </xf>
    <xf borderId="4" fillId="24" fontId="10" numFmtId="0" xfId="0" applyAlignment="1" applyBorder="1" applyFill="1" applyFont="1">
      <alignment horizontal="center" readingOrder="0"/>
    </xf>
    <xf borderId="1" fillId="21" fontId="15" numFmtId="0" xfId="0" applyAlignment="1" applyBorder="1" applyFill="1" applyFont="1">
      <alignment horizontal="center" readingOrder="0" vertical="center"/>
    </xf>
    <xf borderId="1" fillId="20" fontId="15" numFmtId="0" xfId="0" applyAlignment="1" applyBorder="1" applyFill="1" applyFont="1">
      <alignment horizontal="center" readingOrder="0" vertical="center"/>
    </xf>
    <xf borderId="0" fillId="12" fontId="6" numFmtId="0" xfId="0" applyAlignment="1" applyFill="1" applyFont="1">
      <alignment vertical="bottom"/>
    </xf>
    <xf borderId="0" fillId="0" fontId="112" numFmtId="0" xfId="0" applyAlignment="1" applyFont="1">
      <alignment vertical="bottom"/>
    </xf>
    <xf borderId="1" fillId="0" fontId="10" numFmtId="0" xfId="0" applyAlignment="1" applyBorder="1" applyFont="1">
      <alignment horizontal="center" readingOrder="0"/>
    </xf>
    <xf borderId="1" fillId="38" fontId="15" numFmtId="0" xfId="0" applyAlignment="1" applyBorder="1" applyFill="1" applyFont="1">
      <alignment horizontal="center" readingOrder="0" shrinkToFit="0" vertical="center" wrapText="1"/>
    </xf>
    <xf borderId="1" fillId="0" fontId="113" numFmtId="0" xfId="0" applyAlignment="1" applyBorder="1" applyFont="1">
      <alignment readingOrder="0" shrinkToFit="0" wrapText="0"/>
    </xf>
    <xf borderId="12" fillId="0" fontId="14" numFmtId="0" xfId="0" applyAlignment="1" applyBorder="1" applyFont="1">
      <alignment horizontal="center" readingOrder="0" vertical="center"/>
    </xf>
    <xf borderId="1" fillId="10" fontId="10" numFmtId="0" xfId="0" applyAlignment="1" applyBorder="1" applyFill="1" applyFont="1">
      <alignment horizontal="center" shrinkToFit="0" wrapText="0"/>
    </xf>
    <xf borderId="1" fillId="0" fontId="6" numFmtId="0" xfId="0" applyAlignment="1" applyBorder="1" applyFont="1">
      <alignment shrinkToFit="0" vertical="bottom" wrapText="0"/>
    </xf>
    <xf borderId="1" fillId="8" fontId="12" numFmtId="0" xfId="0" applyAlignment="1" applyBorder="1" applyFill="1" applyFont="1">
      <alignment horizontal="center" readingOrder="0"/>
    </xf>
    <xf borderId="1" fillId="8" fontId="6" numFmtId="165" xfId="0" applyAlignment="1" applyBorder="1" applyFill="1" applyFont="1" applyNumberFormat="1">
      <alignment horizontal="center" readingOrder="0" vertical="bottom"/>
    </xf>
    <xf borderId="1" fillId="12" fontId="114" numFmtId="0" xfId="0" applyAlignment="1" applyBorder="1" applyFill="1" applyFont="1">
      <alignment horizontal="center" readingOrder="0"/>
    </xf>
    <xf borderId="0" fillId="0" fontId="29" numFmtId="0" xfId="0" applyAlignment="1" applyFont="1">
      <alignment readingOrder="0" vertical="bottom"/>
    </xf>
    <xf borderId="1" fillId="0" fontId="115" numFmtId="0" xfId="0" applyAlignment="1" applyBorder="1" applyFont="1">
      <alignment readingOrder="0"/>
    </xf>
    <xf borderId="1" fillId="0" fontId="6" numFmtId="0" xfId="0" applyAlignment="1" applyBorder="1" applyFont="1">
      <alignment shrinkToFit="0" vertical="bottom" wrapText="0"/>
    </xf>
    <xf borderId="1" fillId="33" fontId="1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readingOrder="0"/>
    </xf>
    <xf borderId="0" fillId="0" fontId="10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vertical="center" wrapText="0"/>
    </xf>
    <xf borderId="19" fillId="0" fontId="6" numFmtId="165" xfId="0" applyAlignment="1" applyBorder="1" applyFont="1" applyNumberFormat="1">
      <alignment horizontal="right" readingOrder="0" vertical="bottom"/>
    </xf>
    <xf borderId="19" fillId="0" fontId="116" numFmtId="0" xfId="0" applyAlignment="1" applyBorder="1" applyFont="1">
      <alignment readingOrder="0" shrinkToFit="0" wrapText="0"/>
    </xf>
    <xf borderId="1" fillId="0" fontId="19" numFmtId="0" xfId="0" applyAlignment="1" applyBorder="1" applyFont="1">
      <alignment readingOrder="0" vertical="center"/>
    </xf>
    <xf borderId="4" fillId="6" fontId="19" numFmtId="0" xfId="0" applyAlignment="1" applyBorder="1" applyFill="1" applyFont="1">
      <alignment horizontal="center" readingOrder="0" shrinkToFit="0" vertical="center" wrapText="0"/>
    </xf>
    <xf borderId="2" fillId="24" fontId="6" numFmtId="165" xfId="0" applyAlignment="1" applyBorder="1" applyFill="1" applyFont="1" applyNumberFormat="1">
      <alignment horizontal="center" vertical="bottom"/>
    </xf>
    <xf borderId="12" fillId="0" fontId="6" numFmtId="165" xfId="0" applyAlignment="1" applyBorder="1" applyFont="1" applyNumberFormat="1">
      <alignment horizontal="center" vertical="bottom"/>
    </xf>
    <xf borderId="2" fillId="0" fontId="19" numFmtId="0" xfId="0" applyAlignment="1" applyBorder="1" applyFont="1">
      <alignment readingOrder="0" shrinkToFit="0" vertical="center" wrapText="0"/>
    </xf>
    <xf borderId="12" fillId="0" fontId="19" numFmtId="0" xfId="0" applyAlignment="1" applyBorder="1" applyFont="1">
      <alignment readingOrder="0" shrinkToFit="0" vertical="center" wrapText="0"/>
    </xf>
    <xf borderId="2" fillId="0" fontId="19" numFmtId="0" xfId="0" applyAlignment="1" applyBorder="1" applyFont="1">
      <alignment horizontal="left" readingOrder="0" shrinkToFit="0" vertical="center" wrapText="0"/>
    </xf>
    <xf borderId="12" fillId="0" fontId="19" numFmtId="0" xfId="0" applyAlignment="1" applyBorder="1" applyFont="1">
      <alignment horizontal="left" readingOrder="0" shrinkToFit="0" vertical="center" wrapText="0"/>
    </xf>
    <xf borderId="2" fillId="0" fontId="19" numFmtId="0" xfId="0" applyAlignment="1" applyBorder="1" applyFont="1">
      <alignment readingOrder="0" shrinkToFit="0" vertical="center" wrapText="0"/>
    </xf>
    <xf borderId="12" fillId="0" fontId="19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/>
    </xf>
    <xf borderId="1" fillId="46" fontId="12" numFmtId="0" xfId="0" applyAlignment="1" applyBorder="1" applyFill="1" applyFont="1">
      <alignment horizontal="center" readingOrder="0"/>
    </xf>
    <xf borderId="1" fillId="46" fontId="6" numFmtId="165" xfId="0" applyAlignment="1" applyBorder="1" applyFill="1" applyFont="1" applyNumberFormat="1">
      <alignment horizontal="center" vertical="bottom"/>
    </xf>
    <xf borderId="1" fillId="46" fontId="6" numFmtId="165" xfId="0" applyAlignment="1" applyBorder="1" applyFill="1" applyFont="1" applyNumberFormat="1">
      <alignment horizontal="center" readingOrder="0" vertical="bottom"/>
    </xf>
    <xf borderId="2" fillId="46" fontId="6" numFmtId="165" xfId="0" applyAlignment="1" applyBorder="1" applyFill="1" applyFont="1" applyNumberFormat="1">
      <alignment horizontal="center" readingOrder="0" vertical="bottom"/>
    </xf>
    <xf borderId="2" fillId="0" fontId="12" numFmtId="0" xfId="0" applyAlignment="1" applyBorder="1" applyFont="1">
      <alignment horizontal="center" readingOrder="0" shrinkToFit="0" wrapText="0"/>
    </xf>
    <xf borderId="0" fillId="0" fontId="1" numFmtId="164" xfId="0" applyAlignment="1" applyFont="1" applyNumberFormat="1">
      <alignment readingOrder="0"/>
    </xf>
    <xf borderId="1" fillId="6" fontId="19" numFmtId="0" xfId="0" applyAlignment="1" applyBorder="1" applyFill="1" applyFont="1">
      <alignment readingOrder="0" shrinkToFit="0" vertical="center" wrapText="0"/>
    </xf>
    <xf borderId="1" fillId="6" fontId="19" numFmtId="0" xfId="0" applyAlignment="1" applyBorder="1" applyFill="1" applyFont="1">
      <alignment horizontal="left" readingOrder="0" shrinkToFit="0" vertical="center" wrapText="0"/>
    </xf>
    <xf borderId="12" fillId="6" fontId="1" numFmtId="0" xfId="0" applyAlignment="1" applyBorder="1" applyFill="1" applyFont="1">
      <alignment readingOrder="0"/>
    </xf>
    <xf borderId="13" fillId="12" fontId="25" numFmtId="0" xfId="0" applyAlignment="1" applyBorder="1" applyFill="1" applyFont="1">
      <alignment horizontal="center" readingOrder="0"/>
    </xf>
    <xf borderId="3" fillId="15" fontId="18" numFmtId="0" xfId="0" applyAlignment="1" applyBorder="1" applyFill="1" applyFont="1">
      <alignment horizontal="center" readingOrder="0" shrinkToFit="0" vertical="center" wrapText="0"/>
    </xf>
    <xf borderId="19" fillId="0" fontId="1" numFmtId="164" xfId="0" applyAlignment="1" applyBorder="1" applyFont="1" applyNumberFormat="1">
      <alignment readingOrder="0"/>
    </xf>
    <xf borderId="19" fillId="0" fontId="117" numFmtId="0" xfId="0" applyAlignment="1" applyBorder="1" applyFont="1">
      <alignment readingOrder="0" vertical="bottom"/>
    </xf>
    <xf borderId="4" fillId="0" fontId="118" numFmtId="0" xfId="0" applyAlignment="1" applyBorder="1" applyFont="1">
      <alignment horizontal="left" readingOrder="0" shrinkToFit="0" vertical="center" wrapText="0"/>
    </xf>
    <xf borderId="1" fillId="16" fontId="6" numFmtId="0" xfId="0" applyAlignment="1" applyBorder="1" applyFill="1" applyFont="1">
      <alignment horizontal="center" readingOrder="0" vertical="bottom"/>
    </xf>
    <xf borderId="1" fillId="16" fontId="6" numFmtId="165" xfId="0" applyAlignment="1" applyBorder="1" applyFill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readingOrder="0" shrinkToFit="0" wrapText="0"/>
    </xf>
    <xf borderId="0" fillId="0" fontId="119" numFmtId="0" xfId="0" applyFont="1"/>
    <xf borderId="1" fillId="0" fontId="120" numFmtId="0" xfId="0" applyAlignment="1" applyBorder="1" applyFont="1">
      <alignment horizontal="center" readingOrder="0" vertical="center"/>
    </xf>
    <xf borderId="1" fillId="24" fontId="120" numFmtId="0" xfId="0" applyAlignment="1" applyBorder="1" applyFill="1" applyFont="1">
      <alignment horizontal="center" readingOrder="0" vertical="center"/>
    </xf>
    <xf borderId="1" fillId="10" fontId="120" numFmtId="0" xfId="0" applyAlignment="1" applyBorder="1" applyFill="1" applyFont="1">
      <alignment horizontal="center" readingOrder="0" vertical="center"/>
    </xf>
    <xf borderId="13" fillId="0" fontId="120" numFmtId="0" xfId="0" applyAlignment="1" applyBorder="1" applyFont="1">
      <alignment horizontal="center" vertical="center"/>
    </xf>
    <xf borderId="0" fillId="0" fontId="119" numFmtId="0" xfId="0" applyAlignment="1" applyFont="1">
      <alignment readingOrder="0"/>
    </xf>
    <xf borderId="0" fillId="0" fontId="120" numFmtId="0" xfId="0" applyAlignment="1" applyFont="1">
      <alignment horizontal="center" vertical="center"/>
    </xf>
    <xf borderId="7" fillId="20" fontId="15" numFmtId="0" xfId="0" applyAlignment="1" applyBorder="1" applyFill="1" applyFont="1">
      <alignment horizontal="center" readingOrder="0" vertical="center"/>
    </xf>
    <xf borderId="5" fillId="20" fontId="15" numFmtId="0" xfId="0" applyAlignment="1" applyBorder="1" applyFill="1" applyFont="1">
      <alignment horizontal="center" readingOrder="0" vertical="center"/>
    </xf>
    <xf borderId="1" fillId="24" fontId="6" numFmtId="169" xfId="0" applyAlignment="1" applyBorder="1" applyFill="1" applyFont="1" applyNumberFormat="1">
      <alignment horizontal="center" readingOrder="0" vertical="bottom"/>
    </xf>
    <xf borderId="4" fillId="13" fontId="15" numFmtId="0" xfId="0" applyAlignment="1" applyBorder="1" applyFill="1" applyFont="1">
      <alignment horizontal="center" readingOrder="0" vertical="center"/>
    </xf>
    <xf borderId="4" fillId="20" fontId="15" numFmtId="0" xfId="0" applyAlignment="1" applyBorder="1" applyFill="1" applyFont="1">
      <alignment horizontal="center" readingOrder="0" vertical="center"/>
    </xf>
    <xf borderId="0" fillId="0" fontId="10" numFmtId="165" xfId="0" applyAlignment="1" applyFont="1" applyNumberForma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/>
    </xf>
    <xf borderId="1" fillId="24" fontId="6" numFmtId="0" xfId="0" applyAlignment="1" applyBorder="1" applyFill="1" applyFont="1">
      <alignment horizontal="center" readingOrder="0" vertical="bottom"/>
    </xf>
    <xf borderId="13" fillId="0" fontId="22" numFmtId="0" xfId="0" applyAlignment="1" applyBorder="1" applyFont="1">
      <alignment horizontal="center" readingOrder="0" vertical="center"/>
    </xf>
    <xf borderId="12" fillId="0" fontId="22" numFmtId="0" xfId="0" applyAlignment="1" applyBorder="1" applyFont="1">
      <alignment horizontal="center" readingOrder="0" vertical="center"/>
    </xf>
    <xf borderId="12" fillId="0" fontId="25" numFmtId="0" xfId="0" applyAlignment="1" applyBorder="1" applyFont="1">
      <alignment horizontal="center" readingOrder="0"/>
    </xf>
    <xf borderId="2" fillId="24" fontId="6" numFmtId="165" xfId="0" applyAlignment="1" applyBorder="1" applyFill="1" applyFont="1" applyNumberFormat="1">
      <alignment horizontal="center" readingOrder="0" vertical="bottom"/>
    </xf>
    <xf borderId="9" fillId="0" fontId="2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wrapText="0"/>
    </xf>
    <xf borderId="12" fillId="0" fontId="19" numFmtId="0" xfId="0" applyAlignment="1" applyBorder="1" applyFont="1">
      <alignment readingOrder="0" vertical="center"/>
    </xf>
    <xf borderId="0" fillId="6" fontId="6" numFmtId="165" xfId="0" applyAlignment="1" applyFill="1" applyFont="1" applyNumberFormat="1">
      <alignment horizontal="right" vertical="bottom"/>
    </xf>
    <xf borderId="0" fillId="6" fontId="20" numFmtId="165" xfId="0" applyAlignment="1" applyFill="1" applyFont="1" applyNumberFormat="1">
      <alignment horizontal="right" shrinkToFit="0" vertical="bottom" wrapText="0"/>
    </xf>
    <xf borderId="0" fillId="6" fontId="20" numFmtId="0" xfId="0" applyAlignment="1" applyFill="1" applyFont="1">
      <alignment shrinkToFit="0" vertical="bottom" wrapText="0"/>
    </xf>
    <xf borderId="0" fillId="6" fontId="6" numFmtId="0" xfId="0" applyAlignment="1" applyFill="1" applyFont="1">
      <alignment vertical="bottom"/>
    </xf>
    <xf borderId="0" fillId="6" fontId="121" numFmtId="0" xfId="0" applyAlignment="1" applyFill="1" applyFont="1">
      <alignment shrinkToFit="0" vertical="bottom" wrapText="0"/>
    </xf>
    <xf borderId="0" fillId="6" fontId="39" numFmtId="0" xfId="0" applyAlignment="1" applyFill="1" applyFont="1">
      <alignment vertical="bottom"/>
    </xf>
    <xf borderId="0" fillId="6" fontId="122" numFmtId="0" xfId="0" applyAlignment="1" applyFill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3" fillId="10" fontId="10" numFmtId="0" xfId="0" applyAlignment="1" applyBorder="1" applyFill="1" applyFont="1">
      <alignment horizontal="center"/>
    </xf>
    <xf borderId="12" fillId="0" fontId="1" numFmtId="0" xfId="0" applyAlignment="1" applyBorder="1" applyFont="1">
      <alignment horizontal="center" readingOrder="0"/>
    </xf>
    <xf borderId="1" fillId="10" fontId="10" numFmtId="0" xfId="0" applyAlignment="1" applyBorder="1" applyFill="1" applyFont="1">
      <alignment horizontal="center" readingOrder="0" shrinkToFit="0" wrapText="0"/>
    </xf>
    <xf borderId="3" fillId="24" fontId="12" numFmtId="0" xfId="0" applyAlignment="1" applyBorder="1" applyFill="1" applyFont="1">
      <alignment horizontal="center" readingOrder="0"/>
    </xf>
    <xf borderId="5" fillId="0" fontId="6" numFmtId="165" xfId="0" applyAlignment="1" applyBorder="1" applyFont="1" applyNumberFormat="1">
      <alignment horizontal="right"/>
    </xf>
    <xf borderId="16" fillId="0" fontId="6" numFmtId="165" xfId="0" applyAlignment="1" applyBorder="1" applyFont="1" applyNumberFormat="1">
      <alignment horizontal="right"/>
    </xf>
    <xf borderId="1" fillId="46" fontId="3" numFmtId="165" xfId="0" applyAlignment="1" applyBorder="1" applyFill="1" applyFont="1" applyNumberFormat="1">
      <alignment horizontal="center" vertical="bottom"/>
    </xf>
    <xf borderId="3" fillId="46" fontId="6" numFmtId="165" xfId="0" applyAlignment="1" applyBorder="1" applyFill="1" applyFont="1" applyNumberFormat="1">
      <alignment horizontal="center" vertical="bottom"/>
    </xf>
    <xf borderId="5" fillId="0" fontId="3" numFmtId="165" xfId="0" applyAlignment="1" applyBorder="1" applyFont="1" applyNumberFormat="1">
      <alignment vertical="bottom"/>
    </xf>
    <xf borderId="16" fillId="0" fontId="3" numFmtId="0" xfId="0" applyAlignment="1" applyBorder="1" applyFont="1">
      <alignment horizontal="center" vertical="bottom"/>
    </xf>
    <xf borderId="16" fillId="0" fontId="123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wrapText="0"/>
    </xf>
    <xf borderId="3" fillId="19" fontId="2" numFmtId="0" xfId="0" applyAlignment="1" applyBorder="1" applyFill="1" applyFont="1">
      <alignment horizontal="center" readingOrder="0"/>
    </xf>
    <xf borderId="15" fillId="12" fontId="6" numFmtId="165" xfId="0" applyAlignment="1" applyBorder="1" applyFill="1" applyFont="1" applyNumberFormat="1">
      <alignment vertical="bottom"/>
    </xf>
    <xf borderId="15" fillId="0" fontId="6" numFmtId="0" xfId="0" applyAlignment="1" applyBorder="1" applyFont="1">
      <alignment vertical="bottom"/>
    </xf>
    <xf borderId="16" fillId="0" fontId="6" numFmtId="0" xfId="0" applyAlignment="1" applyBorder="1" applyFont="1">
      <alignment vertical="bottom"/>
    </xf>
    <xf borderId="5" fillId="46" fontId="3" numFmtId="165" xfId="0" applyAlignment="1" applyBorder="1" applyFill="1" applyFont="1" applyNumberFormat="1">
      <alignment horizontal="center" vertical="bottom"/>
    </xf>
    <xf borderId="16" fillId="46" fontId="6" numFmtId="165" xfId="0" applyAlignment="1" applyBorder="1" applyFill="1" applyFont="1" applyNumberFormat="1">
      <alignment horizontal="center" vertical="bottom"/>
    </xf>
    <xf borderId="16" fillId="12" fontId="6" numFmtId="0" xfId="0" applyBorder="1" applyFill="1" applyFont="1"/>
    <xf borderId="10" fillId="0" fontId="119" numFmtId="0" xfId="0" applyBorder="1" applyFont="1"/>
    <xf borderId="11" fillId="0" fontId="119" numFmtId="0" xfId="0" applyBorder="1" applyFont="1"/>
    <xf borderId="16" fillId="46" fontId="6" numFmtId="165" xfId="0" applyAlignment="1" applyBorder="1" applyFill="1" applyFont="1" applyNumberFormat="1">
      <alignment vertical="bottom"/>
    </xf>
    <xf borderId="2" fillId="45" fontId="119" numFmtId="0" xfId="0" applyAlignment="1" applyBorder="1" applyFill="1" applyFont="1">
      <alignment readingOrder="0"/>
    </xf>
    <xf borderId="12" fillId="0" fontId="119" numFmtId="0" xfId="0" applyAlignment="1" applyBorder="1" applyFont="1">
      <alignment readingOrder="0"/>
    </xf>
    <xf borderId="13" fillId="0" fontId="124" numFmtId="164" xfId="0" applyAlignment="1" applyBorder="1" applyFont="1" applyNumberFormat="1">
      <alignment horizontal="center" readingOrder="0" shrinkToFit="0" wrapText="0"/>
    </xf>
    <xf borderId="7" fillId="0" fontId="6" numFmtId="165" xfId="0" applyAlignment="1" applyBorder="1" applyFont="1" applyNumberFormat="1">
      <alignment horizontal="right"/>
    </xf>
    <xf borderId="13" fillId="0" fontId="6" numFmtId="165" xfId="0" applyAlignment="1" applyBorder="1" applyFont="1" applyNumberFormat="1">
      <alignment horizontal="right"/>
    </xf>
    <xf borderId="13" fillId="0" fontId="6" numFmtId="0" xfId="0" applyBorder="1" applyFont="1"/>
    <xf borderId="1" fillId="0" fontId="119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0"/>
    </xf>
    <xf borderId="15" fillId="0" fontId="119" numFmtId="0" xfId="0" applyBorder="1" applyFont="1"/>
    <xf borderId="1" fillId="0" fontId="125" numFmtId="0" xfId="0" applyAlignment="1" applyBorder="1" applyFont="1">
      <alignment readingOrder="0" shrinkToFit="0" vertical="bottom" wrapText="0"/>
    </xf>
    <xf borderId="16" fillId="0" fontId="124" numFmtId="0" xfId="0" applyAlignment="1" applyBorder="1" applyFont="1">
      <alignment horizontal="center" readingOrder="0" shrinkToFit="0" wrapText="0"/>
    </xf>
    <xf borderId="10" fillId="0" fontId="6" numFmtId="165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vertical="center"/>
    </xf>
    <xf borderId="0" fillId="0" fontId="0" numFmtId="0" xfId="0" applyAlignment="1" applyFont="1">
      <alignment readingOrder="0" shrinkToFit="0" wrapText="0"/>
    </xf>
    <xf borderId="16" fillId="0" fontId="1" numFmtId="0" xfId="0" applyBorder="1" applyFont="1"/>
    <xf borderId="0" fillId="0" fontId="102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readingOrder="0"/>
    </xf>
    <xf borderId="10" fillId="0" fontId="3" numFmtId="0" xfId="0" applyAlignment="1" applyBorder="1" applyFont="1">
      <alignment horizontal="center" vertical="bottom"/>
    </xf>
    <xf borderId="1" fillId="24" fontId="61" numFmtId="169" xfId="0" applyAlignment="1" applyBorder="1" applyFill="1" applyFont="1" applyNumberFormat="1">
      <alignment horizontal="center" readingOrder="0" vertical="bottom"/>
    </xf>
    <xf borderId="6" fillId="19" fontId="2" numFmtId="0" xfId="0" applyAlignment="1" applyBorder="1" applyFill="1" applyFont="1">
      <alignment horizontal="center"/>
    </xf>
    <xf borderId="0" fillId="12" fontId="6" numFmtId="0" xfId="0" applyAlignment="1" applyFill="1" applyFont="1">
      <alignment horizontal="center" readingOrder="0"/>
    </xf>
    <xf borderId="0" fillId="19" fontId="2" numFmtId="0" xfId="0" applyAlignment="1" applyFill="1" applyFont="1">
      <alignment horizontal="center" readingOrder="0"/>
    </xf>
    <xf borderId="9" fillId="0" fontId="6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readingOrder="0"/>
    </xf>
    <xf borderId="1" fillId="0" fontId="124" numFmtId="0" xfId="0" applyAlignment="1" applyBorder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1" fillId="0" fontId="25" numFmtId="0" xfId="0" applyAlignment="1" applyBorder="1" applyFont="1">
      <alignment readingOrder="0" shrinkToFit="0" wrapText="0"/>
    </xf>
    <xf borderId="1" fillId="0" fontId="25" numFmtId="0" xfId="0" applyAlignment="1" applyBorder="1" applyFont="1">
      <alignment readingOrder="0"/>
    </xf>
    <xf borderId="2" fillId="0" fontId="6" numFmtId="0" xfId="0" applyAlignment="1" applyBorder="1" applyFont="1">
      <alignment readingOrder="0" shrinkToFit="0" wrapText="1"/>
    </xf>
    <xf borderId="13" fillId="0" fontId="119" numFmtId="0" xfId="0" applyBorder="1" applyFont="1"/>
    <xf borderId="0" fillId="0" fontId="40" numFmtId="0" xfId="0" applyAlignment="1" applyFont="1">
      <alignment horizontal="center" vertical="bottom"/>
    </xf>
    <xf borderId="15" fillId="0" fontId="40" numFmtId="0" xfId="0" applyAlignment="1" applyBorder="1" applyFont="1">
      <alignment horizontal="center" vertical="bottom"/>
    </xf>
    <xf borderId="5" fillId="7" fontId="40" numFmtId="0" xfId="0" applyAlignment="1" applyBorder="1" applyFill="1" applyFont="1">
      <alignment horizontal="center" vertical="bottom"/>
    </xf>
    <xf borderId="0" fillId="12" fontId="126" numFmtId="0" xfId="0" applyAlignment="1" applyFill="1" applyFont="1">
      <alignment readingOrder="0"/>
    </xf>
    <xf borderId="14" fillId="7" fontId="40" numFmtId="0" xfId="0" applyAlignment="1" applyBorder="1" applyFill="1" applyFont="1">
      <alignment horizontal="center" vertical="bottom"/>
    </xf>
    <xf borderId="0" fillId="0" fontId="61" numFmtId="0" xfId="0" applyAlignment="1" applyFont="1">
      <alignment vertical="bottom"/>
    </xf>
    <xf borderId="13" fillId="0" fontId="61" numFmtId="0" xfId="0" applyAlignment="1" applyBorder="1" applyFont="1">
      <alignment shrinkToFit="0" vertical="bottom" wrapText="0"/>
    </xf>
    <xf borderId="1" fillId="24" fontId="61" numFmtId="165" xfId="0" applyAlignment="1" applyBorder="1" applyFill="1" applyFont="1" applyNumberFormat="1">
      <alignment horizontal="center" readingOrder="0" vertical="bottom"/>
    </xf>
    <xf borderId="1" fillId="0" fontId="127" numFmtId="0" xfId="0" applyAlignment="1" applyBorder="1" applyFont="1">
      <alignment readingOrder="0" shrinkToFit="0" vertical="center" wrapText="0"/>
    </xf>
    <xf borderId="0" fillId="0" fontId="127" numFmtId="0" xfId="0" applyAlignment="1" applyFont="1">
      <alignment horizontal="left" readingOrder="0" shrinkToFit="0" vertical="center" wrapText="0"/>
    </xf>
    <xf borderId="0" fillId="0" fontId="127" numFmtId="0" xfId="0" applyAlignment="1" applyFont="1">
      <alignment readingOrder="0" vertical="center"/>
    </xf>
    <xf borderId="0" fillId="0" fontId="127" numFmtId="0" xfId="0" applyAlignment="1" applyFont="1">
      <alignment readingOrder="0" shrinkToFit="0" vertical="center" wrapText="0"/>
    </xf>
    <xf borderId="1" fillId="0" fontId="119" numFmtId="0" xfId="0" applyAlignment="1" applyBorder="1" applyFont="1">
      <alignment readingOrder="0" shrinkToFit="0" wrapText="0"/>
    </xf>
    <xf borderId="2" fillId="24" fontId="61" numFmtId="165" xfId="0" applyAlignment="1" applyBorder="1" applyFill="1" applyFont="1" applyNumberFormat="1">
      <alignment horizontal="center" readingOrder="0" vertical="bottom"/>
    </xf>
    <xf borderId="2" fillId="0" fontId="119" numFmtId="0" xfId="0" applyAlignment="1" applyBorder="1" applyFont="1">
      <alignment readingOrder="0" shrinkToFit="0" wrapText="0"/>
    </xf>
    <xf borderId="2" fillId="0" fontId="127" numFmtId="0" xfId="0" applyAlignment="1" applyBorder="1" applyFont="1">
      <alignment readingOrder="0" shrinkToFit="0" vertical="center" wrapText="0"/>
    </xf>
    <xf borderId="1" fillId="13" fontId="12" numFmtId="0" xfId="0" applyAlignment="1" applyBorder="1" applyFill="1" applyFont="1">
      <alignment horizontal="center" readingOrder="0"/>
    </xf>
    <xf borderId="1" fillId="13" fontId="61" numFmtId="165" xfId="0" applyAlignment="1" applyBorder="1" applyFill="1" applyFont="1" applyNumberFormat="1">
      <alignment horizontal="center" readingOrder="0" vertical="bottom"/>
    </xf>
    <xf borderId="1" fillId="0" fontId="124" numFmtId="0" xfId="0" applyAlignment="1" applyBorder="1" applyFont="1">
      <alignment horizontal="center" readingOrder="0" shrinkToFit="0" wrapText="0"/>
    </xf>
    <xf borderId="1" fillId="0" fontId="119" numFmtId="0" xfId="0" applyAlignment="1" applyBorder="1" applyFont="1">
      <alignment horizontal="center" readingOrder="0" shrinkToFit="0" wrapText="0"/>
    </xf>
    <xf borderId="1" fillId="13" fontId="6" numFmtId="165" xfId="0" applyAlignment="1" applyBorder="1" applyFill="1" applyFont="1" applyNumberFormat="1">
      <alignment horizontal="center"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61" numFmtId="0" xfId="0" applyAlignment="1" applyFont="1">
      <alignment horizontal="center" readingOrder="0" vertical="bottom"/>
    </xf>
    <xf borderId="1" fillId="8" fontId="61" numFmtId="0" xfId="0" applyAlignment="1" applyBorder="1" applyFill="1" applyFont="1">
      <alignment horizontal="center" readingOrder="0" vertical="bottom"/>
    </xf>
    <xf borderId="1" fillId="0" fontId="124" numFmtId="0" xfId="0" applyAlignment="1" applyBorder="1" applyFont="1">
      <alignment horizontal="center"/>
    </xf>
    <xf borderId="1" fillId="0" fontId="119" numFmtId="0" xfId="0" applyAlignment="1" applyBorder="1" applyFont="1">
      <alignment shrinkToFit="0" wrapText="0"/>
    </xf>
    <xf borderId="1" fillId="0" fontId="61" numFmtId="165" xfId="0" applyAlignment="1" applyBorder="1" applyFont="1" applyNumberFormat="1">
      <alignment horizontal="center" readingOrder="0" vertical="bottom"/>
    </xf>
    <xf borderId="1" fillId="0" fontId="127" numFmtId="0" xfId="0" applyAlignment="1" applyBorder="1" applyFont="1">
      <alignment shrinkToFit="0" vertical="center" wrapText="0"/>
    </xf>
    <xf borderId="3" fillId="7" fontId="40" numFmtId="0" xfId="0" applyAlignment="1" applyBorder="1" applyFill="1" applyFont="1">
      <alignment horizontal="center" vertical="bottom"/>
    </xf>
    <xf borderId="6" fillId="7" fontId="40" numFmtId="0" xfId="0" applyAlignment="1" applyBorder="1" applyFill="1" applyFont="1">
      <alignment horizontal="center" vertical="bottom"/>
    </xf>
    <xf borderId="7" fillId="10" fontId="41" numFmtId="0" xfId="0" applyAlignment="1" applyBorder="1" applyFill="1" applyFont="1">
      <alignment horizontal="center" readingOrder="0" vertical="bottom"/>
    </xf>
    <xf borderId="13" fillId="10" fontId="3" numFmtId="0" xfId="0" applyAlignment="1" applyBorder="1" applyFill="1" applyFont="1">
      <alignment horizontal="center" readingOrder="0" vertical="bottom"/>
    </xf>
    <xf borderId="35" fillId="0" fontId="128" numFmtId="0" xfId="0" applyAlignment="1" applyBorder="1" applyFont="1">
      <alignment horizontal="center" vertical="bottom"/>
    </xf>
    <xf borderId="36" fillId="0" fontId="4" numFmtId="0" xfId="0" applyBorder="1" applyFont="1"/>
    <xf borderId="37" fillId="0" fontId="4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/>
    </xf>
    <xf borderId="10" fillId="0" fontId="41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 vertical="bottom"/>
    </xf>
    <xf borderId="38" fillId="15" fontId="6" numFmtId="0" xfId="0" applyAlignment="1" applyBorder="1" applyFill="1" applyFont="1">
      <alignment horizontal="center" vertical="bottom"/>
    </xf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38" fillId="0" fontId="6" numFmtId="0" xfId="0" applyAlignment="1" applyBorder="1" applyFont="1">
      <alignment horizontal="center" vertical="bottom"/>
    </xf>
    <xf borderId="38" fillId="0" fontId="4" numFmtId="0" xfId="0" applyBorder="1" applyFont="1"/>
    <xf borderId="1" fillId="4" fontId="61" numFmtId="169" xfId="0" applyAlignment="1" applyBorder="1" applyFill="1" applyFont="1" applyNumberFormat="1">
      <alignment horizontal="center" readingOrder="0" vertical="bottom"/>
    </xf>
    <xf borderId="1" fillId="24" fontId="10" numFmtId="0" xfId="0" applyAlignment="1" applyBorder="1" applyFill="1" applyFont="1">
      <alignment horizontal="center" readingOrder="0"/>
    </xf>
    <xf borderId="1" fillId="4" fontId="124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shrinkToFit="0" wrapText="0"/>
    </xf>
    <xf borderId="1" fillId="4" fontId="25" numFmtId="0" xfId="0" applyAlignment="1" applyBorder="1" applyFill="1" applyFont="1">
      <alignment readingOrder="0" shrinkToFit="0" wrapText="0"/>
    </xf>
    <xf borderId="1" fillId="0" fontId="25" numFmtId="0" xfId="0" applyBorder="1" applyFont="1"/>
    <xf borderId="1" fillId="4" fontId="25" numFmtId="0" xfId="0" applyAlignment="1" applyBorder="1" applyFill="1" applyFont="1">
      <alignment readingOrder="0"/>
    </xf>
    <xf borderId="1" fillId="4" fontId="61" numFmtId="165" xfId="0" applyAlignment="1" applyBorder="1" applyFill="1" applyFont="1" applyNumberFormat="1">
      <alignment horizontal="center" readingOrder="0" vertical="bottom"/>
    </xf>
    <xf borderId="15" fillId="0" fontId="10" numFmtId="164" xfId="0" applyAlignment="1" applyBorder="1" applyFont="1" applyNumberFormat="1">
      <alignment horizontal="center" readingOrder="0"/>
    </xf>
    <xf borderId="1" fillId="4" fontId="127" numFmtId="0" xfId="0" applyAlignment="1" applyBorder="1" applyFill="1" applyFont="1">
      <alignment readingOrder="0" shrinkToFit="0" vertical="center" wrapText="0"/>
    </xf>
    <xf borderId="1" fillId="12" fontId="120" numFmtId="0" xfId="0" applyAlignment="1" applyBorder="1" applyFill="1" applyFont="1">
      <alignment horizontal="center" readingOrder="0" vertical="center"/>
    </xf>
    <xf borderId="1" fillId="4" fontId="119" numFmtId="0" xfId="0" applyAlignment="1" applyBorder="1" applyFill="1" applyFont="1">
      <alignment readingOrder="0" shrinkToFit="0" wrapText="0"/>
    </xf>
    <xf borderId="1" fillId="12" fontId="15" numFmtId="0" xfId="0" applyAlignment="1" applyBorder="1" applyFill="1" applyFont="1">
      <alignment horizontal="center" readingOrder="0" shrinkToFit="0" vertical="center" wrapText="1"/>
    </xf>
    <xf borderId="13" fillId="0" fontId="61" numFmtId="0" xfId="0" applyAlignment="1" applyBorder="1" applyFont="1">
      <alignment horizontal="center" readingOrder="0" vertical="bottom"/>
    </xf>
    <xf borderId="15" fillId="0" fontId="61" numFmtId="0" xfId="0" applyAlignment="1" applyBorder="1" applyFont="1">
      <alignment horizontal="center" readingOrder="0" vertical="bottom"/>
    </xf>
    <xf borderId="16" fillId="0" fontId="61" numFmtId="0" xfId="0" applyAlignment="1" applyBorder="1" applyFont="1">
      <alignment horizontal="center" readingOrder="0" vertical="bottom"/>
    </xf>
    <xf borderId="4" fillId="12" fontId="15" numFmtId="0" xfId="0" applyAlignment="1" applyBorder="1" applyFill="1" applyFont="1">
      <alignment horizontal="center" readingOrder="0" vertical="center"/>
    </xf>
    <xf borderId="1" fillId="12" fontId="15" numFmtId="0" xfId="0" applyAlignment="1" applyBorder="1" applyFill="1" applyFont="1">
      <alignment horizontal="center" readingOrder="0" vertical="center"/>
    </xf>
    <xf borderId="7" fillId="12" fontId="15" numFmtId="0" xfId="0" applyAlignment="1" applyBorder="1" applyFill="1" applyFont="1">
      <alignment horizontal="center" readingOrder="0" vertical="center"/>
    </xf>
    <xf borderId="1" fillId="12" fontId="14" numFmtId="0" xfId="0" applyAlignment="1" applyBorder="1" applyFill="1" applyFont="1">
      <alignment horizontal="center" readingOrder="0" vertical="center"/>
    </xf>
    <xf borderId="0" fillId="12" fontId="15" numFmtId="0" xfId="0" applyAlignment="1" applyFill="1" applyFont="1">
      <alignment horizontal="center" readingOrder="0" vertical="center"/>
    </xf>
    <xf borderId="5" fillId="12" fontId="15" numFmtId="0" xfId="0" applyAlignment="1" applyBorder="1" applyFill="1" applyFont="1">
      <alignment horizontal="center" readingOrder="0" vertical="center"/>
    </xf>
    <xf borderId="3" fillId="46" fontId="6" numFmtId="165" xfId="0" applyAlignment="1" applyBorder="1" applyFill="1" applyFont="1" applyNumberFormat="1">
      <alignment horizontal="center" readingOrder="0" vertical="bottom"/>
    </xf>
    <xf borderId="5" fillId="0" fontId="6" numFmtId="165" xfId="0" applyAlignment="1" applyBorder="1" applyFont="1" applyNumberFormat="1">
      <alignment horizontal="right" readingOrder="0"/>
    </xf>
    <xf borderId="16" fillId="0" fontId="6" numFmtId="165" xfId="0" applyAlignment="1" applyBorder="1" applyFont="1" applyNumberFormat="1">
      <alignment horizontal="right" readingOrder="0"/>
    </xf>
    <xf borderId="16" fillId="0" fontId="6" numFmtId="0" xfId="0" applyAlignment="1" applyBorder="1" applyFont="1">
      <alignment readingOrder="0"/>
    </xf>
    <xf borderId="1" fillId="0" fontId="10" numFmtId="0" xfId="0" applyAlignment="1" applyBorder="1" applyFont="1">
      <alignment shrinkToFit="0" wrapText="0"/>
    </xf>
    <xf borderId="1" fillId="0" fontId="19" numFmtId="0" xfId="0" applyAlignment="1" applyBorder="1" applyFont="1">
      <alignment horizontal="center" readingOrder="0"/>
    </xf>
    <xf borderId="16" fillId="0" fontId="129" numFmtId="0" xfId="0" applyAlignment="1" applyBorder="1" applyFont="1">
      <alignment horizontal="left" readingOrder="0" vertical="bottom"/>
    </xf>
    <xf borderId="16" fillId="46" fontId="6" numFmtId="165" xfId="0" applyAlignment="1" applyBorder="1" applyFill="1" applyFont="1" applyNumberFormat="1">
      <alignment horizontal="center" readingOrder="0" vertical="bottom"/>
    </xf>
    <xf borderId="16" fillId="0" fontId="6" numFmtId="0" xfId="0" applyAlignment="1" applyBorder="1" applyFont="1">
      <alignment readingOrder="0" vertical="bottom"/>
    </xf>
    <xf borderId="16" fillId="12" fontId="6" numFmtId="0" xfId="0" applyAlignment="1" applyBorder="1" applyFill="1" applyFont="1">
      <alignment readingOrder="0"/>
    </xf>
    <xf borderId="2" fillId="0" fontId="6" numFmtId="0" xfId="0" applyAlignment="1" applyBorder="1" applyFont="1">
      <alignment horizontal="center" readingOrder="0" vertical="bottom"/>
    </xf>
    <xf borderId="4" fillId="24" fontId="10" numFmtId="0" xfId="0" applyAlignment="1" applyBorder="1" applyFill="1" applyFont="1">
      <alignment horizontal="center" readingOrder="0" shrinkToFit="0" wrapText="0"/>
    </xf>
    <xf borderId="0" fillId="0" fontId="10" numFmtId="164" xfId="0" applyAlignment="1" applyFont="1" applyNumberFormat="1">
      <alignment horizontal="center" readingOrder="0" shrinkToFit="0" wrapText="0"/>
    </xf>
    <xf borderId="1" fillId="12" fontId="1" numFmtId="0" xfId="0" applyAlignment="1" applyBorder="1" applyFill="1" applyFont="1">
      <alignment readingOrder="0" shrinkToFit="0" wrapText="0"/>
    </xf>
    <xf borderId="1" fillId="0" fontId="119" numFmtId="0" xfId="0" applyBorder="1" applyFont="1"/>
    <xf borderId="1" fillId="0" fontId="61" numFmtId="0" xfId="0" applyAlignment="1" applyBorder="1" applyFont="1">
      <alignment vertical="bottom"/>
    </xf>
    <xf borderId="1" fillId="0" fontId="61" numFmtId="0" xfId="0" applyAlignment="1" applyBorder="1" applyFont="1">
      <alignment shrinkToFit="0" vertical="bottom" wrapText="0"/>
    </xf>
    <xf borderId="15" fillId="0" fontId="10" numFmtId="164" xfId="0" applyAlignment="1" applyBorder="1" applyFont="1" applyNumberFormat="1">
      <alignment horizontal="center" readingOrder="0" shrinkToFit="0" wrapText="0"/>
    </xf>
    <xf borderId="0" fillId="0" fontId="119" numFmtId="0" xfId="0" applyAlignment="1" applyFont="1">
      <alignment shrinkToFit="0" wrapText="0"/>
    </xf>
    <xf borderId="1" fillId="0" fontId="127" numFmtId="0" xfId="0" applyAlignment="1" applyBorder="1" applyFont="1">
      <alignment horizontal="left" readingOrder="0" shrinkToFit="0" vertical="center" wrapText="0"/>
    </xf>
    <xf borderId="1" fillId="0" fontId="127" numFmtId="0" xfId="0" applyAlignment="1" applyBorder="1" applyFont="1">
      <alignment readingOrder="0" vertical="center"/>
    </xf>
    <xf borderId="11" fillId="0" fontId="119" numFmtId="0" xfId="0" applyAlignment="1" applyBorder="1" applyFont="1">
      <alignment shrinkToFit="0" wrapText="0"/>
    </xf>
    <xf borderId="0" fillId="0" fontId="10" numFmtId="164" xfId="0" applyAlignment="1" applyFont="1" applyNumberFormat="1">
      <alignment horizontal="center" readingOrder="0" shrinkToFit="0" wrapText="0"/>
    </xf>
    <xf borderId="1" fillId="24" fontId="61" numFmtId="169" xfId="0" applyAlignment="1" applyBorder="1" applyFill="1" applyFont="1" applyNumberFormat="1">
      <alignment horizontal="center" readingOrder="0" shrinkToFit="0" vertical="bottom" wrapText="0"/>
    </xf>
    <xf borderId="0" fillId="0" fontId="1" numFmtId="0" xfId="0" applyAlignment="1" applyFont="1">
      <alignment shrinkToFit="0" wrapText="0"/>
    </xf>
    <xf borderId="1" fillId="12" fontId="61" numFmtId="0" xfId="0" applyAlignment="1" applyBorder="1" applyFill="1" applyFont="1">
      <alignment horizontal="left" readingOrder="0"/>
    </xf>
    <xf borderId="1" fillId="0" fontId="130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shrinkToFit="0" vertical="center" wrapText="0"/>
    </xf>
    <xf borderId="1" fillId="0" fontId="119" numFmtId="0" xfId="0" applyAlignment="1" applyBorder="1" applyFont="1">
      <alignment shrinkToFit="0" wrapText="0"/>
    </xf>
    <xf borderId="1" fillId="12" fontId="1" numFmtId="0" xfId="0" applyAlignment="1" applyBorder="1" applyFill="1" applyFont="1">
      <alignment readingOrder="0"/>
    </xf>
    <xf borderId="1" fillId="12" fontId="25" numFmtId="0" xfId="0" applyAlignment="1" applyBorder="1" applyFill="1" applyFont="1">
      <alignment horizontal="center" readingOrder="0"/>
    </xf>
    <xf borderId="1" fillId="24" fontId="61" numFmtId="165" xfId="0" applyAlignment="1" applyBorder="1" applyFill="1" applyFont="1" applyNumberFormat="1">
      <alignment horizontal="center" readingOrder="0" shrinkToFit="0" vertical="bottom" wrapText="0"/>
    </xf>
    <xf borderId="19" fillId="0" fontId="1" numFmtId="0" xfId="0" applyAlignment="1" applyBorder="1" applyFont="1">
      <alignment readingOrder="0"/>
    </xf>
    <xf borderId="0" fillId="0" fontId="130" numFmtId="0" xfId="0" applyAlignment="1" applyFont="1">
      <alignment horizontal="left" readingOrder="0"/>
    </xf>
    <xf borderId="4" fillId="24" fontId="10" numFmtId="0" xfId="0" applyAlignment="1" applyBorder="1" applyFill="1" applyFont="1">
      <alignment horizontal="center" shrinkToFit="0" wrapText="0"/>
    </xf>
    <xf borderId="0" fillId="47" fontId="6" numFmtId="165" xfId="0" applyAlignment="1" applyFill="1" applyFont="1" applyNumberFormat="1">
      <alignment horizontal="right" readingOrder="0" vertical="bottom"/>
    </xf>
    <xf borderId="0" fillId="47" fontId="10" numFmtId="165" xfId="0" applyAlignment="1" applyFill="1" applyFont="1" applyNumberFormat="1">
      <alignment readingOrder="0" shrinkToFit="0" wrapText="0"/>
    </xf>
    <xf borderId="0" fillId="47" fontId="10" numFmtId="0" xfId="0" applyAlignment="1" applyFill="1" applyFont="1">
      <alignment readingOrder="0" vertical="bottom"/>
    </xf>
    <xf borderId="0" fillId="47" fontId="10" numFmtId="0" xfId="0" applyAlignment="1" applyFill="1" applyFont="1">
      <alignment readingOrder="0"/>
    </xf>
    <xf borderId="0" fillId="47" fontId="10" numFmtId="0" xfId="0" applyAlignment="1" applyFill="1" applyFont="1">
      <alignment readingOrder="0" shrinkToFit="0" wrapText="0"/>
    </xf>
    <xf borderId="0" fillId="47" fontId="131" numFmtId="0" xfId="0" applyAlignment="1" applyFill="1" applyFont="1">
      <alignment readingOrder="0" shrinkToFit="0" wrapText="0"/>
    </xf>
    <xf borderId="0" fillId="47" fontId="29" numFmtId="0" xfId="0" applyAlignment="1" applyFill="1" applyFont="1">
      <alignment readingOrder="0" shrinkToFit="0" vertical="bottom" wrapText="0"/>
    </xf>
    <xf borderId="0" fillId="47" fontId="1" numFmtId="0" xfId="0" applyFill="1" applyFont="1"/>
    <xf borderId="1" fillId="13" fontId="61" numFmtId="165" xfId="0" applyAlignment="1" applyBorder="1" applyFill="1" applyFont="1" applyNumberFormat="1">
      <alignment horizontal="center" readingOrder="0" shrinkToFit="0" vertical="bottom" wrapText="0"/>
    </xf>
    <xf borderId="1" fillId="12" fontId="61" numFmtId="0" xfId="0" applyAlignment="1" applyBorder="1" applyFill="1" applyFont="1">
      <alignment horizontal="left" readingOrder="0" shrinkToFit="0" wrapText="0"/>
    </xf>
    <xf borderId="0" fillId="0" fontId="132" numFmtId="0" xfId="0" applyAlignment="1" applyFont="1">
      <alignment horizontal="left" readingOrder="0"/>
    </xf>
    <xf borderId="1" fillId="0" fontId="130" numFmtId="0" xfId="0" applyAlignment="1" applyBorder="1" applyFont="1">
      <alignment horizontal="left" readingOrder="0" shrinkToFit="0" wrapText="0"/>
    </xf>
    <xf borderId="1" fillId="0" fontId="133" numFmtId="0" xfId="0" applyAlignment="1" applyBorder="1" applyFont="1">
      <alignment readingOrder="0" vertical="bottom"/>
    </xf>
    <xf borderId="16" fillId="0" fontId="3" numFmtId="0" xfId="0" applyAlignment="1" applyBorder="1" applyFont="1">
      <alignment horizontal="center" readingOrder="0" vertical="bottom"/>
    </xf>
    <xf borderId="0" fillId="0" fontId="61" numFmtId="0" xfId="0" applyAlignment="1" applyFont="1">
      <alignment horizontal="center" readingOrder="0" shrinkToFit="0" vertical="bottom" wrapText="0"/>
    </xf>
    <xf borderId="1" fillId="8" fontId="61" numFmtId="0" xfId="0" applyAlignment="1" applyBorder="1" applyFill="1" applyFont="1">
      <alignment horizontal="center" readingOrder="0" shrinkToFit="0" vertical="bottom" wrapText="0"/>
    </xf>
    <xf borderId="1" fillId="0" fontId="124" numFmtId="0" xfId="0" applyAlignment="1" applyBorder="1" applyFont="1">
      <alignment horizontal="center" shrinkToFit="0" wrapText="0"/>
    </xf>
    <xf borderId="1" fillId="0" fontId="134" numFmtId="0" xfId="0" applyAlignment="1" applyBorder="1" applyFont="1">
      <alignment readingOrder="0" shrinkToFit="0" vertical="bottom" wrapText="0"/>
    </xf>
    <xf borderId="0" fillId="0" fontId="130" numFmtId="0" xfId="0" applyAlignment="1" applyFont="1">
      <alignment horizontal="left" readingOrder="0" shrinkToFit="0" wrapText="0"/>
    </xf>
    <xf borderId="1" fillId="0" fontId="61" numFmtId="165" xfId="0" applyAlignment="1" applyBorder="1" applyFont="1" applyNumberFormat="1">
      <alignment horizontal="center" readingOrder="0" shrinkToFit="0" vertical="bottom" wrapText="0"/>
    </xf>
    <xf borderId="4" fillId="10" fontId="120" numFmtId="0" xfId="0" applyAlignment="1" applyBorder="1" applyFill="1" applyFont="1">
      <alignment horizontal="center" readingOrder="0" vertical="center"/>
    </xf>
    <xf borderId="4" fillId="38" fontId="15" numFmtId="0" xfId="0" applyAlignment="1" applyBorder="1" applyFill="1" applyFont="1">
      <alignment horizontal="center" readingOrder="0" shrinkToFit="0" vertical="center" wrapText="1"/>
    </xf>
    <xf borderId="4" fillId="12" fontId="120" numFmtId="0" xfId="0" applyAlignment="1" applyBorder="1" applyFill="1" applyFont="1">
      <alignment horizontal="center" readingOrder="0" vertical="center"/>
    </xf>
    <xf borderId="1" fillId="0" fontId="6" numFmtId="165" xfId="0" applyBorder="1" applyFont="1" applyNumberFormat="1"/>
    <xf borderId="1" fillId="0" fontId="6" numFmtId="0" xfId="0" applyBorder="1" applyFont="1"/>
    <xf borderId="1" fillId="0" fontId="6" numFmtId="0" xfId="0" applyAlignment="1" applyBorder="1" applyFont="1">
      <alignment shrinkToFit="0" wrapText="0"/>
    </xf>
    <xf borderId="1" fillId="12" fontId="6" numFmtId="165" xfId="0" applyBorder="1" applyFill="1" applyFont="1" applyNumberFormat="1"/>
    <xf borderId="1" fillId="12" fontId="6" numFmtId="0" xfId="0" applyBorder="1" applyFill="1" applyFont="1"/>
    <xf borderId="1" fillId="12" fontId="6" numFmtId="0" xfId="0" applyAlignment="1" applyBorder="1" applyFill="1" applyFont="1">
      <alignment shrinkToFit="0" wrapText="0"/>
    </xf>
    <xf borderId="0" fillId="0" fontId="6" numFmtId="165" xfId="0" applyFont="1" applyNumberFormat="1"/>
    <xf borderId="4" fillId="24" fontId="6" numFmtId="0" xfId="0" applyBorder="1" applyFill="1" applyFont="1"/>
    <xf borderId="0" fillId="12" fontId="6" numFmtId="0" xfId="0" applyAlignment="1" applyFill="1" applyFont="1">
      <alignment vertical="bottom"/>
    </xf>
    <xf borderId="0" fillId="12" fontId="6" numFmtId="165" xfId="0" applyAlignment="1" applyFill="1" applyFont="1" applyNumberFormat="1">
      <alignment horizontal="right" readingOrder="0" vertical="bottom"/>
    </xf>
    <xf borderId="0" fillId="12" fontId="10" numFmtId="165" xfId="0" applyAlignment="1" applyFill="1" applyFont="1" applyNumberFormat="1">
      <alignment readingOrder="0" shrinkToFit="0" wrapText="0"/>
    </xf>
    <xf borderId="0" fillId="12" fontId="10" numFmtId="0" xfId="0" applyAlignment="1" applyFill="1" applyFont="1">
      <alignment readingOrder="0"/>
    </xf>
    <xf borderId="0" fillId="12" fontId="10" numFmtId="0" xfId="0" applyAlignment="1" applyFill="1" applyFont="1">
      <alignment readingOrder="0" shrinkToFit="0" wrapText="0"/>
    </xf>
    <xf borderId="0" fillId="12" fontId="135" numFmtId="0" xfId="0" applyAlignment="1" applyFill="1" applyFont="1">
      <alignment readingOrder="0" shrinkToFit="0" wrapText="0"/>
    </xf>
    <xf borderId="0" fillId="12" fontId="6" numFmtId="0" xfId="0" applyAlignment="1" applyFill="1" applyFont="1">
      <alignment readingOrder="0"/>
    </xf>
    <xf borderId="1" fillId="12" fontId="136" numFmtId="0" xfId="0" applyAlignment="1" applyBorder="1" applyFill="1" applyFont="1">
      <alignment horizontal="left" readingOrder="0"/>
    </xf>
    <xf borderId="0" fillId="12" fontId="10" numFmtId="0" xfId="0" applyAlignment="1" applyFill="1" applyFont="1">
      <alignment readingOrder="0" vertical="bottom"/>
    </xf>
    <xf borderId="0" fillId="12" fontId="29" numFmtId="0" xfId="0" applyAlignment="1" applyFill="1" applyFont="1">
      <alignment readingOrder="0" shrinkToFit="0" vertical="bottom" wrapText="0"/>
    </xf>
    <xf borderId="0" fillId="12" fontId="10" numFmtId="0" xfId="0" applyAlignment="1" applyFill="1" applyFont="1">
      <alignment readingOrder="0" shrinkToFit="0" wrapText="0"/>
    </xf>
    <xf borderId="0" fillId="12" fontId="6" numFmtId="0" xfId="0" applyAlignment="1" applyFill="1" applyFont="1">
      <alignment readingOrder="0" shrinkToFit="0" wrapText="0"/>
    </xf>
    <xf borderId="0" fillId="12" fontId="61" numFmtId="165" xfId="0" applyAlignment="1" applyFill="1" applyFont="1" applyNumberFormat="1">
      <alignment horizontal="right" readingOrder="0" vertical="bottom"/>
    </xf>
    <xf borderId="0" fillId="12" fontId="25" numFmtId="165" xfId="0" applyAlignment="1" applyFill="1" applyFont="1" applyNumberFormat="1">
      <alignment readingOrder="0" shrinkToFit="0" wrapText="0"/>
    </xf>
    <xf borderId="0" fillId="12" fontId="25" numFmtId="0" xfId="0" applyAlignment="1" applyFill="1" applyFont="1">
      <alignment readingOrder="0"/>
    </xf>
    <xf borderId="0" fillId="12" fontId="25" numFmtId="0" xfId="0" applyAlignment="1" applyFill="1" applyFont="1">
      <alignment readingOrder="0" shrinkToFit="0" wrapText="0"/>
    </xf>
    <xf borderId="0" fillId="12" fontId="137" numFmtId="0" xfId="0" applyAlignment="1" applyFill="1" applyFont="1">
      <alignment readingOrder="0" shrinkToFit="0" wrapText="0"/>
    </xf>
    <xf borderId="0" fillId="12" fontId="61" numFmtId="0" xfId="0" applyAlignment="1" applyFill="1" applyFont="1">
      <alignment readingOrder="0"/>
    </xf>
    <xf borderId="0" fillId="12" fontId="119" numFmtId="0" xfId="0" applyFill="1" applyFont="1"/>
    <xf borderId="0" fillId="12" fontId="25" numFmtId="0" xfId="0" applyAlignment="1" applyFill="1" applyFont="1">
      <alignment readingOrder="0" shrinkToFit="0" wrapText="0"/>
    </xf>
    <xf borderId="0" fillId="12" fontId="61" numFmtId="0" xfId="0" applyAlignment="1" applyFill="1" applyFont="1">
      <alignment readingOrder="0" shrinkToFit="0" wrapText="0"/>
    </xf>
    <xf borderId="0" fillId="12" fontId="138" numFmtId="0" xfId="0" applyAlignment="1" applyFill="1" applyFont="1">
      <alignment readingOrder="0" shrinkToFit="0" vertical="bottom" wrapText="0"/>
    </xf>
    <xf borderId="0" fillId="48" fontId="6" numFmtId="165" xfId="0" applyAlignment="1" applyFill="1" applyFont="1" applyNumberFormat="1">
      <alignment horizontal="right" readingOrder="0" vertical="bottom"/>
    </xf>
    <xf borderId="0" fillId="48" fontId="10" numFmtId="165" xfId="0" applyAlignment="1" applyFill="1" applyFont="1" applyNumberFormat="1">
      <alignment readingOrder="0" shrinkToFit="0" wrapText="0"/>
    </xf>
    <xf borderId="0" fillId="48" fontId="10" numFmtId="0" xfId="0" applyAlignment="1" applyFill="1" applyFont="1">
      <alignment readingOrder="0"/>
    </xf>
    <xf borderId="0" fillId="48" fontId="10" numFmtId="0" xfId="0" applyAlignment="1" applyFill="1" applyFont="1">
      <alignment readingOrder="0" shrinkToFit="0" wrapText="0"/>
    </xf>
    <xf borderId="1" fillId="0" fontId="139" numFmtId="0" xfId="0" applyAlignment="1" applyBorder="1" applyFont="1">
      <alignment horizontal="left" readingOrder="0" shrinkToFit="0" vertical="bottom" wrapText="0"/>
    </xf>
    <xf borderId="0" fillId="48" fontId="140" numFmtId="0" xfId="0" applyAlignment="1" applyFill="1" applyFont="1">
      <alignment readingOrder="0" shrinkToFit="0" wrapText="0"/>
    </xf>
    <xf borderId="0" fillId="48" fontId="29" numFmtId="0" xfId="0" applyAlignment="1" applyFill="1" applyFont="1">
      <alignment shrinkToFit="0" vertical="bottom" wrapText="0"/>
    </xf>
    <xf borderId="0" fillId="48" fontId="1" numFmtId="0" xfId="0" applyFill="1" applyFont="1"/>
    <xf borderId="0" fillId="12" fontId="2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2" fontId="6" numFmtId="165" xfId="0" applyAlignment="1" applyFill="1" applyFont="1" applyNumberFormat="1">
      <alignment horizontal="right" vertical="bottom"/>
    </xf>
    <xf borderId="0" fillId="12" fontId="6" numFmtId="0" xfId="0" applyFill="1" applyFont="1"/>
    <xf borderId="0" fillId="12" fontId="141" numFmtId="0" xfId="0" applyAlignment="1" applyFill="1" applyFont="1">
      <alignment readingOrder="0" shrinkToFit="0" vertical="bottom" wrapText="0"/>
    </xf>
    <xf borderId="0" fillId="12" fontId="29" numFmtId="0" xfId="0" applyAlignment="1" applyFill="1" applyFont="1">
      <alignment shrinkToFit="0" vertical="bottom" wrapText="0"/>
    </xf>
    <xf borderId="0" fillId="12" fontId="1" numFmtId="0" xfId="0" applyAlignment="1" applyFill="1" applyFont="1">
      <alignment readingOrder="0"/>
    </xf>
    <xf borderId="12" fillId="12" fontId="25" numFmtId="0" xfId="0" applyAlignment="1" applyBorder="1" applyFill="1" applyFont="1">
      <alignment horizontal="center" readingOrder="0"/>
    </xf>
    <xf borderId="0" fillId="12" fontId="29" numFmtId="0" xfId="0" applyAlignment="1" applyFill="1" applyFont="1">
      <alignment vertical="bottom"/>
    </xf>
    <xf borderId="0" fillId="48" fontId="6" numFmtId="165" xfId="0" applyAlignment="1" applyFill="1" applyFont="1" applyNumberFormat="1">
      <alignment horizontal="right" vertical="bottom"/>
    </xf>
    <xf borderId="0" fillId="48" fontId="6" numFmtId="0" xfId="0" applyAlignment="1" applyFill="1" applyFont="1">
      <alignment readingOrder="0" shrinkToFit="0" wrapText="0"/>
    </xf>
    <xf borderId="0" fillId="48" fontId="6" numFmtId="0" xfId="0" applyAlignment="1" applyFill="1" applyFont="1">
      <alignment readingOrder="0"/>
    </xf>
    <xf borderId="0" fillId="48" fontId="6" numFmtId="0" xfId="0" applyFill="1" applyFont="1"/>
    <xf borderId="12" fillId="12" fontId="19" numFmtId="0" xfId="0" applyAlignment="1" applyBorder="1" applyFill="1" applyFont="1">
      <alignment readingOrder="0" vertical="center"/>
    </xf>
    <xf borderId="0" fillId="48" fontId="6" numFmtId="0" xfId="0" applyAlignment="1" applyFill="1" applyFont="1">
      <alignment readingOrder="0" vertical="bottom"/>
    </xf>
    <xf borderId="0" fillId="48" fontId="6" numFmtId="0" xfId="0" applyAlignment="1" applyFill="1" applyFont="1">
      <alignment readingOrder="0" shrinkToFit="0" vertical="bottom" wrapText="0"/>
    </xf>
    <xf borderId="0" fillId="48" fontId="6" numFmtId="0" xfId="0" applyAlignment="1" applyFill="1" applyFont="1">
      <alignment vertical="bottom"/>
    </xf>
    <xf borderId="0" fillId="12" fontId="6" numFmtId="0" xfId="0" applyAlignment="1" applyFill="1" applyFont="1">
      <alignment readingOrder="0" vertical="bottom"/>
    </xf>
    <xf borderId="0" fillId="12" fontId="6" numFmtId="0" xfId="0" applyAlignment="1" applyFill="1" applyFont="1">
      <alignment readingOrder="0" shrinkToFit="0" vertical="bottom" wrapText="0"/>
    </xf>
    <xf borderId="1" fillId="12" fontId="10" numFmtId="0" xfId="0" applyAlignment="1" applyBorder="1" applyFill="1" applyFont="1">
      <alignment readingOrder="0"/>
    </xf>
    <xf borderId="1" fillId="19" fontId="2" numFmtId="0" xfId="0" applyAlignment="1" applyBorder="1" applyFill="1" applyFont="1">
      <alignment horizontal="center" readingOrder="0" shrinkToFit="0" wrapText="0"/>
    </xf>
    <xf borderId="1" fillId="12" fontId="6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12" fontId="6" numFmtId="165" xfId="0" applyFill="1" applyFont="1" applyNumberFormat="1"/>
    <xf borderId="15" fillId="12" fontId="6" numFmtId="165" xfId="0" applyBorder="1" applyFill="1" applyFont="1" applyNumberFormat="1"/>
    <xf borderId="15" fillId="0" fontId="6" numFmtId="0" xfId="0" applyBorder="1" applyFont="1"/>
    <xf borderId="15" fillId="12" fontId="6" numFmtId="0" xfId="0" applyBorder="1" applyFill="1" applyFont="1"/>
    <xf borderId="13" fillId="0" fontId="6" numFmtId="165" xfId="0" applyBorder="1" applyFont="1" applyNumberFormat="1"/>
    <xf borderId="16" fillId="46" fontId="3" numFmtId="165" xfId="0" applyAlignment="1" applyBorder="1" applyFill="1" applyFont="1" applyNumberFormat="1">
      <alignment horizontal="center" vertical="bottom"/>
    </xf>
    <xf borderId="16" fillId="46" fontId="142" numFmtId="165" xfId="0" applyAlignment="1" applyBorder="1" applyFill="1" applyFont="1" applyNumberFormat="1">
      <alignment horizontal="center" vertical="bottom"/>
    </xf>
    <xf borderId="16" fillId="0" fontId="3" numFmtId="165" xfId="0" applyAlignment="1" applyBorder="1" applyFont="1" applyNumberFormat="1">
      <alignment vertical="bottom"/>
    </xf>
    <xf borderId="16" fillId="0" fontId="143" numFmtId="0" xfId="0" applyAlignment="1" applyBorder="1" applyFont="1">
      <alignment vertical="bottom"/>
    </xf>
    <xf borderId="16" fillId="0" fontId="6" numFmtId="165" xfId="0" applyAlignment="1" applyBorder="1" applyFont="1" applyNumberFormat="1">
      <alignment vertical="bottom"/>
    </xf>
    <xf borderId="1" fillId="43" fontId="2" numFmtId="0" xfId="0" applyAlignment="1" applyBorder="1" applyFill="1" applyFont="1">
      <alignment horizontal="center" readingOrder="0"/>
    </xf>
    <xf borderId="15" fillId="0" fontId="6" numFmtId="0" xfId="0" applyAlignment="1" applyBorder="1" applyFont="1">
      <alignment vertical="bottom"/>
    </xf>
    <xf borderId="16" fillId="0" fontId="3" numFmtId="0" xfId="0" applyAlignment="1" applyBorder="1" applyFont="1">
      <alignment horizontal="center" vertical="bottom"/>
    </xf>
    <xf borderId="16" fillId="0" fontId="144" numFmtId="165" xfId="0" applyAlignment="1" applyBorder="1" applyFont="1" applyNumberFormat="1">
      <alignment vertical="bottom"/>
    </xf>
    <xf borderId="0" fillId="0" fontId="6" numFmtId="0" xfId="0" applyAlignment="1" applyFont="1">
      <alignment readingOrder="0" vertical="bottom"/>
    </xf>
    <xf borderId="1" fillId="0" fontId="3" numFmtId="165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0" fillId="0" fontId="3" numFmtId="165" xfId="0" applyAlignment="1" applyFont="1" applyNumberForma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0" fontId="6" numFmtId="165" xfId="0" applyAlignment="1" applyBorder="1" applyFont="1" applyNumberFormat="1">
      <alignment readingOrder="0"/>
    </xf>
    <xf borderId="15" fillId="0" fontId="145" numFmtId="0" xfId="0" applyAlignment="1" applyBorder="1" applyFont="1">
      <alignment readingOrder="0" vertical="bottom"/>
    </xf>
    <xf borderId="1" fillId="12" fontId="6" numFmtId="165" xfId="0" applyAlignment="1" applyBorder="1" applyFill="1" applyFont="1" applyNumberFormat="1">
      <alignment readingOrder="0"/>
    </xf>
    <xf borderId="1" fillId="12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 shrinkToFit="0" wrapText="0"/>
    </xf>
    <xf borderId="0" fillId="0" fontId="6" numFmtId="0" xfId="0" applyAlignment="1" applyFont="1">
      <alignment horizontal="left" readingOrder="0" shrinkToFit="0" wrapText="0"/>
    </xf>
    <xf borderId="1" fillId="0" fontId="6" numFmtId="0" xfId="0" applyAlignment="1" applyBorder="1" applyFont="1">
      <alignment readingOrder="0" vertical="bottom"/>
    </xf>
    <xf borderId="4" fillId="10" fontId="41" numFmtId="0" xfId="0" applyAlignment="1" applyBorder="1" applyFill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  <xf borderId="5" fillId="7" fontId="128" numFmtId="0" xfId="0" applyAlignment="1" applyBorder="1" applyFill="1" applyFont="1">
      <alignment horizontal="center"/>
    </xf>
    <xf borderId="16" fillId="7" fontId="128" numFmtId="0" xfId="0" applyAlignment="1" applyBorder="1" applyFill="1" applyFont="1">
      <alignment horizontal="center"/>
    </xf>
    <xf borderId="0" fillId="12" fontId="40" numFmtId="0" xfId="0" applyAlignment="1" applyFill="1" applyFont="1">
      <alignment horizontal="center" readingOrder="0" vertical="bottom"/>
    </xf>
    <xf borderId="2" fillId="7" fontId="40" numFmtId="0" xfId="0" applyAlignment="1" applyBorder="1" applyFill="1" applyFont="1">
      <alignment horizontal="center" vertical="bottom"/>
    </xf>
    <xf borderId="1" fillId="10" fontId="102" numFmtId="0" xfId="0" applyAlignment="1" applyBorder="1" applyFill="1" applyFont="1">
      <alignment horizontal="center" shrinkToFit="0" wrapText="1"/>
    </xf>
    <xf borderId="1" fillId="10" fontId="6" numFmtId="0" xfId="0" applyAlignment="1" applyBorder="1" applyFill="1" applyFont="1">
      <alignment horizontal="center" readingOrder="0"/>
    </xf>
    <xf borderId="1" fillId="10" fontId="6" numFmtId="0" xfId="0" applyBorder="1" applyFill="1" applyFont="1"/>
    <xf borderId="1" fillId="10" fontId="6" numFmtId="0" xfId="0" applyAlignment="1" applyBorder="1" applyFill="1" applyFont="1">
      <alignment horizontal="center"/>
    </xf>
    <xf borderId="9" fillId="0" fontId="1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vertical="bottom"/>
    </xf>
    <xf borderId="0" fillId="12" fontId="102" numFmtId="0" xfId="0" applyAlignment="1" applyFill="1" applyFont="1">
      <alignment horizontal="center" shrinkToFit="0" wrapText="1"/>
    </xf>
    <xf borderId="0" fillId="12" fontId="6" numFmtId="0" xfId="0" applyAlignment="1" applyFill="1" applyFont="1">
      <alignment horizontal="center"/>
    </xf>
    <xf borderId="0" fillId="12" fontId="18" numFmtId="0" xfId="0" applyAlignment="1" applyFill="1" applyFont="1">
      <alignment horizontal="center" readingOrder="0" shrinkToFit="0" vertical="center" wrapText="0"/>
    </xf>
    <xf borderId="1" fillId="46" fontId="3" numFmtId="165" xfId="0" applyAlignment="1" applyBorder="1" applyFill="1" applyFont="1" applyNumberFormat="1">
      <alignment horizontal="center"/>
    </xf>
    <xf borderId="3" fillId="46" fontId="6" numFmtId="165" xfId="0" applyAlignment="1" applyBorder="1" applyFill="1" applyFont="1" applyNumberFormat="1">
      <alignment horizontal="center"/>
    </xf>
    <xf borderId="3" fillId="46" fontId="146" numFmtId="165" xfId="0" applyAlignment="1" applyBorder="1" applyFill="1" applyFont="1" applyNumberFormat="1">
      <alignment horizontal="center"/>
    </xf>
    <xf borderId="5" fillId="0" fontId="3" numFmtId="165" xfId="0" applyBorder="1" applyFont="1" applyNumberFormat="1"/>
    <xf borderId="16" fillId="0" fontId="3" numFmtId="0" xfId="0" applyAlignment="1" applyBorder="1" applyFont="1">
      <alignment horizontal="center"/>
    </xf>
    <xf borderId="16" fillId="0" fontId="147" numFmtId="0" xfId="0" applyBorder="1" applyFont="1"/>
    <xf borderId="16" fillId="0" fontId="6" numFmtId="165" xfId="0" applyBorder="1" applyFont="1" applyNumberFormat="1"/>
    <xf borderId="5" fillId="46" fontId="3" numFmtId="165" xfId="0" applyAlignment="1" applyBorder="1" applyFill="1" applyFont="1" applyNumberFormat="1">
      <alignment horizontal="center"/>
    </xf>
    <xf borderId="16" fillId="46" fontId="6" numFmtId="165" xfId="0" applyAlignment="1" applyBorder="1" applyFill="1" applyFont="1" applyNumberFormat="1">
      <alignment horizontal="center"/>
    </xf>
    <xf borderId="16" fillId="0" fontId="3" numFmtId="165" xfId="0" applyAlignment="1" applyBorder="1" applyFont="1" applyNumberFormat="1">
      <alignment horizontal="center"/>
    </xf>
    <xf borderId="16" fillId="0" fontId="6" numFmtId="0" xfId="0" applyBorder="1" applyFont="1"/>
    <xf borderId="16" fillId="0" fontId="148" numFmtId="165" xfId="0" applyBorder="1" applyFont="1" applyNumberFormat="1"/>
    <xf borderId="5" fillId="0" fontId="3" numFmtId="0" xfId="0" applyBorder="1" applyFont="1"/>
    <xf borderId="1" fillId="0" fontId="149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readingOrder="0"/>
    </xf>
    <xf borderId="1" fillId="12" fontId="150" numFmtId="0" xfId="0" applyAlignment="1" applyBorder="1" applyFill="1" applyFont="1">
      <alignment readingOrder="0" shrinkToFit="0" wrapText="0"/>
    </xf>
    <xf borderId="1" fillId="12" fontId="6" numFmtId="0" xfId="0" applyAlignment="1" applyBorder="1" applyFill="1" applyFont="1">
      <alignment readingOrder="0" shrinkToFit="0" vertical="center" wrapText="0"/>
    </xf>
    <xf borderId="12" fillId="48" fontId="5" numFmtId="0" xfId="0" applyAlignment="1" applyBorder="1" applyFill="1" applyFont="1">
      <alignment horizontal="center" readingOrder="0" vertical="bottom"/>
    </xf>
    <xf borderId="16" fillId="6" fontId="6" numFmtId="0" xfId="0" applyAlignment="1" applyBorder="1" applyFill="1" applyFont="1">
      <alignment readingOrder="0" shrinkToFit="0" vertical="bottom" wrapText="0"/>
    </xf>
    <xf borderId="0" fillId="12" fontId="61" numFmtId="0" xfId="0" applyAlignment="1" applyFill="1" applyFont="1">
      <alignment horizontal="left" readingOrder="0"/>
    </xf>
    <xf borderId="0" fillId="12" fontId="102" numFmtId="0" xfId="0" applyAlignment="1" applyFill="1" applyFont="1">
      <alignment horizontal="center" readingOrder="0" vertical="bottom"/>
    </xf>
    <xf borderId="16" fillId="6" fontId="151" numFmtId="0" xfId="0" applyAlignment="1" applyBorder="1" applyFill="1" applyFont="1">
      <alignment horizontal="left" readingOrder="0" shrinkToFit="0" vertical="center" wrapText="0"/>
    </xf>
    <xf borderId="0" fillId="12" fontId="1" numFmtId="0" xfId="0" applyAlignment="1" applyFill="1" applyFont="1">
      <alignment readingOrder="0"/>
    </xf>
    <xf borderId="1" fillId="8" fontId="61" numFmtId="165" xfId="0" applyAlignment="1" applyBorder="1" applyFill="1" applyFont="1" applyNumberFormat="1">
      <alignment horizontal="center" readingOrder="0" vertical="bottom"/>
    </xf>
    <xf borderId="16" fillId="0" fontId="152" numFmtId="0" xfId="0" applyAlignment="1" applyBorder="1" applyFont="1">
      <alignment vertical="bottom"/>
    </xf>
    <xf borderId="16" fillId="0" fontId="153" numFmtId="0" xfId="0" applyBorder="1" applyFont="1"/>
    <xf borderId="16" fillId="0" fontId="154" numFmtId="0" xfId="0" applyAlignment="1" applyBorder="1" applyFont="1">
      <alignment readingOrder="0" vertical="center"/>
    </xf>
    <xf borderId="1" fillId="0" fontId="155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horizontal="left" readingOrder="0" shrinkToFit="0" wrapText="0"/>
    </xf>
    <xf borderId="4" fillId="0" fontId="14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readingOrder="0" shrinkToFit="0" vertical="bottom" wrapText="0"/>
    </xf>
    <xf borderId="0" fillId="12" fontId="6" numFmtId="0" xfId="0" applyAlignment="1" applyFill="1" applyFont="1">
      <alignment readingOrder="0" shrinkToFit="0" vertical="bottom" wrapText="0"/>
    </xf>
    <xf borderId="0" fillId="12" fontId="151" numFmtId="0" xfId="0" applyAlignment="1" applyFill="1" applyFont="1">
      <alignment horizontal="left" readingOrder="0" shrinkToFit="0" vertical="center" wrapText="0"/>
    </xf>
    <xf borderId="1" fillId="0" fontId="156" numFmtId="0" xfId="0" applyAlignment="1" applyBorder="1" applyFont="1">
      <alignment horizontal="center" readingOrder="0"/>
    </xf>
    <xf borderId="1" fillId="0" fontId="157" numFmtId="0" xfId="0" applyAlignment="1" applyBorder="1" applyFont="1">
      <alignment horizontal="left" readingOrder="0"/>
    </xf>
    <xf borderId="0" fillId="0" fontId="6" numFmtId="165" xfId="0" applyAlignment="1" applyFont="1" applyNumberFormat="1">
      <alignment readingOrder="0"/>
    </xf>
    <xf borderId="1" fillId="24" fontId="124" numFmtId="169" xfId="0" applyAlignment="1" applyBorder="1" applyFill="1" applyFont="1" applyNumberFormat="1">
      <alignment horizontal="center" readingOrder="0" vertical="bottom"/>
    </xf>
    <xf borderId="1" fillId="12" fontId="124" numFmtId="0" xfId="0" applyAlignment="1" applyBorder="1" applyFill="1" applyFont="1">
      <alignment horizontal="left" readingOrder="0"/>
    </xf>
    <xf borderId="1" fillId="12" fontId="12" numFmtId="0" xfId="0" applyAlignment="1" applyBorder="1" applyFill="1" applyFont="1">
      <alignment readingOrder="0" shrinkToFit="0" wrapText="0"/>
    </xf>
    <xf borderId="1" fillId="0" fontId="124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readingOrder="0" shrinkToFit="0" wrapText="0"/>
    </xf>
    <xf borderId="1" fillId="15" fontId="124" numFmtId="0" xfId="0" applyAlignment="1" applyBorder="1" applyFill="1" applyFont="1">
      <alignment horizontal="center" readingOrder="0" shrinkToFit="0" vertical="center" wrapText="0"/>
    </xf>
    <xf borderId="1" fillId="0" fontId="12" numFmtId="0" xfId="0" applyAlignment="1" applyBorder="1" applyFont="1">
      <alignment readingOrder="0"/>
    </xf>
    <xf borderId="1" fillId="0" fontId="124" numFmtId="0" xfId="0" applyAlignment="1" applyBorder="1" applyFont="1">
      <alignment readingOrder="0"/>
    </xf>
    <xf borderId="1" fillId="0" fontId="12" numFmtId="0" xfId="0" applyBorder="1" applyFont="1"/>
    <xf borderId="1" fillId="0" fontId="124" numFmtId="0" xfId="0" applyBorder="1" applyFont="1"/>
    <xf borderId="1" fillId="0" fontId="12" numFmtId="0" xfId="0" applyAlignment="1" applyBorder="1" applyFont="1">
      <alignment vertical="bottom"/>
    </xf>
    <xf borderId="1" fillId="0" fontId="124" numFmtId="0" xfId="0" applyAlignment="1" applyBorder="1" applyFont="1">
      <alignment vertical="bottom"/>
    </xf>
    <xf borderId="1" fillId="0" fontId="124" numFmtId="0" xfId="0" applyAlignment="1" applyBorder="1" applyFont="1">
      <alignment shrinkToFit="0" vertical="bottom" wrapText="0"/>
    </xf>
    <xf borderId="1" fillId="0" fontId="124" numFmtId="0" xfId="0" applyAlignment="1" applyBorder="1" applyFont="1">
      <alignment horizontal="left" readingOrder="0" shrinkToFit="0" vertical="center" wrapText="0"/>
    </xf>
    <xf borderId="1" fillId="0" fontId="124" numFmtId="0" xfId="0" applyAlignment="1" applyBorder="1" applyFont="1">
      <alignment readingOrder="0" vertical="center"/>
    </xf>
    <xf borderId="1" fillId="0" fontId="124" numFmtId="0" xfId="0" applyAlignment="1" applyBorder="1" applyFont="1">
      <alignment readingOrder="0" shrinkToFit="0" vertical="center" wrapText="0"/>
    </xf>
    <xf borderId="1" fillId="24" fontId="124" numFmtId="165" xfId="0" applyAlignment="1" applyBorder="1" applyFill="1" applyFont="1" applyNumberFormat="1">
      <alignment horizontal="center" readingOrder="0" vertical="bottom"/>
    </xf>
    <xf borderId="1" fillId="13" fontId="124" numFmtId="165" xfId="0" applyAlignment="1" applyBorder="1" applyFill="1" applyFont="1" applyNumberFormat="1">
      <alignment horizontal="center" readingOrder="0" vertical="bottom"/>
    </xf>
    <xf borderId="0" fillId="0" fontId="12" numFmtId="164" xfId="0" applyAlignment="1" applyFont="1" applyNumberFormat="1">
      <alignment horizontal="left" readingOrder="0" shrinkToFit="0" wrapText="0"/>
    </xf>
    <xf borderId="1" fillId="13" fontId="12" numFmtId="165" xfId="0" applyAlignment="1" applyBorder="1" applyFill="1" applyFont="1" applyNumberFormat="1">
      <alignment horizontal="center" readingOrder="0" vertical="bottom"/>
    </xf>
    <xf borderId="1" fillId="12" fontId="124" numFmtId="0" xfId="0" applyAlignment="1" applyBorder="1" applyFill="1" applyFont="1">
      <alignment horizontal="center" readingOrder="0"/>
    </xf>
    <xf borderId="10" fillId="6" fontId="13" numFmtId="0" xfId="0" applyAlignment="1" applyBorder="1" applyFill="1" applyFont="1">
      <alignment horizontal="left" readingOrder="0"/>
    </xf>
    <xf borderId="1" fillId="24" fontId="13" numFmtId="0" xfId="0" applyAlignment="1" applyBorder="1" applyFill="1" applyFont="1">
      <alignment horizontal="center" readingOrder="0"/>
    </xf>
    <xf borderId="1" fillId="24" fontId="1" numFmtId="169" xfId="0" applyAlignment="1" applyBorder="1" applyFill="1" applyFont="1" applyNumberFormat="1">
      <alignment horizontal="center" readingOrder="0" vertical="bottom"/>
    </xf>
    <xf borderId="1" fillId="0" fontId="124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48" fontId="13" numFmtId="0" xfId="0" applyAlignment="1" applyBorder="1" applyFill="1" applyFont="1">
      <alignment horizontal="center" readingOrder="0"/>
    </xf>
    <xf borderId="0" fillId="0" fontId="12" numFmtId="165" xfId="0" applyAlignment="1" applyFont="1" applyNumberFormat="1">
      <alignment horizontal="center" readingOrder="0" vertical="bottom"/>
    </xf>
    <xf borderId="0" fillId="0" fontId="124" numFmtId="0" xfId="0" applyAlignment="1" applyFont="1">
      <alignment horizontal="center" readingOrder="0" vertical="bottom"/>
    </xf>
    <xf borderId="1" fillId="12" fontId="119" numFmtId="0" xfId="0" applyAlignment="1" applyBorder="1" applyFill="1" applyFont="1">
      <alignment horizontal="left" readingOrder="0"/>
    </xf>
    <xf borderId="1" fillId="48" fontId="1" numFmtId="0" xfId="0" applyAlignment="1" applyBorder="1" applyFill="1" applyFont="1">
      <alignment readingOrder="0" shrinkToFit="0" wrapText="0"/>
    </xf>
    <xf borderId="0" fillId="12" fontId="124" numFmtId="0" xfId="0" applyAlignment="1" applyFill="1" applyFont="1">
      <alignment horizontal="center" readingOrder="0" shrinkToFit="0" vertical="center" wrapText="0"/>
    </xf>
    <xf borderId="0" fillId="0" fontId="124" numFmtId="0" xfId="0" applyAlignment="1" applyFont="1">
      <alignment readingOrder="0" shrinkToFit="0" vertical="center" wrapText="0"/>
    </xf>
    <xf borderId="0" fillId="48" fontId="10" numFmtId="0" xfId="0" applyAlignment="1" applyFill="1" applyFont="1">
      <alignment readingOrder="0" vertical="bottom"/>
    </xf>
    <xf borderId="0" fillId="48" fontId="29" numFmtId="0" xfId="0" applyAlignment="1" applyFill="1" applyFont="1">
      <alignment readingOrder="0" shrinkToFit="0" vertical="bottom" wrapText="0"/>
    </xf>
    <xf borderId="1" fillId="15" fontId="0" numFmtId="0" xfId="0" applyAlignment="1" applyBorder="1" applyFill="1" applyFont="1">
      <alignment horizontal="center" readingOrder="0" shrinkToFit="0" vertical="center" wrapText="0"/>
    </xf>
    <xf borderId="1" fillId="48" fontId="1" numFmtId="0" xfId="0" applyAlignment="1" applyBorder="1" applyFill="1" applyFont="1">
      <alignment readingOrder="0" vertical="center"/>
    </xf>
    <xf borderId="1" fillId="8" fontId="12" numFmtId="165" xfId="0" applyAlignment="1" applyBorder="1" applyFill="1" applyFont="1" applyNumberFormat="1">
      <alignment horizontal="center" readingOrder="0" vertical="bottom"/>
    </xf>
    <xf borderId="0" fillId="48" fontId="10" numFmtId="0" xfId="0" applyAlignment="1" applyFill="1" applyFont="1">
      <alignment readingOrder="0" shrinkToFit="0" wrapText="0"/>
    </xf>
    <xf borderId="1" fillId="8" fontId="124" numFmtId="165" xfId="0" applyAlignment="1" applyBorder="1" applyFill="1" applyFont="1" applyNumberFormat="1">
      <alignment horizontal="center" readingOrder="0" vertical="bottom"/>
    </xf>
    <xf borderId="0" fillId="48" fontId="61" numFmtId="165" xfId="0" applyAlignment="1" applyFill="1" applyFont="1" applyNumberFormat="1">
      <alignment horizontal="right" readingOrder="0" vertical="bottom"/>
    </xf>
    <xf borderId="0" fillId="48" fontId="25" numFmtId="165" xfId="0" applyAlignment="1" applyFill="1" applyFont="1" applyNumberFormat="1">
      <alignment readingOrder="0" shrinkToFit="0" wrapText="0"/>
    </xf>
    <xf borderId="0" fillId="48" fontId="25" numFmtId="0" xfId="0" applyAlignment="1" applyFill="1" applyFont="1">
      <alignment readingOrder="0"/>
    </xf>
    <xf borderId="0" fillId="48" fontId="25" numFmtId="0" xfId="0" applyAlignment="1" applyFill="1" applyFont="1">
      <alignment readingOrder="0" shrinkToFit="0" wrapText="0"/>
    </xf>
    <xf borderId="0" fillId="48" fontId="158" numFmtId="0" xfId="0" applyAlignment="1" applyFill="1" applyFont="1">
      <alignment readingOrder="0" shrinkToFit="0" wrapText="0"/>
    </xf>
    <xf borderId="0" fillId="48" fontId="61" numFmtId="0" xfId="0" applyAlignment="1" applyFill="1" applyFont="1">
      <alignment readingOrder="0"/>
    </xf>
    <xf borderId="0" fillId="48" fontId="119" numFmtId="0" xfId="0" applyFill="1" applyFont="1"/>
    <xf borderId="0" fillId="48" fontId="25" numFmtId="0" xfId="0" applyAlignment="1" applyFill="1" applyFont="1">
      <alignment readingOrder="0" shrinkToFit="0" wrapText="0"/>
    </xf>
    <xf borderId="0" fillId="48" fontId="61" numFmtId="0" xfId="0" applyAlignment="1" applyFill="1" applyFont="1">
      <alignment readingOrder="0" shrinkToFit="0" wrapText="0"/>
    </xf>
    <xf borderId="0" fillId="48" fontId="138" numFmtId="0" xfId="0" applyAlignment="1" applyFill="1" applyFont="1">
      <alignment readingOrder="0" shrinkToFit="0" vertical="bottom" wrapText="0"/>
    </xf>
    <xf borderId="1" fillId="0" fontId="124" numFmtId="165" xfId="0" applyAlignment="1" applyBorder="1" applyFont="1" applyNumberFormat="1">
      <alignment horizontal="center" readingOrder="0" vertical="bottom"/>
    </xf>
    <xf borderId="0" fillId="12" fontId="124" numFmtId="0" xfId="0" applyAlignment="1" applyFill="1" applyFont="1">
      <alignment horizontal="center" readingOrder="0"/>
    </xf>
    <xf borderId="0" fillId="0" fontId="124" numFmtId="0" xfId="0" applyFont="1"/>
    <xf borderId="1" fillId="8" fontId="12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13" fillId="0" fontId="1" numFmtId="0" xfId="0" applyAlignment="1" applyBorder="1" applyFont="1">
      <alignment shrinkToFit="0" vertical="bottom" wrapText="0"/>
    </xf>
    <xf borderId="0" fillId="48" fontId="159" numFmtId="0" xfId="0" applyAlignment="1" applyFill="1" applyFont="1">
      <alignment readingOrder="0" shrinkToFit="0" vertical="bottom" wrapText="0"/>
    </xf>
    <xf borderId="15" fillId="0" fontId="119" numFmtId="0" xfId="0" applyAlignment="1" applyBorder="1" applyFont="1">
      <alignment shrinkToFit="0" wrapText="0"/>
    </xf>
    <xf borderId="0" fillId="48" fontId="1" numFmtId="0" xfId="0" applyAlignment="1" applyFill="1" applyFont="1">
      <alignment readingOrder="0"/>
    </xf>
    <xf borderId="0" fillId="0" fontId="13" numFmtId="0" xfId="0" applyAlignment="1" applyFont="1">
      <alignment horizontal="left" readingOrder="0"/>
    </xf>
    <xf borderId="5" fillId="0" fontId="12" numFmtId="0" xfId="0" applyAlignment="1" applyBorder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0"/>
    </xf>
    <xf borderId="5" fillId="0" fontId="124" numFmtId="0" xfId="0" applyAlignment="1" applyBorder="1" applyFont="1">
      <alignment horizontal="center" shrinkToFit="0" wrapText="0"/>
    </xf>
    <xf borderId="0" fillId="0" fontId="13" numFmtId="0" xfId="0" applyAlignment="1" applyFont="1">
      <alignment readingOrder="0" shrinkToFit="0" vertical="center" wrapText="0"/>
    </xf>
    <xf borderId="5" fillId="0" fontId="124" numFmtId="0" xfId="0" applyAlignment="1" applyBorder="1" applyFont="1">
      <alignment horizontal="center"/>
    </xf>
    <xf borderId="0" fillId="48" fontId="29" numFmtId="0" xfId="0" applyAlignment="1" applyFill="1" applyFont="1">
      <alignment vertical="bottom"/>
    </xf>
    <xf borderId="2" fillId="48" fontId="13" numFmtId="0" xfId="0" applyAlignment="1" applyBorder="1" applyFill="1" applyFont="1">
      <alignment horizontal="center" readingOrder="0"/>
    </xf>
    <xf borderId="1" fillId="48" fontId="1" numFmtId="0" xfId="0" applyAlignment="1" applyBorder="1" applyFill="1" applyFont="1">
      <alignment shrinkToFit="0" wrapText="0"/>
    </xf>
    <xf borderId="1" fillId="48" fontId="1" numFmtId="0" xfId="0" applyAlignment="1" applyBorder="1" applyFill="1" applyFont="1">
      <alignment horizontal="center" shrinkToFit="0" wrapText="0"/>
    </xf>
    <xf borderId="1" fillId="48" fontId="1" numFmtId="0" xfId="0" applyAlignment="1" applyBorder="1" applyFill="1" applyFont="1">
      <alignment readingOrder="0" shrinkToFit="0" vertical="center" wrapText="0"/>
    </xf>
    <xf borderId="0" fillId="6" fontId="10" numFmtId="0" xfId="0" applyAlignment="1" applyFill="1" applyFont="1">
      <alignment readingOrder="0" shrinkToFit="0" wrapText="0"/>
    </xf>
    <xf borderId="0" fillId="6" fontId="6" numFmtId="0" xfId="0" applyAlignment="1" applyFill="1" applyFont="1">
      <alignment readingOrder="0" vertical="bottom"/>
    </xf>
    <xf borderId="0" fillId="6" fontId="6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readingOrder="0"/>
    </xf>
    <xf borderId="0" fillId="6" fontId="6" numFmtId="0" xfId="0" applyAlignment="1" applyFill="1" applyFont="1">
      <alignment vertical="bottom"/>
    </xf>
    <xf borderId="1" fillId="48" fontId="1" numFmtId="0" xfId="0" applyAlignment="1" applyBorder="1" applyFill="1" applyFont="1">
      <alignment readingOrder="0"/>
    </xf>
    <xf borderId="1" fillId="48" fontId="1" numFmtId="0" xfId="0" applyAlignment="1" applyBorder="1" applyFill="1" applyFont="1">
      <alignment horizontal="center" readingOrder="0" shrinkToFit="0" wrapText="0"/>
    </xf>
    <xf borderId="2" fillId="48" fontId="1" numFmtId="0" xfId="0" applyAlignment="1" applyBorder="1" applyFill="1" applyFont="1">
      <alignment readingOrder="0" shrinkToFit="0" wrapText="0"/>
    </xf>
    <xf borderId="1" fillId="48" fontId="13" numFmtId="0" xfId="0" applyAlignment="1" applyBorder="1" applyFill="1" applyFont="1">
      <alignment shrinkToFit="0" vertical="center" wrapText="0"/>
    </xf>
    <xf borderId="1" fillId="48" fontId="13" numFmtId="0" xfId="0" applyAlignment="1" applyBorder="1" applyFill="1" applyFont="1">
      <alignment readingOrder="0" shrinkToFit="0" vertical="center" wrapText="0"/>
    </xf>
    <xf borderId="3" fillId="24" fontId="13" numFmtId="0" xfId="0" applyAlignment="1" applyBorder="1" applyFill="1" applyFont="1">
      <alignment horizontal="center" readingOrder="0"/>
    </xf>
    <xf borderId="1" fillId="48" fontId="1" numFmtId="0" xfId="0" applyAlignment="1" applyBorder="1" applyFill="1" applyFont="1">
      <alignment readingOrder="0" shrinkToFit="0" vertical="bottom" wrapText="0"/>
    </xf>
    <xf borderId="1" fillId="0" fontId="13" numFmtId="0" xfId="0" applyAlignment="1" applyBorder="1" applyFont="1">
      <alignment horizontal="center" readingOrder="0"/>
    </xf>
    <xf borderId="0" fillId="12" fontId="119" numFmtId="0" xfId="0" applyAlignment="1" applyFill="1" applyFont="1">
      <alignment horizontal="center" readingOrder="0"/>
    </xf>
    <xf borderId="1" fillId="0" fontId="13" numFmtId="0" xfId="0" applyAlignment="1" applyBorder="1" applyFont="1">
      <alignment readingOrder="0" shrinkToFit="0" vertical="center" wrapText="0"/>
    </xf>
    <xf borderId="15" fillId="12" fontId="1" numFmtId="165" xfId="0" applyBorder="1" applyFill="1" applyFont="1" applyNumberFormat="1"/>
    <xf borderId="15" fillId="0" fontId="1" numFmtId="0" xfId="0" applyBorder="1" applyFont="1"/>
    <xf borderId="15" fillId="12" fontId="1" numFmtId="0" xfId="0" applyBorder="1" applyFill="1" applyFont="1"/>
    <xf borderId="1" fillId="46" fontId="1" numFmtId="165" xfId="0" applyAlignment="1" applyBorder="1" applyFill="1" applyFont="1" applyNumberFormat="1">
      <alignment horizontal="center"/>
    </xf>
    <xf borderId="3" fillId="46" fontId="1" numFmtId="165" xfId="0" applyAlignment="1" applyBorder="1" applyFill="1" applyFont="1" applyNumberFormat="1">
      <alignment horizontal="center"/>
    </xf>
    <xf borderId="5" fillId="0" fontId="1" numFmtId="165" xfId="0" applyBorder="1" applyFont="1" applyNumberFormat="1"/>
    <xf borderId="16" fillId="48" fontId="1" numFmtId="0" xfId="0" applyAlignment="1" applyBorder="1" applyFill="1" applyFont="1">
      <alignment horizontal="center"/>
    </xf>
    <xf borderId="16" fillId="48" fontId="160" numFmtId="0" xfId="0" applyBorder="1" applyFill="1" applyFont="1"/>
    <xf borderId="16" fillId="48" fontId="1" numFmtId="0" xfId="0" applyBorder="1" applyFill="1" applyFont="1"/>
    <xf borderId="16" fillId="0" fontId="1" numFmtId="0" xfId="0" applyBorder="1" applyFont="1"/>
    <xf borderId="5" fillId="46" fontId="1" numFmtId="165" xfId="0" applyAlignment="1" applyBorder="1" applyFill="1" applyFont="1" applyNumberFormat="1">
      <alignment horizontal="center"/>
    </xf>
    <xf borderId="16" fillId="46" fontId="1" numFmtId="165" xfId="0" applyAlignment="1" applyBorder="1" applyFill="1" applyFont="1" applyNumberFormat="1">
      <alignment horizontal="center"/>
    </xf>
    <xf borderId="16" fillId="0" fontId="1" numFmtId="165" xfId="0" applyAlignment="1" applyBorder="1" applyFont="1" applyNumberFormat="1">
      <alignment horizontal="center"/>
    </xf>
    <xf borderId="16" fillId="48" fontId="161" numFmtId="0" xfId="0" applyAlignment="1" applyBorder="1" applyFill="1" applyFont="1">
      <alignment readingOrder="0"/>
    </xf>
    <xf borderId="16" fillId="0" fontId="1" numFmtId="165" xfId="0" applyBorder="1" applyFont="1" applyNumberFormat="1"/>
    <xf borderId="5" fillId="0" fontId="1" numFmtId="0" xfId="0" applyBorder="1" applyFont="1"/>
    <xf borderId="4" fillId="6" fontId="120" numFmtId="0" xfId="0" applyAlignment="1" applyBorder="1" applyFill="1" applyFont="1">
      <alignment horizontal="center" readingOrder="0" vertical="center"/>
    </xf>
    <xf borderId="4" fillId="12" fontId="15" numFmtId="0" xfId="0" applyAlignment="1" applyBorder="1" applyFill="1" applyFont="1">
      <alignment horizontal="center" readingOrder="0" shrinkToFit="0" vertical="center" wrapText="1"/>
    </xf>
    <xf borderId="16" fillId="0" fontId="162" numFmtId="0" xfId="0" applyAlignment="1" applyBorder="1" applyFont="1">
      <alignment horizontal="left" readingOrder="0" vertical="center"/>
    </xf>
    <xf borderId="1" fillId="6" fontId="6" numFmtId="165" xfId="0" applyAlignment="1" applyBorder="1" applyFill="1" applyFont="1" applyNumberFormat="1">
      <alignment readingOrder="0"/>
    </xf>
    <xf borderId="1" fillId="6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 shrinkToFit="0" wrapText="0"/>
    </xf>
    <xf borderId="1" fillId="6" fontId="6" numFmtId="165" xfId="0" applyBorder="1" applyFill="1" applyFont="1" applyNumberFormat="1"/>
    <xf borderId="1" fillId="6" fontId="6" numFmtId="0" xfId="0" applyBorder="1" applyFill="1" applyFont="1"/>
    <xf borderId="1" fillId="6" fontId="6" numFmtId="0" xfId="0" applyAlignment="1" applyBorder="1" applyFill="1" applyFont="1">
      <alignment shrinkToFit="0" wrapText="0"/>
    </xf>
    <xf borderId="1" fillId="0" fontId="10" numFmtId="164" xfId="0" applyAlignment="1" applyBorder="1" applyFont="1" applyNumberFormat="1">
      <alignment horizontal="center" readingOrder="0" shrinkToFit="0" wrapText="0"/>
    </xf>
    <xf borderId="1" fillId="0" fontId="124" numFmtId="164" xfId="0" applyAlignment="1" applyBorder="1" applyFont="1" applyNumberFormat="1">
      <alignment readingOrder="0" shrinkToFit="0" wrapText="0"/>
    </xf>
    <xf borderId="1" fillId="0" fontId="124" numFmtId="164" xfId="0" applyAlignment="1" applyBorder="1" applyFont="1" applyNumberFormat="1">
      <alignment readingOrder="0"/>
    </xf>
    <xf borderId="1" fillId="0" fontId="163" numFmtId="0" xfId="0" applyAlignment="1" applyBorder="1" applyFont="1">
      <alignment horizontal="left" readingOrder="0" shrinkToFit="0" vertical="center" wrapText="0"/>
    </xf>
    <xf borderId="1" fillId="0" fontId="12" numFmtId="164" xfId="0" applyAlignment="1" applyBorder="1" applyFont="1" applyNumberFormat="1">
      <alignment readingOrder="0" shrinkToFit="0" wrapText="0"/>
    </xf>
    <xf borderId="1" fillId="0" fontId="164" numFmtId="0" xfId="0" applyAlignment="1" applyBorder="1" applyFont="1">
      <alignment horizontal="left" readingOrder="0" vertical="center"/>
    </xf>
    <xf borderId="1" fillId="0" fontId="12" numFmtId="164" xfId="0" applyAlignment="1" applyBorder="1" applyFont="1" applyNumberFormat="1">
      <alignment readingOrder="0"/>
    </xf>
    <xf borderId="1" fillId="0" fontId="165" numFmtId="0" xfId="0" applyAlignment="1" applyBorder="1" applyFont="1">
      <alignment horizontal="left" readingOrder="0" shrinkToFit="0" vertical="center" wrapText="0"/>
    </xf>
    <xf borderId="1" fillId="0" fontId="124" numFmtId="164" xfId="0" applyAlignment="1" applyBorder="1" applyFont="1" applyNumberFormat="1">
      <alignment readingOrder="0" shrinkToFit="0" vertical="center" wrapText="0"/>
    </xf>
    <xf borderId="1" fillId="13" fontId="124" numFmtId="169" xfId="0" applyAlignment="1" applyBorder="1" applyFill="1" applyFont="1" applyNumberFormat="1">
      <alignment horizontal="center" readingOrder="0" vertical="bottom"/>
    </xf>
    <xf borderId="1" fillId="0" fontId="124" numFmtId="164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readingOrder="0" shrinkToFit="0" wrapText="0"/>
    </xf>
    <xf borderId="1" fillId="0" fontId="12" numFmtId="164" xfId="0" applyAlignment="1" applyBorder="1" applyFont="1" applyNumberFormat="1">
      <alignment horizontal="left" readingOrder="0" shrinkToFit="0" wrapText="0"/>
    </xf>
    <xf borderId="10" fillId="0" fontId="10" numFmtId="16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vertical="center"/>
    </xf>
    <xf borderId="0" fillId="0" fontId="6" numFmtId="0" xfId="0" applyAlignment="1" applyFont="1">
      <alignment readingOrder="0" shrinkToFit="0" wrapText="0"/>
    </xf>
    <xf borderId="0" fillId="0" fontId="61" numFmtId="165" xfId="0" applyAlignment="1" applyFont="1" applyNumberFormat="1">
      <alignment horizontal="right" readingOrder="0" vertical="bottom"/>
    </xf>
    <xf borderId="0" fillId="0" fontId="25" numFmtId="165" xfId="0" applyAlignment="1" applyFont="1" applyNumberFormat="1">
      <alignment readingOrder="0" shrinkToFit="0" wrapText="0"/>
    </xf>
    <xf borderId="0" fillId="0" fontId="25" numFmtId="0" xfId="0" applyAlignment="1" applyFont="1">
      <alignment readingOrder="0"/>
    </xf>
    <xf borderId="0" fillId="0" fontId="25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61" numFmtId="0" xfId="0" applyAlignment="1" applyFont="1">
      <alignment readingOrder="0"/>
    </xf>
    <xf borderId="0" fillId="0" fontId="25" numFmtId="0" xfId="0" applyAlignment="1" applyFont="1">
      <alignment readingOrder="0" shrinkToFit="0" wrapText="0"/>
    </xf>
    <xf borderId="0" fillId="0" fontId="61" numFmtId="0" xfId="0" applyAlignment="1" applyFont="1">
      <alignment readingOrder="0" shrinkToFit="0" wrapText="0"/>
    </xf>
    <xf borderId="0" fillId="0" fontId="138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readingOrder="0" shrinkToFit="0" wrapText="0"/>
    </xf>
    <xf borderId="1" fillId="12" fontId="1" numFmtId="164" xfId="0" applyAlignment="1" applyBorder="1" applyFill="1" applyFont="1" applyNumberFormat="1">
      <alignment readingOrder="0" shrinkToFit="0" wrapText="0"/>
    </xf>
    <xf borderId="1" fillId="12" fontId="124" numFmtId="164" xfId="0" applyAlignment="1" applyBorder="1" applyFill="1" applyFont="1" applyNumberFormat="1">
      <alignment horizontal="left" readingOrder="0"/>
    </xf>
    <xf borderId="2" fillId="0" fontId="13" numFmtId="0" xfId="0" applyAlignment="1" applyBorder="1" applyFont="1">
      <alignment horizontal="center" readingOrder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horizontal="left" shrinkToFit="0" wrapText="0"/>
    </xf>
    <xf borderId="0" fillId="12" fontId="61" numFmtId="165" xfId="0" applyAlignment="1" applyFill="1" applyFont="1" applyNumberFormat="1">
      <alignment horizontal="right" readingOrder="0"/>
    </xf>
    <xf borderId="1" fillId="0" fontId="124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 shrinkToFit="0" wrapText="0"/>
    </xf>
    <xf borderId="1" fillId="0" fontId="12" numFmtId="165" xfId="0" applyAlignment="1" applyBorder="1" applyFont="1" applyNumberFormat="1">
      <alignment horizontal="center" readingOrder="0" vertical="bottom"/>
    </xf>
    <xf borderId="1" fillId="0" fontId="12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46" fontId="6" numFmtId="165" xfId="0" applyAlignment="1" applyBorder="1" applyFill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0" fontId="166" numFmtId="0" xfId="0" applyBorder="1" applyFont="1"/>
    <xf borderId="5" fillId="0" fontId="6" numFmtId="0" xfId="0" applyBorder="1" applyFont="1"/>
    <xf borderId="5" fillId="46" fontId="6" numFmtId="165" xfId="0" applyAlignment="1" applyBorder="1" applyFill="1" applyFont="1" applyNumberFormat="1">
      <alignment horizontal="center"/>
    </xf>
    <xf borderId="7" fillId="0" fontId="1" numFmtId="0" xfId="0" applyBorder="1" applyFont="1"/>
    <xf borderId="10" fillId="12" fontId="25" numFmtId="0" xfId="0" applyAlignment="1" applyBorder="1" applyFill="1" applyFont="1">
      <alignment horizontal="center" readingOrder="0"/>
    </xf>
    <xf borderId="5" fillId="13" fontId="15" numFmtId="0" xfId="0" applyAlignment="1" applyBorder="1" applyFill="1" applyFont="1">
      <alignment horizontal="center" readingOrder="0" vertical="center"/>
    </xf>
    <xf borderId="5" fillId="38" fontId="15" numFmtId="0" xfId="0" applyAlignment="1" applyBorder="1" applyFill="1" applyFont="1">
      <alignment horizontal="center" readingOrder="0" shrinkToFit="0" vertical="center" wrapText="1"/>
    </xf>
    <xf borderId="5" fillId="12" fontId="15" numFmtId="0" xfId="0" applyAlignment="1" applyBorder="1" applyFill="1" applyFont="1">
      <alignment horizontal="center" readingOrder="0" shrinkToFit="0" vertical="center" wrapText="1"/>
    </xf>
    <xf borderId="4" fillId="0" fontId="120" numFmtId="0" xfId="0" applyAlignment="1" applyBorder="1" applyFont="1">
      <alignment horizontal="center" readingOrder="0" vertical="center"/>
    </xf>
    <xf borderId="5" fillId="10" fontId="120" numFmtId="0" xfId="0" applyAlignment="1" applyBorder="1" applyFill="1" applyFont="1">
      <alignment horizontal="center" readingOrder="0" vertical="center"/>
    </xf>
    <xf borderId="5" fillId="0" fontId="12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0" fillId="6" fontId="10" numFmtId="164" xfId="0" applyAlignment="1" applyFill="1" applyFont="1" applyNumberFormat="1">
      <alignment horizontal="center" readingOrder="0"/>
    </xf>
    <xf borderId="0" fillId="6" fontId="10" numFmtId="164" xfId="0" applyAlignment="1" applyFill="1" applyFont="1" applyNumberFormat="1">
      <alignment horizontal="center" readingOrder="0" shrinkToFit="0" wrapText="0"/>
    </xf>
    <xf borderId="0" fillId="6" fontId="10" numFmtId="164" xfId="0" applyAlignment="1" applyFill="1" applyFont="1" applyNumberFormat="1">
      <alignment horizontal="center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10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readingOrder="0"/>
    </xf>
    <xf borderId="1" fillId="6" fontId="124" numFmtId="0" xfId="0" applyAlignment="1" applyBorder="1" applyFill="1" applyFont="1">
      <alignment horizontal="center" readingOrder="0"/>
    </xf>
    <xf borderId="1" fillId="6" fontId="12" numFmtId="164" xfId="0" applyAlignment="1" applyBorder="1" applyFill="1" applyFont="1" applyNumberFormat="1">
      <alignment readingOrder="0" shrinkToFit="0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2" fillId="24" fontId="1" numFmtId="169" xfId="0" applyAlignment="1" applyBorder="1" applyFill="1" applyFont="1" applyNumberFormat="1">
      <alignment horizontal="center" readingOrder="0" vertical="bottom"/>
    </xf>
    <xf borderId="12" fillId="0" fontId="1" numFmtId="169" xfId="0" applyAlignment="1" applyBorder="1" applyFont="1" applyNumberFormat="1">
      <alignment horizontal="center" readingOrder="0" vertical="bottom"/>
    </xf>
    <xf borderId="12" fillId="0" fontId="13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readingOrder="0" vertical="center"/>
    </xf>
    <xf borderId="1" fillId="0" fontId="127" numFmtId="164" xfId="0" applyAlignment="1" applyBorder="1" applyFont="1" applyNumberFormat="1">
      <alignment readingOrder="0" shrinkToFit="0" vertical="center" wrapText="0"/>
    </xf>
    <xf borderId="10" fillId="0" fontId="10" numFmtId="164" xfId="0" applyAlignment="1" applyBorder="1" applyFont="1" applyNumberFormat="1">
      <alignment horizontal="center" readingOrder="0" shrinkToFit="0" wrapText="0"/>
    </xf>
    <xf borderId="1" fillId="46" fontId="1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readingOrder="0" shrinkToFit="0" wrapText="0"/>
    </xf>
    <xf borderId="1" fillId="46" fontId="6" numFmtId="165" xfId="0" applyAlignment="1" applyBorder="1" applyFill="1" applyFont="1" applyNumberFormat="1">
      <alignment horizontal="center" readingOrder="0"/>
    </xf>
    <xf borderId="3" fillId="46" fontId="6" numFmtId="165" xfId="0" applyAlignment="1" applyBorder="1" applyFill="1" applyFont="1" applyNumberFormat="1">
      <alignment horizontal="center" readingOrder="0"/>
    </xf>
    <xf borderId="5" fillId="0" fontId="1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 readingOrder="0"/>
    </xf>
    <xf borderId="3" fillId="0" fontId="167" numFmtId="0" xfId="0" applyBorder="1" applyFont="1"/>
    <xf borderId="5" fillId="0" fontId="6" numFmtId="0" xfId="0" applyAlignment="1" applyBorder="1" applyFont="1">
      <alignment readingOrder="0"/>
    </xf>
    <xf borderId="5" fillId="46" fontId="1" numFmtId="0" xfId="0" applyAlignment="1" applyBorder="1" applyFill="1" applyFont="1">
      <alignment horizontal="center" readingOrder="0"/>
    </xf>
    <xf borderId="5" fillId="46" fontId="6" numFmtId="165" xfId="0" applyAlignment="1" applyBorder="1" applyFill="1" applyFont="1" applyNumberFormat="1">
      <alignment horizontal="center" readingOrder="0"/>
    </xf>
    <xf borderId="1" fillId="0" fontId="130" numFmtId="164" xfId="0" applyAlignment="1" applyBorder="1" applyFont="1" applyNumberFormat="1">
      <alignment horizontal="left" readingOrder="0" shrinkToFit="0" wrapText="0"/>
    </xf>
    <xf borderId="16" fillId="46" fontId="6" numFmtId="165" xfId="0" applyAlignment="1" applyBorder="1" applyFill="1" applyFont="1" applyNumberFormat="1">
      <alignment horizontal="center" readingOrder="0"/>
    </xf>
    <xf borderId="1" fillId="0" fontId="168" numFmtId="0" xfId="0" applyBorder="1" applyFont="1"/>
    <xf borderId="7" fillId="0" fontId="1" numFmtId="0" xfId="0" applyAlignment="1" applyBorder="1" applyFont="1">
      <alignment readingOrder="0"/>
    </xf>
    <xf borderId="4" fillId="0" fontId="15" numFmtId="0" xfId="0" applyAlignment="1" applyBorder="1" applyFont="1">
      <alignment horizontal="center" readingOrder="0" vertical="center"/>
    </xf>
    <xf borderId="1" fillId="20" fontId="120" numFmtId="0" xfId="0" applyAlignment="1" applyBorder="1" applyFill="1" applyFont="1">
      <alignment horizontal="center" readingOrder="0" vertical="center"/>
    </xf>
    <xf borderId="7" fillId="0" fontId="120" numFmtId="0" xfId="0" applyAlignment="1" applyBorder="1" applyFont="1">
      <alignment horizontal="center" readingOrder="0" vertical="center"/>
    </xf>
    <xf borderId="7" fillId="38" fontId="15" numFmtId="0" xfId="0" applyAlignment="1" applyBorder="1" applyFill="1" applyFont="1">
      <alignment horizontal="center" readingOrder="0" shrinkToFit="0" vertical="center" wrapText="1"/>
    </xf>
    <xf borderId="4" fillId="20" fontId="120" numFmtId="0" xfId="0" applyAlignment="1" applyBorder="1" applyFill="1" applyFont="1">
      <alignment horizontal="center" readingOrder="0" vertical="center"/>
    </xf>
    <xf borderId="4" fillId="20" fontId="15" numFmtId="0" xfId="0" applyAlignment="1" applyBorder="1" applyFill="1" applyFont="1">
      <alignment horizontal="center" readingOrder="0" shrinkToFit="0" vertical="center" wrapText="1"/>
    </xf>
    <xf borderId="1" fillId="0" fontId="169" numFmtId="0" xfId="0" applyAlignment="1" applyBorder="1" applyFont="1">
      <alignment horizontal="left" readingOrder="0"/>
    </xf>
    <xf borderId="4" fillId="0" fontId="6" numFmtId="165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4" fillId="12" fontId="6" numFmtId="0" xfId="0" applyAlignment="1" applyBorder="1" applyFill="1" applyFont="1">
      <alignment readingOrder="0"/>
    </xf>
    <xf borderId="0" fillId="12" fontId="6" numFmtId="165" xfId="0" applyAlignment="1" applyFill="1" applyFont="1" applyNumberFormat="1">
      <alignment readingOrder="0"/>
    </xf>
    <xf borderId="0" fillId="0" fontId="1" numFmtId="0" xfId="0" applyAlignment="1" applyFont="1">
      <alignment horizontal="left" shrinkToFit="0" wrapText="0"/>
    </xf>
    <xf borderId="4" fillId="24" fontId="10" numFmtId="0" xfId="0" applyAlignment="1" applyBorder="1" applyFill="1" applyFont="1">
      <alignment horizontal="left" readingOrder="0" shrinkToFit="0" wrapText="0"/>
    </xf>
    <xf borderId="0" fillId="0" fontId="10" numFmtId="164" xfId="0" applyAlignment="1" applyFont="1" applyNumberFormat="1">
      <alignment horizontal="left" readingOrder="0" shrinkToFit="0" wrapText="0"/>
    </xf>
    <xf borderId="10" fillId="0" fontId="10" numFmtId="164" xfId="0" applyAlignment="1" applyBorder="1" applyFont="1" applyNumberFormat="1">
      <alignment horizontal="left" readingOrder="0" shrinkToFit="0" wrapText="0"/>
    </xf>
    <xf borderId="1" fillId="0" fontId="124" numFmtId="0" xfId="0" applyAlignment="1" applyBorder="1" applyFont="1">
      <alignment horizontal="left" readingOrder="0" shrinkToFit="0" wrapText="0"/>
    </xf>
    <xf borderId="0" fillId="0" fontId="10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left" shrinkToFit="0" wrapText="0"/>
    </xf>
    <xf borderId="10" fillId="0" fontId="1" numFmtId="0" xfId="0" applyAlignment="1" applyBorder="1" applyFont="1">
      <alignment horizontal="center" shrinkToFit="0" wrapText="0"/>
    </xf>
    <xf borderId="10" fillId="0" fontId="1" numFmtId="0" xfId="0" applyAlignment="1" applyBorder="1" applyFont="1">
      <alignment horizontal="left" shrinkToFit="0" wrapText="0"/>
    </xf>
    <xf borderId="0" fillId="0" fontId="6" numFmtId="165" xfId="0" applyAlignment="1" applyFont="1" applyNumberFormat="1">
      <alignment horizontal="left" shrinkToFit="0" vertical="bottom" wrapText="0"/>
    </xf>
    <xf borderId="0" fillId="0" fontId="10" numFmtId="164" xfId="0" applyAlignment="1" applyFont="1" applyNumberFormat="1">
      <alignment horizontal="left" readingOrder="0"/>
    </xf>
    <xf borderId="1" fillId="0" fontId="124" numFmtId="0" xfId="0" applyAlignment="1" applyBorder="1" applyFont="1">
      <alignment shrinkToFit="0" wrapText="0"/>
    </xf>
    <xf borderId="1" fillId="24" fontId="1" numFmtId="0" xfId="0" applyAlignment="1" applyBorder="1" applyFill="1" applyFont="1">
      <alignment horizontal="center" readingOrder="0" vertical="bottom"/>
    </xf>
    <xf borderId="0" fillId="12" fontId="1" numFmtId="0" xfId="0" applyAlignment="1" applyFill="1" applyFont="1">
      <alignment horizontal="left" readingOrder="0" shrinkToFit="0" vertical="center" wrapText="0"/>
    </xf>
    <xf borderId="6" fillId="12" fontId="1" numFmtId="165" xfId="0" applyBorder="1" applyFill="1" applyFont="1" applyNumberFormat="1"/>
    <xf borderId="6" fillId="0" fontId="1" numFmtId="0" xfId="0" applyBorder="1" applyFont="1"/>
    <xf borderId="6" fillId="12" fontId="1" numFmtId="0" xfId="0" applyBorder="1" applyFill="1" applyFont="1"/>
    <xf borderId="3" fillId="0" fontId="170" numFmtId="0" xfId="0" applyBorder="1" applyFont="1"/>
    <xf borderId="9" fillId="10" fontId="120" numFmtId="0" xfId="0" applyAlignment="1" applyBorder="1" applyFill="1" applyFont="1">
      <alignment horizontal="center" readingOrder="0" vertical="center"/>
    </xf>
    <xf borderId="1" fillId="20" fontId="124" numFmtId="0" xfId="0" applyAlignment="1" applyBorder="1" applyFill="1" applyFont="1">
      <alignment horizontal="center" readingOrder="0"/>
    </xf>
    <xf borderId="0" fillId="20" fontId="10" numFmtId="164" xfId="0" applyAlignment="1" applyFill="1" applyFont="1" applyNumberFormat="1">
      <alignment horizontal="center" readingOrder="0"/>
    </xf>
    <xf borderId="0" fillId="20" fontId="10" numFmtId="164" xfId="0" applyAlignment="1" applyFill="1" applyFont="1" applyNumberFormat="1">
      <alignment horizontal="center" readingOrder="0" shrinkToFit="0" wrapText="0"/>
    </xf>
    <xf borderId="0" fillId="20" fontId="10" numFmtId="164" xfId="0" applyAlignment="1" applyFill="1" applyFont="1" applyNumberFormat="1">
      <alignment horizontal="left" readingOrder="0" shrinkToFit="0" wrapText="0"/>
    </xf>
    <xf borderId="1" fillId="20" fontId="10" numFmtId="0" xfId="0" applyAlignment="1" applyBorder="1" applyFill="1" applyFont="1">
      <alignment horizontal="left" readingOrder="0" shrinkToFit="0" wrapText="0"/>
    </xf>
    <xf borderId="1" fillId="20" fontId="124" numFmtId="0" xfId="0" applyAlignment="1" applyBorder="1" applyFill="1" applyFont="1">
      <alignment readingOrder="0" shrinkToFit="0" wrapText="0"/>
    </xf>
    <xf borderId="1" fillId="20" fontId="10" numFmtId="164" xfId="0" applyAlignment="1" applyBorder="1" applyFill="1" applyFont="1" applyNumberFormat="1">
      <alignment horizontal="left" readingOrder="0" shrinkToFit="0" wrapText="0"/>
    </xf>
    <xf borderId="1" fillId="20" fontId="124" numFmtId="164" xfId="0" applyAlignment="1" applyBorder="1" applyFill="1" applyFont="1" applyNumberFormat="1">
      <alignment horizontal="left" readingOrder="0"/>
    </xf>
    <xf borderId="1" fillId="20" fontId="10" numFmtId="0" xfId="0" applyAlignment="1" applyBorder="1" applyFill="1" applyFont="1">
      <alignment horizontal="center" readingOrder="0" shrinkToFit="0" wrapText="0"/>
    </xf>
    <xf borderId="1" fillId="20" fontId="12" numFmtId="0" xfId="0" applyAlignment="1" applyBorder="1" applyFill="1" applyFont="1">
      <alignment readingOrder="0" shrinkToFit="0" wrapText="0"/>
    </xf>
    <xf borderId="1" fillId="20" fontId="124" numFmtId="0" xfId="0" applyAlignment="1" applyBorder="1" applyFill="1" applyFont="1">
      <alignment readingOrder="0" shrinkToFit="0" vertical="center" wrapText="0"/>
    </xf>
    <xf borderId="1" fillId="20" fontId="12" numFmtId="164" xfId="0" applyAlignment="1" applyBorder="1" applyFill="1" applyFont="1" applyNumberFormat="1">
      <alignment readingOrder="0"/>
    </xf>
    <xf borderId="0" fillId="6" fontId="10" numFmtId="164" xfId="0" applyAlignment="1" applyFill="1" applyFont="1" applyNumberFormat="1">
      <alignment horizontal="left" readingOrder="0" shrinkToFit="0" wrapText="0"/>
    </xf>
    <xf borderId="15" fillId="20" fontId="10" numFmtId="0" xfId="0" applyAlignment="1" applyBorder="1" applyFill="1" applyFont="1">
      <alignment horizontal="left" readingOrder="0" shrinkToFit="0" wrapText="0"/>
    </xf>
    <xf borderId="10" fillId="20" fontId="10" numFmtId="0" xfId="0" applyAlignment="1" applyBorder="1" applyFill="1" applyFont="1">
      <alignment horizontal="left" readingOrder="0" shrinkToFit="0" wrapText="0"/>
    </xf>
    <xf borderId="10" fillId="20" fontId="10" numFmtId="164" xfId="0" applyAlignment="1" applyBorder="1" applyFill="1" applyFont="1" applyNumberFormat="1">
      <alignment horizontal="center" readingOrder="0"/>
    </xf>
    <xf borderId="10" fillId="20" fontId="10" numFmtId="164" xfId="0" applyAlignment="1" applyBorder="1" applyFill="1" applyFont="1" applyNumberFormat="1">
      <alignment horizontal="center" readingOrder="0" shrinkToFit="0" wrapText="0"/>
    </xf>
    <xf borderId="10" fillId="20" fontId="10" numFmtId="164" xfId="0" applyAlignment="1" applyBorder="1" applyFill="1" applyFont="1" applyNumberFormat="1">
      <alignment horizontal="left" readingOrder="0" shrinkToFit="0" wrapText="0"/>
    </xf>
    <xf borderId="1" fillId="20" fontId="12" numFmtId="0" xfId="0" applyAlignment="1" applyBorder="1" applyFill="1" applyFont="1">
      <alignment readingOrder="0"/>
    </xf>
    <xf borderId="1" fillId="20" fontId="124" numFmtId="164" xfId="0" applyAlignment="1" applyBorder="1" applyFill="1" applyFont="1" applyNumberFormat="1">
      <alignment readingOrder="0"/>
    </xf>
    <xf borderId="1" fillId="20" fontId="124" numFmtId="0" xfId="0" applyAlignment="1" applyBorder="1" applyFill="1" applyFont="1">
      <alignment horizontal="left" readingOrder="0" shrinkToFit="0" vertical="center" wrapText="0"/>
    </xf>
    <xf borderId="1" fillId="20" fontId="124" numFmtId="0" xfId="0" applyAlignment="1" applyBorder="1" applyFill="1" applyFont="1">
      <alignment readingOrder="0" vertical="center"/>
    </xf>
    <xf borderId="1" fillId="20" fontId="12" numFmtId="164" xfId="0" applyAlignment="1" applyBorder="1" applyFill="1" applyFont="1" applyNumberFormat="1">
      <alignment readingOrder="0" shrinkToFit="0" wrapText="0"/>
    </xf>
    <xf borderId="1" fillId="6" fontId="124" numFmtId="0" xfId="0" applyAlignment="1" applyBorder="1" applyFill="1" applyFont="1">
      <alignment readingOrder="0" shrinkToFit="0" vertical="center" wrapText="0"/>
    </xf>
    <xf borderId="1" fillId="20" fontId="1" numFmtId="0" xfId="0" applyAlignment="1" applyBorder="1" applyFill="1" applyFont="1">
      <alignment readingOrder="0"/>
    </xf>
    <xf borderId="1" fillId="20" fontId="1" numFmtId="164" xfId="0" applyAlignment="1" applyBorder="1" applyFill="1" applyFont="1" applyNumberFormat="1">
      <alignment readingOrder="0"/>
    </xf>
    <xf borderId="1" fillId="20" fontId="124" numFmtId="0" xfId="0" applyAlignment="1" applyBorder="1" applyFill="1" applyFont="1">
      <alignment horizontal="left" readingOrder="0" shrinkToFit="0" wrapText="0"/>
    </xf>
    <xf borderId="0" fillId="20" fontId="10" numFmtId="164" xfId="0" applyAlignment="1" applyFill="1" applyFont="1" applyNumberFormat="1">
      <alignment horizontal="left" readingOrder="0" shrinkToFit="0" wrapText="0"/>
    </xf>
    <xf borderId="0" fillId="20" fontId="1" numFmtId="0" xfId="0" applyAlignment="1" applyFill="1" applyFont="1">
      <alignment readingOrder="0" shrinkToFit="0" wrapText="0"/>
    </xf>
    <xf borderId="1" fillId="20" fontId="12" numFmtId="0" xfId="0" applyAlignment="1" applyBorder="1" applyFill="1" applyFont="1">
      <alignment horizontal="left" readingOrder="0" shrinkToFit="0" wrapText="0"/>
    </xf>
    <xf borderId="0" fillId="20" fontId="1" numFmtId="0" xfId="0" applyAlignment="1" applyFill="1" applyFont="1">
      <alignment horizontal="center" shrinkToFit="0" wrapText="0"/>
    </xf>
    <xf borderId="0" fillId="20" fontId="1" numFmtId="0" xfId="0" applyAlignment="1" applyFill="1" applyFont="1">
      <alignment horizontal="left" shrinkToFit="0" wrapText="0"/>
    </xf>
    <xf borderId="0" fillId="20" fontId="1" numFmtId="0" xfId="0" applyAlignment="1" applyFill="1" applyFont="1">
      <alignment shrinkToFit="0" wrapText="0"/>
    </xf>
    <xf borderId="0" fillId="20" fontId="1" numFmtId="0" xfId="0" applyAlignment="1" applyFill="1" applyFont="1">
      <alignment horizontal="center"/>
    </xf>
    <xf borderId="0" fillId="20" fontId="1" numFmtId="164" xfId="0" applyAlignment="1" applyFill="1" applyFont="1" applyNumberFormat="1">
      <alignment horizontal="center" readingOrder="0"/>
    </xf>
    <xf borderId="0" fillId="20" fontId="10" numFmtId="0" xfId="0" applyAlignment="1" applyFill="1" applyFont="1">
      <alignment horizontal="center" readingOrder="0"/>
    </xf>
    <xf borderId="0" fillId="20" fontId="1" numFmtId="0" xfId="0" applyAlignment="1" applyFill="1" applyFont="1">
      <alignment horizontal="center" readingOrder="0" shrinkToFit="0" wrapText="0"/>
    </xf>
    <xf borderId="0" fillId="20" fontId="1" numFmtId="0" xfId="0" applyAlignment="1" applyFill="1" applyFont="1">
      <alignment horizontal="left" readingOrder="0" shrinkToFit="0" wrapText="0"/>
    </xf>
    <xf borderId="0" fillId="20" fontId="1" numFmtId="0" xfId="0" applyAlignment="1" applyFill="1" applyFont="1">
      <alignment horizontal="left" shrinkToFit="0" wrapText="0"/>
    </xf>
    <xf borderId="15" fillId="0" fontId="10" numFmtId="164" xfId="0" applyAlignment="1" applyBorder="1" applyFont="1" applyNumberFormat="1">
      <alignment horizontal="left" readingOrder="0" shrinkToFit="0" wrapText="0"/>
    </xf>
    <xf borderId="0" fillId="20" fontId="1" numFmtId="0" xfId="0" applyAlignment="1" applyFill="1" applyFont="1">
      <alignment readingOrder="0"/>
    </xf>
    <xf borderId="1" fillId="20" fontId="124" numFmtId="0" xfId="0" applyAlignment="1" applyBorder="1" applyFill="1" applyFont="1">
      <alignment horizontal="left" readingOrder="0"/>
    </xf>
    <xf borderId="1" fillId="24" fontId="1" numFmtId="166" xfId="0" applyAlignment="1" applyBorder="1" applyFill="1" applyFont="1" applyNumberFormat="1">
      <alignment horizontal="center" readingOrder="0" vertical="bottom"/>
    </xf>
    <xf borderId="0" fillId="33" fontId="6" numFmtId="165" xfId="0" applyAlignment="1" applyFill="1" applyFont="1" applyNumberFormat="1">
      <alignment horizontal="right" vertical="bottom"/>
    </xf>
    <xf borderId="0" fillId="33" fontId="10" numFmtId="0" xfId="0" applyAlignment="1" applyFill="1" applyFont="1">
      <alignment readingOrder="0" shrinkToFit="0" wrapText="0"/>
    </xf>
    <xf borderId="0" fillId="33" fontId="10" numFmtId="0" xfId="0" applyAlignment="1" applyFill="1" applyFont="1">
      <alignment readingOrder="0" shrinkToFit="0" wrapText="0"/>
    </xf>
    <xf borderId="0" fillId="33" fontId="6" numFmtId="0" xfId="0" applyAlignment="1" applyFill="1" applyFont="1">
      <alignment readingOrder="0" shrinkToFit="0" wrapText="0"/>
    </xf>
    <xf borderId="0" fillId="33" fontId="10" numFmtId="0" xfId="0" applyAlignment="1" applyFill="1" applyFont="1">
      <alignment readingOrder="0"/>
    </xf>
    <xf borderId="0" fillId="33" fontId="29" numFmtId="0" xfId="0" applyAlignment="1" applyFill="1" applyFont="1">
      <alignment vertical="bottom"/>
    </xf>
    <xf borderId="0" fillId="33" fontId="1" numFmtId="0" xfId="0" applyFill="1" applyFont="1"/>
    <xf borderId="12" fillId="10" fontId="120" numFmtId="0" xfId="0" applyAlignment="1" applyBorder="1" applyFill="1" applyFont="1">
      <alignment horizontal="center" readingOrder="0" vertical="center"/>
    </xf>
    <xf borderId="13" fillId="10" fontId="120" numFmtId="0" xfId="0" applyAlignment="1" applyBorder="1" applyFill="1" applyFont="1">
      <alignment horizontal="center" readingOrder="0" vertical="center"/>
    </xf>
    <xf borderId="14" fillId="10" fontId="120" numFmtId="0" xfId="0" applyAlignment="1" applyBorder="1" applyFill="1" applyFont="1">
      <alignment horizontal="center" readingOrder="0" vertical="center"/>
    </xf>
    <xf borderId="16" fillId="10" fontId="120" numFmtId="0" xfId="0" applyAlignment="1" applyBorder="1" applyFill="1" applyFont="1">
      <alignment horizontal="center" readingOrder="0" vertical="center"/>
    </xf>
    <xf borderId="5" fillId="0" fontId="171" numFmtId="0" xfId="0" applyBorder="1" applyFont="1"/>
    <xf borderId="16" fillId="0" fontId="172" numFmtId="0" xfId="0" applyAlignment="1" applyBorder="1" applyFont="1">
      <alignment readingOrder="0"/>
    </xf>
    <xf borderId="15" fillId="0" fontId="10" numFmtId="0" xfId="0" applyAlignment="1" applyBorder="1" applyFont="1">
      <alignment horizontal="left" readingOrder="0" shrinkToFit="0" wrapText="0"/>
    </xf>
    <xf borderId="10" fillId="0" fontId="10" numFmtId="0" xfId="0" applyAlignment="1" applyBorder="1" applyFont="1">
      <alignment horizontal="left" readingOrder="0" shrinkToFit="0" wrapText="0"/>
    </xf>
    <xf borderId="0" fillId="0" fontId="173" numFmtId="0" xfId="0" applyAlignment="1" applyFont="1">
      <alignment readingOrder="0" shrinkToFit="0" wrapText="0"/>
    </xf>
    <xf borderId="13" fillId="0" fontId="1" numFmtId="0" xfId="0" applyAlignment="1" applyBorder="1" applyFont="1">
      <alignment readingOrder="0" shrinkToFit="0" wrapText="0"/>
    </xf>
    <xf borderId="12" fillId="0" fontId="6" numFmtId="165" xfId="0" applyAlignment="1" applyBorder="1" applyFont="1" applyNumberFormat="1">
      <alignment horizontal="right" readingOrder="0" vertical="bottom"/>
    </xf>
    <xf borderId="12" fillId="0" fontId="61" numFmtId="165" xfId="0" applyAlignment="1" applyBorder="1" applyFont="1" applyNumberFormat="1">
      <alignment horizontal="right" readingOrder="0" vertical="bottom"/>
    </xf>
    <xf borderId="16" fillId="0" fontId="174" numFmtId="0" xfId="0" applyAlignment="1" applyBorder="1" applyFont="1">
      <alignment readingOrder="0" shrinkToFit="0" vertical="bottom" wrapText="0"/>
    </xf>
    <xf borderId="0" fillId="0" fontId="175" numFmtId="0" xfId="0" applyAlignment="1" applyFont="1">
      <alignment readingOrder="0"/>
    </xf>
    <xf borderId="13" fillId="0" fontId="176" numFmtId="0" xfId="0" applyAlignment="1" applyBorder="1" applyFont="1">
      <alignment readingOrder="0" shrinkToFit="0" vertical="bottom" wrapText="0"/>
    </xf>
    <xf borderId="12" fillId="0" fontId="6" numFmtId="165" xfId="0" applyAlignment="1" applyBorder="1" applyFont="1" applyNumberFormat="1">
      <alignment horizontal="right" vertical="bottom"/>
    </xf>
    <xf borderId="13" fillId="0" fontId="6" numFmtId="0" xfId="0" applyBorder="1" applyFont="1"/>
    <xf borderId="2" fillId="0" fontId="177" numFmtId="0" xfId="0" applyAlignment="1" applyBorder="1" applyFont="1">
      <alignment readingOrder="0" shrinkToFit="0" wrapText="0"/>
    </xf>
    <xf borderId="13" fillId="0" fontId="29" numFmtId="0" xfId="0" applyAlignment="1" applyBorder="1" applyFont="1">
      <alignment shrinkToFit="0" vertical="bottom" wrapText="0"/>
    </xf>
    <xf borderId="13" fillId="0" fontId="6" numFmtId="0" xfId="0" applyAlignment="1" applyBorder="1" applyFont="1">
      <alignment readingOrder="0"/>
    </xf>
    <xf borderId="13" fillId="0" fontId="29" numFmtId="0" xfId="0" applyAlignment="1" applyBorder="1" applyFont="1">
      <alignment readingOrder="0" shrinkToFit="0" vertical="bottom" wrapText="0"/>
    </xf>
    <xf borderId="1" fillId="0" fontId="178" numFmtId="0" xfId="0" applyAlignment="1" applyBorder="1" applyFont="1">
      <alignment horizontal="left" readingOrder="0" shrinkToFit="0" wrapText="0"/>
    </xf>
    <xf borderId="13" fillId="0" fontId="29" numFmtId="0" xfId="0" applyAlignment="1" applyBorder="1" applyFont="1">
      <alignment vertical="bottom"/>
    </xf>
    <xf borderId="14" fillId="0" fontId="6" numFmtId="165" xfId="0" applyAlignment="1" applyBorder="1" applyFont="1" applyNumberFormat="1">
      <alignment horizontal="right" vertical="bottom"/>
    </xf>
    <xf borderId="15" fillId="0" fontId="10" numFmtId="0" xfId="0" applyAlignment="1" applyBorder="1" applyFont="1">
      <alignment readingOrder="0" shrinkToFit="0" wrapText="0"/>
    </xf>
    <xf borderId="15" fillId="0" fontId="10" numFmtId="0" xfId="0" applyAlignment="1" applyBorder="1" applyFont="1">
      <alignment readingOrder="0" shrinkToFit="0" wrapText="0"/>
    </xf>
    <xf borderId="15" fillId="0" fontId="6" numFmtId="0" xfId="0" applyAlignment="1" applyBorder="1" applyFont="1">
      <alignment readingOrder="0" shrinkToFit="0" wrapText="0"/>
    </xf>
    <xf borderId="15" fillId="0" fontId="10" numFmtId="0" xfId="0" applyAlignment="1" applyBorder="1" applyFont="1">
      <alignment readingOrder="0"/>
    </xf>
    <xf borderId="16" fillId="0" fontId="29" numFmtId="0" xfId="0" applyAlignment="1" applyBorder="1" applyFont="1">
      <alignment vertical="bottom"/>
    </xf>
    <xf borderId="0" fillId="12" fontId="179" numFmtId="0" xfId="0" applyAlignment="1" applyFill="1" applyFont="1">
      <alignment horizontal="left" readingOrder="0" shrinkToFit="0" vertical="center" wrapText="0"/>
    </xf>
    <xf borderId="5" fillId="0" fontId="180" numFmtId="0" xfId="0" applyAlignment="1" applyBorder="1" applyFont="1">
      <alignment readingOrder="0"/>
    </xf>
    <xf borderId="16" fillId="46" fontId="6" numFmtId="165" xfId="0" applyBorder="1" applyFill="1" applyFont="1" applyNumberFormat="1"/>
    <xf borderId="9" fillId="20" fontId="120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12" fillId="20" fontId="120" numFmtId="0" xfId="0" applyAlignment="1" applyBorder="1" applyFill="1" applyFont="1">
      <alignment horizontal="center" readingOrder="0" vertical="center"/>
    </xf>
    <xf borderId="13" fillId="20" fontId="120" numFmtId="0" xfId="0" applyAlignment="1" applyBorder="1" applyFill="1" applyFont="1">
      <alignment horizontal="center" readingOrder="0" vertical="center"/>
    </xf>
    <xf borderId="14" fillId="20" fontId="120" numFmtId="0" xfId="0" applyAlignment="1" applyBorder="1" applyFill="1" applyFont="1">
      <alignment horizontal="center" readingOrder="0" vertical="center"/>
    </xf>
    <xf borderId="16" fillId="20" fontId="120" numFmtId="0" xfId="0" applyAlignment="1" applyBorder="1" applyFill="1" applyFont="1">
      <alignment horizontal="center" readingOrder="0" vertical="center"/>
    </xf>
    <xf borderId="2" fillId="6" fontId="181" numFmtId="0" xfId="0" applyAlignment="1" applyBorder="1" applyFill="1" applyFont="1">
      <alignment readingOrder="0"/>
    </xf>
    <xf borderId="1" fillId="0" fontId="182" numFmtId="0" xfId="0" applyAlignment="1" applyBorder="1" applyFont="1">
      <alignment readingOrder="0" shrinkToFit="0" wrapText="0"/>
    </xf>
    <xf borderId="1" fillId="0" fontId="183" numFmtId="0" xfId="0" applyAlignment="1" applyBorder="1" applyFont="1">
      <alignment readingOrder="0" shrinkToFit="0" vertical="bottom" wrapText="0"/>
    </xf>
    <xf borderId="1" fillId="12" fontId="184" numFmtId="0" xfId="0" applyAlignment="1" applyBorder="1" applyFill="1" applyFont="1">
      <alignment readingOrder="0" shrinkToFit="0" wrapText="0"/>
    </xf>
    <xf borderId="0" fillId="0" fontId="1" numFmtId="0" xfId="0" applyAlignment="1" applyFont="1">
      <alignment horizontal="left"/>
    </xf>
    <xf borderId="1" fillId="0" fontId="185" numFmtId="0" xfId="0" applyAlignment="1" applyBorder="1" applyFont="1">
      <alignment readingOrder="0" shrinkToFit="0" wrapText="0"/>
    </xf>
    <xf borderId="12" fillId="6" fontId="6" numFmtId="0" xfId="0" applyAlignment="1" applyBorder="1" applyFill="1" applyFont="1">
      <alignment readingOrder="0" vertical="bottom"/>
    </xf>
    <xf borderId="1" fillId="12" fontId="186" numFmtId="0" xfId="0" applyAlignment="1" applyBorder="1" applyFill="1" applyFont="1">
      <alignment readingOrder="0" shrinkToFit="0" wrapText="0"/>
    </xf>
    <xf borderId="1" fillId="12" fontId="187" numFmtId="0" xfId="0" applyAlignment="1" applyBorder="1" applyFill="1" applyFont="1">
      <alignment readingOrder="0" shrinkToFit="0" wrapText="0"/>
    </xf>
    <xf borderId="12" fillId="0" fontId="188" numFmtId="0" xfId="0" applyAlignment="1" applyBorder="1" applyFont="1">
      <alignment readingOrder="0" vertical="bottom"/>
    </xf>
    <xf borderId="1" fillId="0" fontId="189" numFmtId="0" xfId="0" applyAlignment="1" applyBorder="1" applyFont="1">
      <alignment readingOrder="0" shrinkToFit="0" wrapText="0"/>
    </xf>
    <xf borderId="1" fillId="0" fontId="190" numFmtId="0" xfId="0" applyAlignment="1" applyBorder="1" applyFont="1">
      <alignment readingOrder="0" shrinkToFit="0" wrapText="0"/>
    </xf>
    <xf borderId="4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shrinkToFit="0" wrapText="0"/>
    </xf>
    <xf borderId="1" fillId="3" fontId="7" numFmtId="0" xfId="0" applyAlignment="1" applyBorder="1" applyFill="1" applyFont="1">
      <alignment horizontal="center" readingOrder="0" shrinkToFit="0" vertical="bottom" wrapText="1"/>
    </xf>
    <xf borderId="15" fillId="0" fontId="10" numFmtId="164" xfId="0" applyAlignment="1" applyBorder="1" applyFont="1" applyNumberFormat="1">
      <alignment horizontal="left" readingOrder="0"/>
    </xf>
    <xf borderId="1" fillId="0" fontId="191" numFmtId="0" xfId="0" applyAlignment="1" applyBorder="1" applyFont="1">
      <alignment horizontal="left" readingOrder="0" shrinkToFit="0" wrapText="0"/>
    </xf>
    <xf borderId="1" fillId="20" fontId="13" numFmtId="0" xfId="0" applyAlignment="1" applyBorder="1" applyFill="1" applyFont="1">
      <alignment horizontal="center" readingOrder="0"/>
    </xf>
    <xf borderId="1" fillId="20" fontId="1" numFmtId="169" xfId="0" applyAlignment="1" applyBorder="1" applyFill="1" applyFont="1" applyNumberFormat="1">
      <alignment horizontal="center" readingOrder="0" vertical="bottom"/>
    </xf>
    <xf borderId="9" fillId="24" fontId="10" numFmtId="0" xfId="0" applyAlignment="1" applyBorder="1" applyFill="1" applyFont="1">
      <alignment horizontal="center" readingOrder="0"/>
    </xf>
    <xf borderId="10" fillId="24" fontId="10" numFmtId="0" xfId="0" applyAlignment="1" applyBorder="1" applyFill="1" applyFont="1">
      <alignment horizontal="center" readingOrder="0"/>
    </xf>
    <xf borderId="10" fillId="24" fontId="10" numFmtId="0" xfId="0" applyAlignment="1" applyBorder="1" applyFill="1" applyFont="1">
      <alignment horizontal="center"/>
    </xf>
    <xf borderId="10" fillId="24" fontId="10" numFmtId="0" xfId="0" applyAlignment="1" applyBorder="1" applyFill="1" applyFont="1">
      <alignment horizontal="center" shrinkToFit="0" wrapText="0"/>
    </xf>
    <xf borderId="10" fillId="24" fontId="10" numFmtId="0" xfId="0" applyAlignment="1" applyBorder="1" applyFill="1" applyFont="1">
      <alignment horizontal="center"/>
    </xf>
    <xf borderId="1" fillId="12" fontId="1" numFmtId="0" xfId="0" applyAlignment="1" applyBorder="1" applyFill="1" applyFont="1">
      <alignment readingOrder="0" shrinkToFit="0" wrapText="0"/>
    </xf>
    <xf borderId="10" fillId="24" fontId="6" numFmtId="0" xfId="0" applyBorder="1" applyFill="1" applyFont="1"/>
    <xf borderId="11" fillId="24" fontId="10" numFmtId="0" xfId="0" applyAlignment="1" applyBorder="1" applyFill="1" applyFont="1">
      <alignment horizontal="center" shrinkToFit="0" wrapText="0"/>
    </xf>
    <xf borderId="1" fillId="20" fontId="13" numFmtId="0" xfId="0" applyAlignment="1" applyBorder="1" applyFill="1" applyFont="1">
      <alignment horizontal="left" readingOrder="0"/>
    </xf>
    <xf borderId="12" fillId="0" fontId="192" numFmtId="165" xfId="0" applyAlignment="1" applyBorder="1" applyFont="1" applyNumberFormat="1">
      <alignment horizontal="right" readingOrder="0" vertical="bottom"/>
    </xf>
    <xf borderId="0" fillId="0" fontId="192" numFmtId="165" xfId="0" applyAlignment="1" applyFont="1" applyNumberFormat="1">
      <alignment readingOrder="0" shrinkToFit="0" wrapText="0"/>
    </xf>
    <xf borderId="0" fillId="0" fontId="192" numFmtId="0" xfId="0" applyAlignment="1" applyFont="1">
      <alignment readingOrder="0"/>
    </xf>
    <xf borderId="0" fillId="0" fontId="192" numFmtId="0" xfId="0" applyAlignment="1" applyFont="1">
      <alignment readingOrder="0" shrinkToFit="0" wrapText="0"/>
    </xf>
    <xf borderId="1" fillId="0" fontId="193" numFmtId="0" xfId="0" applyAlignment="1" applyBorder="1" applyFont="1">
      <alignment readingOrder="0"/>
    </xf>
    <xf borderId="0" fillId="0" fontId="192" numFmtId="0" xfId="0" applyAlignment="1" applyFont="1">
      <alignment readingOrder="0" shrinkToFit="0" wrapText="0"/>
    </xf>
    <xf borderId="0" fillId="0" fontId="192" numFmtId="0" xfId="0" applyFont="1"/>
    <xf borderId="0" fillId="0" fontId="194" numFmtId="164" xfId="0" applyAlignment="1" applyFont="1" applyNumberFormat="1">
      <alignment shrinkToFit="0" wrapText="0"/>
    </xf>
    <xf borderId="13" fillId="12" fontId="194" numFmtId="0" xfId="0" applyAlignment="1" applyBorder="1" applyFill="1" applyFont="1">
      <alignment shrinkToFit="0" wrapText="0"/>
    </xf>
    <xf borderId="12" fillId="6" fontId="195" numFmtId="0" xfId="0" applyAlignment="1" applyBorder="1" applyFill="1" applyFont="1">
      <alignment horizontal="left" readingOrder="0" shrinkToFit="0" wrapText="0"/>
    </xf>
    <xf borderId="1" fillId="20" fontId="119" numFmtId="0" xfId="0" applyAlignment="1" applyBorder="1" applyFill="1" applyFont="1">
      <alignment horizontal="left" readingOrder="0"/>
    </xf>
    <xf borderId="1" fillId="20" fontId="1" numFmtId="164" xfId="0" applyAlignment="1" applyBorder="1" applyFill="1" applyFont="1" applyNumberFormat="1">
      <alignment horizontal="right" readingOrder="0" shrinkToFit="0" wrapText="0"/>
    </xf>
    <xf borderId="1" fillId="20" fontId="1" numFmtId="0" xfId="0" applyAlignment="1" applyBorder="1" applyFill="1" applyFont="1">
      <alignment horizontal="right" readingOrder="0" shrinkToFit="0" wrapText="0"/>
    </xf>
    <xf borderId="12" fillId="6" fontId="13" numFmtId="0" xfId="0" applyAlignment="1" applyBorder="1" applyFill="1" applyFont="1">
      <alignment horizontal="left" readingOrder="0" shrinkToFit="0" wrapText="0"/>
    </xf>
    <xf borderId="0" fillId="0" fontId="192" numFmtId="0" xfId="0" applyAlignment="1" applyFont="1">
      <alignment readingOrder="0" vertical="bottom"/>
    </xf>
    <xf borderId="0" fillId="0" fontId="192" numFmtId="0" xfId="0" applyAlignment="1" applyFont="1">
      <alignment readingOrder="0" shrinkToFit="0" vertical="bottom" wrapText="0"/>
    </xf>
    <xf borderId="0" fillId="0" fontId="194" numFmtId="0" xfId="0" applyAlignment="1" applyFont="1">
      <alignment shrinkToFit="0" wrapText="0"/>
    </xf>
    <xf borderId="1" fillId="20" fontId="0" numFmtId="0" xfId="0" applyAlignment="1" applyBorder="1" applyFill="1" applyFont="1">
      <alignment horizontal="center" readingOrder="0" shrinkToFit="0" vertical="center" wrapText="0"/>
    </xf>
    <xf borderId="1" fillId="20" fontId="1" numFmtId="0" xfId="0" applyAlignment="1" applyBorder="1" applyFill="1" applyFont="1">
      <alignment readingOrder="0" shrinkToFit="0" wrapText="0"/>
    </xf>
    <xf borderId="12" fillId="49" fontId="127" numFmtId="165" xfId="0" applyAlignment="1" applyBorder="1" applyFill="1" applyFont="1" applyNumberFormat="1">
      <alignment horizontal="right" readingOrder="0" vertical="bottom"/>
    </xf>
    <xf borderId="0" fillId="49" fontId="127" numFmtId="165" xfId="0" applyAlignment="1" applyFill="1" applyFont="1" applyNumberFormat="1">
      <alignment readingOrder="0" shrinkToFit="0" wrapText="0"/>
    </xf>
    <xf borderId="0" fillId="49" fontId="127" numFmtId="0" xfId="0" applyAlignment="1" applyFill="1" applyFont="1">
      <alignment readingOrder="0" vertical="bottom"/>
    </xf>
    <xf borderId="0" fillId="49" fontId="127" numFmtId="0" xfId="0" applyAlignment="1" applyFill="1" applyFont="1">
      <alignment readingOrder="0"/>
    </xf>
    <xf borderId="0" fillId="49" fontId="127" numFmtId="0" xfId="0" applyAlignment="1" applyFill="1" applyFont="1">
      <alignment readingOrder="0" shrinkToFit="0" wrapText="0"/>
    </xf>
    <xf borderId="0" fillId="49" fontId="127" numFmtId="0" xfId="0" applyAlignment="1" applyFill="1" applyFont="1">
      <alignment readingOrder="0" shrinkToFit="0" wrapText="0"/>
    </xf>
    <xf borderId="0" fillId="49" fontId="127" numFmtId="0" xfId="0" applyAlignment="1" applyFill="1" applyFont="1">
      <alignment readingOrder="0" shrinkToFit="0" vertical="bottom" wrapText="0"/>
    </xf>
    <xf borderId="0" fillId="49" fontId="119" numFmtId="0" xfId="0" applyAlignment="1" applyFill="1" applyFont="1">
      <alignment shrinkToFit="0" wrapText="0"/>
    </xf>
    <xf borderId="13" fillId="49" fontId="119" numFmtId="0" xfId="0" applyAlignment="1" applyBorder="1" applyFill="1" applyFont="1">
      <alignment shrinkToFit="0" wrapText="0"/>
    </xf>
    <xf borderId="0" fillId="0" fontId="192" numFmtId="0" xfId="0" applyAlignment="1" applyFont="1">
      <alignment readingOrder="0" shrinkToFit="0" wrapText="0"/>
    </xf>
    <xf borderId="0" fillId="0" fontId="196" numFmtId="0" xfId="0" applyAlignment="1" applyFont="1">
      <alignment readingOrder="0" shrinkToFit="0" wrapText="0"/>
    </xf>
    <xf borderId="0" fillId="0" fontId="197" numFmtId="0" xfId="0" applyAlignment="1" applyFont="1">
      <alignment readingOrder="0" shrinkToFit="0" wrapText="0"/>
    </xf>
    <xf borderId="16" fillId="0" fontId="13" numFmtId="0" xfId="0" applyAlignment="1" applyBorder="1" applyFont="1">
      <alignment horizontal="right" shrinkToFit="0" vertical="bottom" wrapText="0"/>
    </xf>
    <xf borderId="1" fillId="20" fontId="1" numFmtId="164" xfId="0" applyAlignment="1" applyBorder="1" applyFill="1" applyFont="1" applyNumberFormat="1">
      <alignment horizontal="right" readingOrder="0" shrinkToFit="0" wrapText="0"/>
    </xf>
    <xf borderId="13" fillId="0" fontId="13" numFmtId="0" xfId="0" applyAlignment="1" applyBorder="1" applyFont="1">
      <alignment horizontal="right" shrinkToFit="0" vertical="bottom" wrapText="0"/>
    </xf>
    <xf borderId="1" fillId="20" fontId="1" numFmtId="0" xfId="0" applyAlignment="1" applyBorder="1" applyFill="1" applyFont="1">
      <alignment readingOrder="0" vertical="center"/>
    </xf>
    <xf borderId="10" fillId="0" fontId="10" numFmtId="164" xfId="0" applyAlignment="1" applyBorder="1" applyFont="1" applyNumberFormat="1">
      <alignment horizontal="left" readingOrder="0"/>
    </xf>
    <xf borderId="0" fillId="0" fontId="192" numFmtId="0" xfId="0" applyAlignment="1" applyFont="1">
      <alignment shrinkToFit="0" vertical="bottom" wrapText="0"/>
    </xf>
    <xf borderId="12" fillId="0" fontId="192" numFmtId="165" xfId="0" applyAlignment="1" applyBorder="1" applyFont="1" applyNumberFormat="1">
      <alignment horizontal="right" vertical="bottom"/>
    </xf>
    <xf borderId="0" fillId="0" fontId="198" numFmtId="0" xfId="0" applyAlignment="1" applyFont="1">
      <alignment readingOrder="0" shrinkToFit="0" wrapText="0"/>
    </xf>
    <xf borderId="1" fillId="0" fontId="199" numFmtId="0" xfId="0" applyAlignment="1" applyBorder="1" applyFont="1">
      <alignment readingOrder="0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2" fillId="0" fontId="1" numFmtId="164" xfId="0" applyAlignment="1" applyBorder="1" applyFont="1" applyNumberFormat="1">
      <alignment horizontal="right" readingOrder="0" shrinkToFit="0" wrapText="0"/>
    </xf>
    <xf borderId="0" fillId="0" fontId="192" numFmtId="0" xfId="0" applyAlignment="1" applyFont="1">
      <alignment readingOrder="0"/>
    </xf>
    <xf borderId="13" fillId="0" fontId="1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readingOrder="0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1" fillId="0" fontId="1" numFmtId="0" xfId="0" applyAlignment="1" applyBorder="1" applyFont="1">
      <alignment horizontal="right" readingOrder="0" shrinkToFit="0" vertical="center" wrapText="0"/>
    </xf>
    <xf borderId="0" fillId="0" fontId="192" numFmtId="0" xfId="0" applyAlignment="1" applyFont="1">
      <alignment vertical="bottom"/>
    </xf>
    <xf borderId="0" fillId="12" fontId="1" numFmtId="164" xfId="0" applyAlignment="1" applyFill="1" applyFont="1" applyNumberFormat="1">
      <alignment horizontal="right" readingOrder="0" shrinkToFit="0" vertical="center" wrapText="0"/>
    </xf>
    <xf borderId="14" fillId="0" fontId="192" numFmtId="165" xfId="0" applyAlignment="1" applyBorder="1" applyFont="1" applyNumberFormat="1">
      <alignment horizontal="right" vertical="bottom"/>
    </xf>
    <xf borderId="15" fillId="0" fontId="192" numFmtId="165" xfId="0" applyAlignment="1" applyBorder="1" applyFont="1" applyNumberFormat="1">
      <alignment readingOrder="0" shrinkToFit="0" wrapText="0"/>
    </xf>
    <xf borderId="15" fillId="0" fontId="192" numFmtId="0" xfId="0" applyAlignment="1" applyBorder="1" applyFont="1">
      <alignment readingOrder="0" shrinkToFit="0" wrapText="0"/>
    </xf>
    <xf borderId="15" fillId="0" fontId="192" numFmtId="0" xfId="0" applyAlignment="1" applyBorder="1" applyFont="1">
      <alignment readingOrder="0" shrinkToFit="0" wrapText="0"/>
    </xf>
    <xf borderId="15" fillId="0" fontId="192" numFmtId="0" xfId="0" applyAlignment="1" applyBorder="1" applyFont="1">
      <alignment readingOrder="0"/>
    </xf>
    <xf borderId="15" fillId="0" fontId="192" numFmtId="0" xfId="0" applyAlignment="1" applyBorder="1" applyFont="1">
      <alignment vertical="bottom"/>
    </xf>
    <xf borderId="15" fillId="0" fontId="194" numFmtId="164" xfId="0" applyAlignment="1" applyBorder="1" applyFont="1" applyNumberFormat="1">
      <alignment shrinkToFit="0" wrapText="0"/>
    </xf>
    <xf borderId="16" fillId="12" fontId="194" numFmtId="0" xfId="0" applyAlignment="1" applyBorder="1" applyFill="1" applyFont="1">
      <alignment shrinkToFit="0" wrapText="0"/>
    </xf>
    <xf borderId="0" fillId="0" fontId="6" numFmtId="165" xfId="0" applyAlignment="1" applyFont="1" applyNumberFormat="1">
      <alignment horizontal="left" vertical="bottom"/>
    </xf>
    <xf borderId="2" fillId="0" fontId="1" numFmtId="164" xfId="0" applyAlignment="1" applyBorder="1" applyFont="1" applyNumberFormat="1">
      <alignment horizontal="right" readingOrder="0" shrinkToFit="0" wrapText="0"/>
    </xf>
    <xf borderId="13" fillId="12" fontId="1" numFmtId="164" xfId="0" applyAlignment="1" applyBorder="1" applyFill="1" applyFont="1" applyNumberFormat="1">
      <alignment horizontal="right" readingOrder="0" shrinkToFit="0" vertical="center" wrapText="0"/>
    </xf>
    <xf borderId="1" fillId="0" fontId="1" numFmtId="164" xfId="0" applyAlignment="1" applyBorder="1" applyFont="1" applyNumberFormat="1">
      <alignment horizontal="right" readingOrder="0"/>
    </xf>
    <xf borderId="13" fillId="0" fontId="200" numFmtId="0" xfId="0" applyAlignment="1" applyBorder="1" applyFont="1">
      <alignment readingOrder="0" shrinkToFit="0" wrapText="0"/>
    </xf>
    <xf borderId="3" fillId="48" fontId="1" numFmtId="0" xfId="0" applyBorder="1" applyFill="1" applyFont="1"/>
    <xf borderId="1" fillId="0" fontId="17" numFmtId="0" xfId="0" applyAlignment="1" applyBorder="1" applyFont="1">
      <alignment horizontal="center" readingOrder="0" shrinkToFit="0" wrapText="0"/>
    </xf>
    <xf borderId="2" fillId="48" fontId="1" numFmtId="165" xfId="0" applyBorder="1" applyFill="1" applyFont="1" applyNumberFormat="1"/>
    <xf borderId="6" fillId="48" fontId="1" numFmtId="0" xfId="0" applyBorder="1" applyFill="1" applyFont="1"/>
    <xf borderId="16" fillId="12" fontId="1" numFmtId="0" xfId="0" applyBorder="1" applyFill="1" applyFont="1"/>
    <xf borderId="1" fillId="46" fontId="3" numFmtId="165" xfId="0" applyAlignment="1" applyBorder="1" applyFill="1" applyFont="1" applyNumberFormat="1">
      <alignment horizontal="center" shrinkToFit="0" wrapText="0"/>
    </xf>
    <xf borderId="3" fillId="46" fontId="6" numFmtId="165" xfId="0" applyAlignment="1" applyBorder="1" applyFill="1" applyFont="1" applyNumberFormat="1">
      <alignment horizontal="center" shrinkToFit="0" wrapText="0"/>
    </xf>
    <xf borderId="5" fillId="0" fontId="3" numFmtId="165" xfId="0" applyAlignment="1" applyBorder="1" applyFont="1" applyNumberFormat="1">
      <alignment shrinkToFit="0" wrapText="0"/>
    </xf>
    <xf borderId="16" fillId="0" fontId="3" numFmtId="0" xfId="0" applyAlignment="1" applyBorder="1" applyFont="1">
      <alignment horizontal="center" shrinkToFit="0" wrapText="0"/>
    </xf>
    <xf borderId="16" fillId="0" fontId="201" numFmtId="0" xfId="0" applyAlignment="1" applyBorder="1" applyFont="1">
      <alignment horizontal="center" shrinkToFit="0" wrapText="0"/>
    </xf>
    <xf borderId="16" fillId="0" fontId="202" numFmtId="0" xfId="0" applyAlignment="1" applyBorder="1" applyFont="1">
      <alignment horizontal="center" shrinkToFit="0" wrapText="0"/>
    </xf>
    <xf borderId="16" fillId="0" fontId="6" numFmtId="0" xfId="0" applyAlignment="1" applyBorder="1" applyFont="1">
      <alignment horizontal="center" shrinkToFit="0" wrapText="0"/>
    </xf>
    <xf borderId="15" fillId="12" fontId="6" numFmtId="165" xfId="0" applyAlignment="1" applyBorder="1" applyFill="1" applyFont="1" applyNumberFormat="1">
      <alignment shrinkToFit="0" wrapText="0"/>
    </xf>
    <xf borderId="15" fillId="0" fontId="6" numFmtId="0" xfId="0" applyAlignment="1" applyBorder="1" applyFont="1">
      <alignment shrinkToFit="0" wrapText="0"/>
    </xf>
    <xf borderId="16" fillId="0" fontId="6" numFmtId="0" xfId="0" applyAlignment="1" applyBorder="1" applyFont="1">
      <alignment shrinkToFit="0" wrapText="0"/>
    </xf>
    <xf borderId="5" fillId="46" fontId="3" numFmtId="165" xfId="0" applyAlignment="1" applyBorder="1" applyFill="1" applyFont="1" applyNumberFormat="1">
      <alignment horizontal="center" shrinkToFit="0" wrapText="0"/>
    </xf>
    <xf borderId="16" fillId="46" fontId="6" numFmtId="165" xfId="0" applyAlignment="1" applyBorder="1" applyFill="1" applyFont="1" applyNumberFormat="1">
      <alignment horizontal="center" shrinkToFit="0" wrapText="0"/>
    </xf>
    <xf borderId="16" fillId="46" fontId="6" numFmtId="165" xfId="0" applyAlignment="1" applyBorder="1" applyFill="1" applyFont="1" applyNumberFormat="1">
      <alignment shrinkToFit="0" wrapText="0"/>
    </xf>
    <xf borderId="16" fillId="0" fontId="6" numFmtId="165" xfId="0" applyAlignment="1" applyBorder="1" applyFont="1" applyNumberFormat="1">
      <alignment shrinkToFit="0" wrapText="0"/>
    </xf>
    <xf borderId="16" fillId="0" fontId="203" numFmtId="0" xfId="0" applyAlignment="1" applyBorder="1" applyFont="1">
      <alignment horizontal="center" shrinkToFit="0" wrapText="0"/>
    </xf>
    <xf borderId="16" fillId="0" fontId="204" numFmtId="0" xfId="0" applyAlignment="1" applyBorder="1" applyFont="1">
      <alignment horizontal="center" shrinkToFit="0" wrapText="0"/>
    </xf>
    <xf borderId="16" fillId="0" fontId="6" numFmtId="0" xfId="0" applyAlignment="1" applyBorder="1" applyFont="1">
      <alignment shrinkToFit="0" wrapText="0"/>
    </xf>
    <xf borderId="5" fillId="0" fontId="6" numFmtId="165" xfId="0" applyAlignment="1" applyBorder="1" applyFont="1" applyNumberFormat="1">
      <alignment shrinkToFit="0" wrapText="0"/>
    </xf>
    <xf borderId="15" fillId="0" fontId="6" numFmtId="165" xfId="0" applyBorder="1" applyFont="1" applyNumberFormat="1"/>
    <xf borderId="5" fillId="0" fontId="3" numFmtId="0" xfId="0" applyAlignment="1" applyBorder="1" applyFont="1">
      <alignment shrinkToFit="0" wrapText="0"/>
    </xf>
    <xf borderId="16" fillId="0" fontId="6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center" readingOrder="0" shrinkToFit="0" vertical="bottom" wrapText="1"/>
    </xf>
    <xf borderId="2" fillId="0" fontId="8" numFmtId="0" xfId="0" applyAlignment="1" applyBorder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9" fillId="0" fontId="205" numFmtId="0" xfId="0" applyAlignment="1" applyBorder="1" applyFont="1">
      <alignment horizontal="center" readingOrder="0" shrinkToFit="0" vertical="center" wrapText="0"/>
    </xf>
    <xf borderId="9" fillId="0" fontId="205" numFmtId="0" xfId="0" applyAlignment="1" applyBorder="1" applyFont="1">
      <alignment horizontal="center" readingOrder="0" shrinkToFit="0" vertical="center" wrapText="0"/>
    </xf>
    <xf borderId="9" fillId="0" fontId="11" numFmtId="0" xfId="0" applyAlignment="1" applyBorder="1" applyFont="1">
      <alignment horizontal="center" readingOrder="0" shrinkToFit="0" vertical="center" wrapText="0"/>
    </xf>
    <xf borderId="1" fillId="9" fontId="14" numFmtId="0" xfId="0" applyAlignment="1" applyBorder="1" applyFill="1" applyFont="1">
      <alignment horizontal="center" readingOrder="0" shrinkToFit="0" vertical="center" wrapText="0"/>
    </xf>
    <xf borderId="4" fillId="0" fontId="15" numFmtId="0" xfId="0" applyAlignment="1" applyBorder="1" applyFont="1">
      <alignment horizontal="center" readingOrder="0" shrinkToFit="0" vertical="center" wrapText="0"/>
    </xf>
    <xf borderId="1" fillId="0" fontId="120" numFmtId="0" xfId="0" applyAlignment="1" applyBorder="1" applyFont="1">
      <alignment horizontal="center" readingOrder="0" shrinkToFit="0" vertical="center" wrapText="0"/>
    </xf>
    <xf borderId="1" fillId="11" fontId="14" numFmtId="0" xfId="0" applyAlignment="1" applyBorder="1" applyFill="1" applyFont="1">
      <alignment horizontal="center" readingOrder="0" shrinkToFit="0" vertical="center" wrapText="0"/>
    </xf>
    <xf borderId="4" fillId="13" fontId="15" numFmtId="0" xfId="0" applyAlignment="1" applyBorder="1" applyFill="1" applyFont="1">
      <alignment horizontal="center" readingOrder="0" shrinkToFit="0" vertical="center" wrapText="0"/>
    </xf>
    <xf borderId="1" fillId="10" fontId="120" numFmtId="0" xfId="0" applyAlignment="1" applyBorder="1" applyFill="1" applyFont="1">
      <alignment horizontal="center" readingOrder="0" shrinkToFit="0" vertical="center" wrapText="0"/>
    </xf>
    <xf borderId="4" fillId="24" fontId="120" numFmtId="0" xfId="0" applyAlignment="1" applyBorder="1" applyFill="1" applyFont="1">
      <alignment horizontal="center" readingOrder="0" vertical="center"/>
    </xf>
    <xf borderId="2" fillId="6" fontId="206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207" numFmtId="165" xfId="0" applyAlignment="1" applyBorder="1" applyFont="1" applyNumberFormat="1">
      <alignment readingOrder="0"/>
    </xf>
    <xf borderId="1" fillId="0" fontId="207" numFmtId="0" xfId="0" applyAlignment="1" applyBorder="1" applyFont="1">
      <alignment readingOrder="0"/>
    </xf>
    <xf borderId="1" fillId="0" fontId="207" numFmtId="0" xfId="0" applyAlignment="1" applyBorder="1" applyFont="1">
      <alignment readingOrder="0" shrinkToFit="0" wrapText="0"/>
    </xf>
    <xf borderId="1" fillId="0" fontId="207" numFmtId="164" xfId="0" applyAlignment="1" applyBorder="1" applyFont="1" applyNumberFormat="1">
      <alignment shrinkToFit="0" wrapText="0"/>
    </xf>
    <xf borderId="1" fillId="0" fontId="207" numFmtId="0" xfId="0" applyAlignment="1" applyBorder="1" applyFont="1">
      <alignment shrinkToFit="0" wrapText="0"/>
    </xf>
    <xf borderId="1" fillId="0" fontId="208" numFmtId="165" xfId="0" applyAlignment="1" applyBorder="1" applyFont="1" applyNumberFormat="1">
      <alignment readingOrder="0"/>
    </xf>
    <xf borderId="1" fillId="0" fontId="208" numFmtId="0" xfId="0" applyAlignment="1" applyBorder="1" applyFont="1">
      <alignment readingOrder="0"/>
    </xf>
    <xf borderId="1" fillId="0" fontId="208" numFmtId="0" xfId="0" applyAlignment="1" applyBorder="1" applyFont="1">
      <alignment horizontal="left" readingOrder="0" shrinkToFit="0" wrapText="0"/>
    </xf>
    <xf borderId="1" fillId="0" fontId="208" numFmtId="0" xfId="0" applyAlignment="1" applyBorder="1" applyFont="1">
      <alignment horizontal="right" readingOrder="0" shrinkToFit="0" wrapText="0"/>
    </xf>
    <xf borderId="1" fillId="0" fontId="207" numFmtId="164" xfId="0" applyAlignment="1" applyBorder="1" applyFont="1" applyNumberFormat="1">
      <alignment shrinkToFit="0" vertical="bottom" wrapText="0"/>
    </xf>
    <xf borderId="1" fillId="0" fontId="207" numFmtId="165" xfId="0" applyBorder="1" applyFont="1" applyNumberFormat="1"/>
    <xf borderId="1" fillId="12" fontId="207" numFmtId="164" xfId="0" applyAlignment="1" applyBorder="1" applyFill="1" applyFont="1" applyNumberFormat="1">
      <alignment shrinkToFit="0" wrapText="0"/>
    </xf>
    <xf borderId="1" fillId="12" fontId="207" numFmtId="0" xfId="0" applyAlignment="1" applyBorder="1" applyFill="1" applyFont="1">
      <alignment readingOrder="0"/>
    </xf>
    <xf borderId="4" fillId="0" fontId="207" numFmtId="165" xfId="0" applyBorder="1" applyFont="1" applyNumberFormat="1"/>
    <xf borderId="4" fillId="0" fontId="207" numFmtId="165" xfId="0" applyAlignment="1" applyBorder="1" applyFont="1" applyNumberFormat="1">
      <alignment readingOrder="0"/>
    </xf>
    <xf borderId="4" fillId="12" fontId="207" numFmtId="0" xfId="0" applyAlignment="1" applyBorder="1" applyFill="1" applyFont="1">
      <alignment readingOrder="0"/>
    </xf>
    <xf borderId="1" fillId="12" fontId="207" numFmtId="165" xfId="0" applyBorder="1" applyFill="1" applyFont="1" applyNumberFormat="1"/>
    <xf borderId="1" fillId="12" fontId="207" numFmtId="165" xfId="0" applyAlignment="1" applyBorder="1" applyFill="1" applyFont="1" applyNumberFormat="1">
      <alignment readingOrder="0"/>
    </xf>
    <xf borderId="1" fillId="12" fontId="207" numFmtId="0" xfId="0" applyAlignment="1" applyBorder="1" applyFill="1" applyFont="1">
      <alignment readingOrder="0" shrinkToFit="0" wrapText="0"/>
    </xf>
    <xf borderId="10" fillId="0" fontId="128" numFmtId="0" xfId="0" applyAlignment="1" applyBorder="1" applyFont="1">
      <alignment vertical="bottom"/>
    </xf>
    <xf borderId="2" fillId="24" fontId="13" numFmtId="0" xfId="0" applyAlignment="1" applyBorder="1" applyFill="1" applyFont="1">
      <alignment horizontal="left" readingOrder="0"/>
    </xf>
    <xf borderId="6" fillId="24" fontId="13" numFmtId="0" xfId="0" applyAlignment="1" applyBorder="1" applyFill="1" applyFont="1">
      <alignment horizontal="left" readingOrder="0"/>
    </xf>
    <xf borderId="3" fillId="24" fontId="13" numFmtId="0" xfId="0" applyAlignment="1" applyBorder="1" applyFill="1" applyFont="1">
      <alignment horizontal="left" readingOrder="0"/>
    </xf>
    <xf borderId="1" fillId="24" fontId="13" numFmtId="0" xfId="0" applyAlignment="1" applyBorder="1" applyFill="1" applyFont="1">
      <alignment horizontal="left" readingOrder="0"/>
    </xf>
    <xf borderId="9" fillId="0" fontId="13" numFmtId="167" xfId="0" applyAlignment="1" applyBorder="1" applyFont="1" applyNumberFormat="1">
      <alignment horizontal="left"/>
    </xf>
    <xf borderId="10" fillId="0" fontId="13" numFmtId="167" xfId="0" applyAlignment="1" applyBorder="1" applyFont="1" applyNumberFormat="1">
      <alignment horizontal="left"/>
    </xf>
    <xf borderId="10" fillId="0" fontId="13" numFmtId="0" xfId="0" applyAlignment="1" applyBorder="1" applyFont="1">
      <alignment horizontal="left"/>
    </xf>
    <xf borderId="10" fillId="0" fontId="13" numFmtId="165" xfId="0" applyAlignment="1" applyBorder="1" applyFont="1" applyNumberFormat="1">
      <alignment horizontal="left" readingOrder="0" vertical="bottom"/>
    </xf>
    <xf borderId="11" fillId="0" fontId="13" numFmtId="165" xfId="0" applyAlignment="1" applyBorder="1" applyFont="1" applyNumberFormat="1">
      <alignment horizontal="left" readingOrder="0" vertical="bottom"/>
    </xf>
    <xf borderId="12" fillId="0" fontId="13" numFmtId="167" xfId="0" applyAlignment="1" applyBorder="1" applyFont="1" applyNumberFormat="1">
      <alignment horizontal="left" readingOrder="0"/>
    </xf>
    <xf borderId="0" fillId="0" fontId="13" numFmtId="167" xfId="0" applyAlignment="1" applyFont="1" applyNumberFormat="1">
      <alignment horizontal="left" readingOrder="0"/>
    </xf>
    <xf borderId="0" fillId="0" fontId="13" numFmtId="164" xfId="0" applyAlignment="1" applyFont="1" applyNumberFormat="1">
      <alignment horizontal="left" readingOrder="0"/>
    </xf>
    <xf borderId="0" fillId="0" fontId="13" numFmtId="164" xfId="0" applyAlignment="1" applyFont="1" applyNumberFormat="1">
      <alignment horizontal="left" readingOrder="0" shrinkToFit="0" wrapText="0"/>
    </xf>
    <xf borderId="0" fillId="0" fontId="13" numFmtId="165" xfId="0" applyAlignment="1" applyFont="1" applyNumberFormat="1">
      <alignment horizontal="left" readingOrder="0" shrinkToFit="0" wrapText="0"/>
    </xf>
    <xf borderId="13" fillId="0" fontId="13" numFmtId="165" xfId="0" applyAlignment="1" applyBorder="1" applyFont="1" applyNumberFormat="1">
      <alignment horizontal="left" readingOrder="0" shrinkToFit="0" wrapText="0"/>
    </xf>
    <xf borderId="1" fillId="24" fontId="209" numFmtId="0" xfId="0" applyAlignment="1" applyBorder="1" applyFill="1" applyFont="1">
      <alignment horizontal="left" readingOrder="0"/>
    </xf>
    <xf borderId="1" fillId="0" fontId="1" numFmtId="165" xfId="0" applyAlignment="1" applyBorder="1" applyFont="1" applyNumberFormat="1">
      <alignment readingOrder="0" shrinkToFit="0" wrapText="0"/>
    </xf>
    <xf borderId="0" fillId="0" fontId="13" numFmtId="0" xfId="0" applyAlignment="1" applyFont="1">
      <alignment horizontal="left" readingOrder="0" shrinkToFit="0" wrapText="0"/>
    </xf>
    <xf borderId="13" fillId="0" fontId="13" numFmtId="0" xfId="0" applyAlignment="1" applyBorder="1" applyFont="1">
      <alignment horizontal="left" readingOrder="0" shrinkToFit="0" wrapText="0"/>
    </xf>
    <xf borderId="1" fillId="13" fontId="210" numFmtId="0" xfId="0" applyAlignment="1" applyBorder="1" applyFill="1" applyFont="1">
      <alignment horizontal="left" readingOrder="0"/>
    </xf>
    <xf borderId="13" fillId="0" fontId="13" numFmtId="0" xfId="0" applyAlignment="1" applyBorder="1" applyFont="1">
      <alignment horizontal="left" readingOrder="0"/>
    </xf>
    <xf borderId="1" fillId="8" fontId="211" numFmtId="0" xfId="0" applyAlignment="1" applyBorder="1" applyFill="1" applyFont="1">
      <alignment horizontal="left" readingOrder="0" vertical="bottom"/>
    </xf>
    <xf borderId="1" fillId="0" fontId="1" numFmtId="164" xfId="0" applyAlignment="1" applyBorder="1" applyFont="1" applyNumberFormat="1">
      <alignment readingOrder="0" shrinkToFit="0" wrapText="0"/>
    </xf>
    <xf borderId="2" fillId="6" fontId="12" numFmtId="0" xfId="0" applyAlignment="1" applyBorder="1" applyFill="1" applyFont="1">
      <alignment horizontal="left" readingOrder="0"/>
    </xf>
    <xf borderId="0" fillId="0" fontId="212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13" fillId="0" fontId="213" numFmtId="0" xfId="0" applyAlignment="1" applyBorder="1" applyFont="1">
      <alignment horizontal="left" readingOrder="0" shrinkToFit="0" wrapText="0"/>
    </xf>
    <xf borderId="9" fillId="24" fontId="13" numFmtId="0" xfId="0" applyAlignment="1" applyBorder="1" applyFill="1" applyFont="1">
      <alignment horizontal="left" readingOrder="0"/>
    </xf>
    <xf borderId="10" fillId="24" fontId="13" numFmtId="0" xfId="0" applyAlignment="1" applyBorder="1" applyFill="1" applyFont="1">
      <alignment horizontal="left" readingOrder="0"/>
    </xf>
    <xf borderId="11" fillId="24" fontId="13" numFmtId="0" xfId="0" applyAlignment="1" applyBorder="1" applyFill="1" applyFont="1">
      <alignment horizontal="left" readingOrder="0"/>
    </xf>
    <xf borderId="4" fillId="24" fontId="13" numFmtId="0" xfId="0" applyAlignment="1" applyBorder="1" applyFill="1" applyFont="1">
      <alignment horizontal="left" readingOrder="0"/>
    </xf>
    <xf borderId="0" fillId="0" fontId="13" numFmtId="0" xfId="0" applyAlignment="1" applyFont="1">
      <alignment horizontal="left" shrinkToFit="0" vertical="bottom" wrapText="0"/>
    </xf>
    <xf borderId="1" fillId="24" fontId="124" numFmtId="169" xfId="0" applyAlignment="1" applyBorder="1" applyFill="1" applyFont="1" applyNumberFormat="1">
      <alignment horizontal="center" vertical="bottom"/>
    </xf>
    <xf borderId="0" fillId="0" fontId="13" numFmtId="0" xfId="0" applyAlignment="1" applyFont="1">
      <alignment horizontal="left"/>
    </xf>
    <xf borderId="13" fillId="0" fontId="13" numFmtId="0" xfId="0" applyAlignment="1" applyBorder="1" applyFont="1">
      <alignment horizontal="left"/>
    </xf>
    <xf borderId="0" fillId="0" fontId="13" numFmtId="165" xfId="0" applyAlignment="1" applyFont="1" applyNumberFormat="1">
      <alignment horizontal="left" readingOrder="0" vertical="bottom"/>
    </xf>
    <xf borderId="13" fillId="0" fontId="13" numFmtId="165" xfId="0" applyAlignment="1" applyBorder="1" applyFont="1" applyNumberFormat="1">
      <alignment horizontal="left" readingOrder="0" vertical="bottom"/>
    </xf>
    <xf borderId="1" fillId="0" fontId="214" numFmtId="165" xfId="0" applyAlignment="1" applyBorder="1" applyFont="1" applyNumberFormat="1">
      <alignment horizontal="center" readingOrder="0" shrinkToFit="0" wrapText="0"/>
    </xf>
    <xf borderId="1" fillId="0" fontId="1" numFmtId="165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2" fillId="0" fontId="13" numFmtId="167" xfId="0" applyAlignment="1" applyBorder="1" applyFont="1" applyNumberFormat="1">
      <alignment horizontal="left"/>
    </xf>
    <xf borderId="0" fillId="0" fontId="13" numFmtId="167" xfId="0" applyAlignment="1" applyFont="1" applyNumberFormat="1">
      <alignment horizontal="left"/>
    </xf>
    <xf borderId="14" fillId="0" fontId="13" numFmtId="167" xfId="0" applyAlignment="1" applyBorder="1" applyFont="1" applyNumberFormat="1">
      <alignment horizontal="left"/>
    </xf>
    <xf borderId="15" fillId="0" fontId="13" numFmtId="167" xfId="0" applyAlignment="1" applyBorder="1" applyFont="1" applyNumberFormat="1">
      <alignment horizontal="left"/>
    </xf>
    <xf borderId="15" fillId="0" fontId="13" numFmtId="0" xfId="0" applyAlignment="1" applyBorder="1" applyFont="1">
      <alignment horizontal="left"/>
    </xf>
    <xf borderId="15" fillId="0" fontId="13" numFmtId="0" xfId="0" applyAlignment="1" applyBorder="1" applyFont="1">
      <alignment horizontal="left" readingOrder="0"/>
    </xf>
    <xf borderId="16" fillId="0" fontId="13" numFmtId="0" xfId="0" applyAlignment="1" applyBorder="1" applyFont="1">
      <alignment horizontal="left" readingOrder="0"/>
    </xf>
    <xf borderId="10" fillId="0" fontId="215" numFmtId="0" xfId="0" applyAlignment="1" applyBorder="1" applyFont="1">
      <alignment horizontal="left" readingOrder="0" shrinkToFit="0" wrapText="0"/>
    </xf>
    <xf borderId="10" fillId="0" fontId="13" numFmtId="0" xfId="0" applyAlignment="1" applyBorder="1" applyFont="1">
      <alignment horizontal="left" readingOrder="0" shrinkToFit="0" wrapText="0"/>
    </xf>
    <xf borderId="11" fillId="0" fontId="216" numFmtId="0" xfId="0" applyAlignment="1" applyBorder="1" applyFont="1">
      <alignment horizontal="left" readingOrder="0" shrinkToFit="0" wrapText="0"/>
    </xf>
    <xf borderId="1" fillId="0" fontId="1" numFmtId="165" xfId="0" applyAlignment="1" applyBorder="1" applyFont="1" applyNumberFormat="1">
      <alignment horizontal="right" readingOrder="0" shrinkToFit="0" wrapText="0"/>
    </xf>
    <xf borderId="4" fillId="10" fontId="102" numFmtId="0" xfId="0" applyAlignment="1" applyBorder="1" applyFill="1" applyFont="1">
      <alignment horizontal="center" readingOrder="0" vertical="center"/>
    </xf>
    <xf borderId="4" fillId="10" fontId="3" numFmtId="0" xfId="0" applyAlignment="1" applyBorder="1" applyFill="1" applyFont="1">
      <alignment horizontal="center" readingOrder="0" vertical="center"/>
    </xf>
    <xf borderId="4" fillId="10" fontId="3" numFmtId="0" xfId="0" applyAlignment="1" applyBorder="1" applyFill="1" applyFont="1">
      <alignment horizontal="center" vertical="center"/>
    </xf>
    <xf borderId="9" fillId="10" fontId="3" numFmtId="0" xfId="0" applyAlignment="1" applyBorder="1" applyFill="1" applyFont="1">
      <alignment horizontal="center" readingOrder="0" vertical="center"/>
    </xf>
    <xf borderId="12" fillId="16" fontId="3" numFmtId="0" xfId="0" applyAlignment="1" applyBorder="1" applyFill="1" applyFont="1">
      <alignment horizontal="center" vertical="center"/>
    </xf>
    <xf borderId="0" fillId="16" fontId="3" numFmtId="0" xfId="0" applyAlignment="1" applyFill="1" applyFont="1">
      <alignment horizontal="center" vertical="center"/>
    </xf>
    <xf borderId="0" fillId="16" fontId="105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4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20" fontId="124" numFmtId="169" xfId="0" applyAlignment="1" applyBorder="1" applyFill="1" applyFont="1" applyNumberFormat="1">
      <alignment horizontal="center" readingOrder="0" vertical="bottom"/>
    </xf>
    <xf borderId="1" fillId="13" fontId="124" numFmtId="169" xfId="0" applyAlignment="1" applyBorder="1" applyFill="1" applyFont="1" applyNumberFormat="1">
      <alignment horizontal="center" vertical="bottom"/>
    </xf>
    <xf borderId="14" fillId="0" fontId="13" numFmtId="167" xfId="0" applyAlignment="1" applyBorder="1" applyFont="1" applyNumberFormat="1">
      <alignment horizontal="left" readingOrder="0"/>
    </xf>
    <xf borderId="15" fillId="0" fontId="13" numFmtId="167" xfId="0" applyAlignment="1" applyBorder="1" applyFont="1" applyNumberFormat="1">
      <alignment horizontal="left" readingOrder="0"/>
    </xf>
    <xf borderId="1" fillId="0" fontId="6" numFmtId="0" xfId="0" applyAlignment="1" applyBorder="1" applyFont="1">
      <alignment vertical="center"/>
    </xf>
    <xf borderId="15" fillId="0" fontId="13" numFmtId="164" xfId="0" applyAlignment="1" applyBorder="1" applyFont="1" applyNumberFormat="1">
      <alignment horizontal="left" readingOrder="0"/>
    </xf>
    <xf borderId="15" fillId="0" fontId="13" numFmtId="164" xfId="0" applyAlignment="1" applyBorder="1" applyFont="1" applyNumberFormat="1">
      <alignment horizontal="left" readingOrder="0" shrinkToFit="0" wrapText="0"/>
    </xf>
    <xf borderId="15" fillId="0" fontId="13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vertical="center"/>
    </xf>
    <xf borderId="15" fillId="0" fontId="13" numFmtId="165" xfId="0" applyAlignment="1" applyBorder="1" applyFont="1" applyNumberFormat="1">
      <alignment horizontal="left" readingOrder="0" vertical="bottom"/>
    </xf>
    <xf borderId="16" fillId="0" fontId="13" numFmtId="165" xfId="0" applyAlignment="1" applyBorder="1" applyFont="1" applyNumberFormat="1">
      <alignment horizontal="left" readingOrder="0" vertical="bottom"/>
    </xf>
    <xf borderId="13" fillId="0" fontId="10" numFmtId="165" xfId="0" applyAlignment="1" applyBorder="1" applyFont="1" applyNumberFormat="1">
      <alignment readingOrder="0" shrinkToFit="0" wrapText="0"/>
    </xf>
    <xf borderId="1" fillId="10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13" fillId="0" fontId="10" numFmtId="0" xfId="0" applyAlignment="1" applyBorder="1" applyFont="1">
      <alignment readingOrder="0" shrinkToFit="0" wrapText="0"/>
    </xf>
    <xf borderId="10" fillId="0" fontId="13" numFmtId="0" xfId="0" applyAlignment="1" applyBorder="1" applyFont="1">
      <alignment horizontal="left" readingOrder="0"/>
    </xf>
    <xf borderId="0" fillId="0" fontId="102" numFmtId="0" xfId="0" applyAlignment="1" applyFont="1">
      <alignment horizontal="center" readingOrder="0" vertical="center"/>
    </xf>
    <xf borderId="11" fillId="0" fontId="13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1" fillId="0" fontId="12" numFmtId="165" xfId="0" applyAlignment="1" applyBorder="1" applyFont="1" applyNumberFormat="1">
      <alignment readingOrder="0" shrinkToFit="0" wrapText="0"/>
    </xf>
    <xf borderId="1" fillId="7" fontId="40" numFmtId="0" xfId="0" applyAlignment="1" applyBorder="1" applyFill="1" applyFont="1">
      <alignment horizontal="center" vertical="center"/>
    </xf>
    <xf borderId="9" fillId="7" fontId="40" numFmtId="0" xfId="0" applyAlignment="1" applyBorder="1" applyFill="1" applyFont="1">
      <alignment horizontal="center" vertical="center"/>
    </xf>
    <xf borderId="1" fillId="19" fontId="2" numFmtId="0" xfId="0" applyAlignment="1" applyBorder="1" applyFill="1" applyFont="1">
      <alignment horizontal="center" readingOrder="0" vertical="center"/>
    </xf>
    <xf borderId="1" fillId="19" fontId="2" numFmtId="0" xfId="0" applyAlignment="1" applyBorder="1" applyFill="1" applyFont="1">
      <alignment horizontal="center" vertical="center"/>
    </xf>
    <xf borderId="2" fillId="19" fontId="2" numFmtId="0" xfId="0" applyAlignment="1" applyBorder="1" applyFill="1" applyFont="1">
      <alignment horizontal="center" vertical="center"/>
    </xf>
    <xf borderId="10" fillId="24" fontId="10" numFmtId="0" xfId="0" applyAlignment="1" applyBorder="1" applyFill="1" applyFont="1">
      <alignment horizontal="center" shrinkToFit="0" wrapText="0"/>
    </xf>
    <xf borderId="12" fillId="48" fontId="5" numFmtId="0" xfId="0" applyAlignment="1" applyBorder="1" applyFill="1" applyFont="1">
      <alignment horizontal="center" readingOrder="0" vertical="center"/>
    </xf>
    <xf borderId="12" fillId="0" fontId="127" numFmtId="165" xfId="0" applyAlignment="1" applyBorder="1" applyFont="1" applyNumberFormat="1">
      <alignment horizontal="right" readingOrder="0" vertical="bottom"/>
    </xf>
    <xf borderId="0" fillId="0" fontId="127" numFmtId="165" xfId="0" applyAlignment="1" applyFont="1" applyNumberFormat="1">
      <alignment readingOrder="0" shrinkToFit="0" wrapText="0"/>
    </xf>
    <xf borderId="0" fillId="0" fontId="127" numFmtId="0" xfId="0" applyAlignment="1" applyFont="1">
      <alignment readingOrder="0"/>
    </xf>
    <xf borderId="0" fillId="0" fontId="127" numFmtId="0" xfId="0" applyAlignment="1" applyFont="1">
      <alignment readingOrder="0" shrinkToFit="0" wrapText="0"/>
    </xf>
    <xf borderId="0" fillId="0" fontId="127" numFmtId="0" xfId="0" applyAlignment="1" applyFont="1">
      <alignment readingOrder="0" shrinkToFit="0" wrapText="0"/>
    </xf>
    <xf borderId="1" fillId="12" fontId="6" numFmtId="0" xfId="0" applyAlignment="1" applyBorder="1" applyFill="1" applyFont="1">
      <alignment readingOrder="0" shrinkToFit="0" vertical="center" wrapText="0"/>
    </xf>
    <xf borderId="0" fillId="0" fontId="127" numFmtId="0" xfId="0" applyFont="1"/>
    <xf borderId="0" fillId="0" fontId="119" numFmtId="0" xfId="0" applyAlignment="1" applyFont="1">
      <alignment readingOrder="0" shrinkToFit="0" wrapText="0"/>
    </xf>
    <xf borderId="13" fillId="0" fontId="119" numFmtId="0" xfId="0" applyAlignment="1" applyBorder="1" applyFont="1">
      <alignment shrinkToFit="0" wrapText="0"/>
    </xf>
    <xf borderId="13" fillId="0" fontId="6" numFmtId="0" xfId="0" applyAlignment="1" applyBorder="1" applyFont="1">
      <alignment vertical="bottom"/>
    </xf>
    <xf borderId="0" fillId="12" fontId="102" numFmtId="0" xfId="0" applyAlignment="1" applyFill="1" applyFont="1">
      <alignment horizontal="center" readingOrder="0" vertical="center"/>
    </xf>
    <xf borderId="1" fillId="0" fontId="119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 readingOrder="0" shrinkToFit="0" wrapText="0"/>
    </xf>
    <xf borderId="0" fillId="12" fontId="61" numFmtId="0" xfId="0" applyAlignment="1" applyFill="1" applyFont="1">
      <alignment horizontal="left" readingOrder="0" vertical="center"/>
    </xf>
    <xf borderId="16" fillId="0" fontId="13" numFmtId="0" xfId="0" applyAlignment="1" applyBorder="1" applyFont="1">
      <alignment horizontal="right" readingOrder="0" shrinkToFit="0" vertical="bottom" wrapText="0"/>
    </xf>
    <xf borderId="0" fillId="0" fontId="119" numFmtId="164" xfId="0" applyAlignment="1" applyFont="1" applyNumberFormat="1">
      <alignment shrinkToFit="0" wrapText="0"/>
    </xf>
    <xf borderId="1" fillId="0" fontId="124" numFmtId="165" xfId="0" applyAlignment="1" applyBorder="1" applyFont="1" applyNumberFormat="1">
      <alignment readingOrder="0" shrinkToFit="0" vertical="center" wrapText="0"/>
    </xf>
    <xf borderId="0" fillId="0" fontId="127" numFmtId="0" xfId="0" applyAlignment="1" applyFont="1">
      <alignment readingOrder="0" vertical="bottom"/>
    </xf>
    <xf borderId="0" fillId="0" fontId="127" numFmtId="0" xfId="0" applyAlignment="1" applyFont="1">
      <alignment readingOrder="0" shrinkToFit="0" vertical="bottom" wrapText="0"/>
    </xf>
    <xf borderId="13" fillId="0" fontId="119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horizontal="center"/>
    </xf>
    <xf borderId="15" fillId="0" fontId="13" numFmtId="165" xfId="0" applyAlignment="1" applyBorder="1" applyFont="1" applyNumberFormat="1">
      <alignment horizontal="left" readingOrder="0" shrinkToFit="0" wrapText="0"/>
    </xf>
    <xf borderId="16" fillId="0" fontId="13" numFmtId="165" xfId="0" applyAlignment="1" applyBorder="1" applyFont="1" applyNumberFormat="1">
      <alignment horizontal="left" readingOrder="0" shrinkToFit="0" wrapText="0"/>
    </xf>
    <xf borderId="0" fillId="0" fontId="127" numFmtId="0" xfId="0" applyAlignment="1" applyFont="1">
      <alignment readingOrder="0" shrinkToFit="0" wrapText="0"/>
    </xf>
    <xf borderId="15" fillId="0" fontId="13" numFmtId="0" xfId="0" applyAlignment="1" applyBorder="1" applyFont="1">
      <alignment horizontal="left" readingOrder="0" shrinkToFit="0" wrapText="0"/>
    </xf>
    <xf borderId="16" fillId="0" fontId="13" numFmtId="0" xfId="0" applyAlignment="1" applyBorder="1" applyFont="1">
      <alignment horizontal="left" readingOrder="0" shrinkToFit="0" wrapText="0"/>
    </xf>
    <xf borderId="1" fillId="4" fontId="124" numFmtId="165" xfId="0" applyAlignment="1" applyBorder="1" applyFill="1" applyFont="1" applyNumberFormat="1">
      <alignment horizontal="center" readingOrder="0" vertical="bottom"/>
    </xf>
    <xf borderId="1" fillId="4" fontId="124" numFmtId="0" xfId="0" applyAlignment="1" applyBorder="1" applyFill="1" applyFont="1">
      <alignment horizontal="center" shrinkToFit="0" wrapText="0"/>
    </xf>
    <xf borderId="1" fillId="0" fontId="12" numFmtId="0" xfId="0" applyAlignment="1" applyBorder="1" applyFont="1">
      <alignment shrinkToFit="0" wrapText="0"/>
    </xf>
    <xf borderId="1" fillId="4" fontId="124" numFmtId="0" xfId="0" applyAlignment="1" applyBorder="1" applyFill="1" applyFont="1">
      <alignment readingOrder="0" shrinkToFit="0" wrapText="0"/>
    </xf>
    <xf borderId="0" fillId="0" fontId="127" numFmtId="0" xfId="0" applyAlignment="1" applyFont="1">
      <alignment shrinkToFit="0" vertical="bottom" wrapText="0"/>
    </xf>
    <xf borderId="1" fillId="4" fontId="124" numFmtId="0" xfId="0" applyAlignment="1" applyBorder="1" applyFill="1" applyFont="1">
      <alignment horizontal="left" readingOrder="0"/>
    </xf>
    <xf borderId="0" fillId="0" fontId="217" numFmtId="0" xfId="0" applyAlignment="1" applyFont="1">
      <alignment readingOrder="0" shrinkToFit="0" wrapText="0"/>
    </xf>
    <xf borderId="2" fillId="0" fontId="1" numFmtId="0" xfId="0" applyAlignment="1" applyBorder="1" applyFont="1">
      <alignment horizontal="right" readingOrder="0" shrinkToFit="0" wrapText="0"/>
    </xf>
    <xf borderId="0" fillId="0" fontId="127" numFmtId="0" xfId="0" applyAlignment="1" applyFont="1">
      <alignment readingOrder="0" shrinkToFit="0" vertical="bottom" wrapText="0"/>
    </xf>
    <xf borderId="15" fillId="0" fontId="6" numFmtId="165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shrinkToFit="0" wrapText="0"/>
    </xf>
    <xf borderId="0" fillId="0" fontId="127" numFmtId="0" xfId="0" applyAlignment="1" applyFont="1">
      <alignment readingOrder="0" shrinkToFit="0" wrapText="0"/>
    </xf>
    <xf borderId="15" fillId="0" fontId="1" numFmtId="0" xfId="0" applyAlignment="1" applyBorder="1" applyFont="1">
      <alignment horizontal="left" shrinkToFit="0" wrapText="0"/>
    </xf>
    <xf borderId="0" fillId="12" fontId="1" numFmtId="0" xfId="0" applyAlignment="1" applyFill="1" applyFont="1">
      <alignment horizontal="right" readingOrder="0" shrinkToFit="0" vertical="center" wrapText="0"/>
    </xf>
    <xf borderId="0" fillId="0" fontId="127" numFmtId="0" xfId="0" applyAlignment="1" applyFont="1">
      <alignment vertical="bottom"/>
    </xf>
    <xf borderId="14" fillId="0" fontId="127" numFmtId="165" xfId="0" applyAlignment="1" applyBorder="1" applyFont="1" applyNumberFormat="1">
      <alignment horizontal="right" readingOrder="0" vertical="bottom"/>
    </xf>
    <xf borderId="15" fillId="0" fontId="127" numFmtId="165" xfId="0" applyAlignment="1" applyBorder="1" applyFont="1" applyNumberFormat="1">
      <alignment readingOrder="0" shrinkToFit="0" wrapText="0"/>
    </xf>
    <xf borderId="15" fillId="0" fontId="127" numFmtId="0" xfId="0" applyAlignment="1" applyBorder="1" applyFont="1">
      <alignment readingOrder="0" shrinkToFit="0" wrapText="0"/>
    </xf>
    <xf borderId="15" fillId="0" fontId="127" numFmtId="0" xfId="0" applyAlignment="1" applyBorder="1" applyFont="1">
      <alignment readingOrder="0" shrinkToFit="0" wrapText="0"/>
    </xf>
    <xf borderId="15" fillId="0" fontId="127" numFmtId="0" xfId="0" applyAlignment="1" applyBorder="1" applyFont="1">
      <alignment readingOrder="0"/>
    </xf>
    <xf borderId="15" fillId="0" fontId="127" numFmtId="0" xfId="0" applyAlignment="1" applyBorder="1" applyFont="1">
      <alignment vertical="bottom"/>
    </xf>
    <xf borderId="15" fillId="0" fontId="119" numFmtId="0" xfId="0" applyAlignment="1" applyBorder="1" applyFont="1">
      <alignment readingOrder="0" shrinkToFit="0" wrapText="0"/>
    </xf>
    <xf borderId="16" fillId="0" fontId="119" numFmtId="0" xfId="0" applyAlignment="1" applyBorder="1" applyFont="1">
      <alignment shrinkToFit="0" wrapText="0"/>
    </xf>
    <xf borderId="0" fillId="0" fontId="127" numFmtId="165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horizontal="right" readingOrder="0"/>
    </xf>
    <xf borderId="1" fillId="8" fontId="12" numFmtId="169" xfId="0" applyAlignment="1" applyBorder="1" applyFill="1" applyFont="1" applyNumberFormat="1">
      <alignment horizontal="center" readingOrder="0" vertical="bottom"/>
    </xf>
    <xf borderId="1" fillId="48" fontId="1" numFmtId="169" xfId="0" applyAlignment="1" applyBorder="1" applyFill="1" applyFont="1" applyNumberFormat="1">
      <alignment horizontal="center" readingOrder="0" vertical="bottom"/>
    </xf>
    <xf borderId="1" fillId="48" fontId="119" numFmtId="0" xfId="0" applyAlignment="1" applyBorder="1" applyFill="1" applyFont="1">
      <alignment horizontal="center" readingOrder="0" shrinkToFit="0" wrapText="0"/>
    </xf>
    <xf borderId="1" fillId="48" fontId="1" numFmtId="0" xfId="0" applyAlignment="1" applyBorder="1" applyFill="1" applyFont="1">
      <alignment readingOrder="0" shrinkToFit="0" wrapText="0"/>
    </xf>
    <xf borderId="16" fillId="0" fontId="218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6" fillId="4" fontId="6" numFmtId="165" xfId="0" applyBorder="1" applyFill="1" applyFont="1" applyNumberFormat="1"/>
    <xf borderId="16" fillId="4" fontId="6" numFmtId="0" xfId="0" applyBorder="1" applyFill="1" applyFont="1"/>
    <xf borderId="16" fillId="0" fontId="219" numFmtId="0" xfId="0" applyAlignment="1" applyBorder="1" applyFont="1">
      <alignment horizontal="center"/>
    </xf>
    <xf borderId="16" fillId="4" fontId="6" numFmtId="0" xfId="0" applyBorder="1" applyFill="1" applyFont="1"/>
    <xf borderId="2" fillId="6" fontId="12" numFmtId="0" xfId="0" applyAlignment="1" applyBorder="1" applyFill="1" applyFont="1">
      <alignment horizontal="center" readingOrder="0" vertical="center"/>
    </xf>
    <xf borderId="9" fillId="24" fontId="120" numFmtId="0" xfId="0" applyAlignment="1" applyBorder="1" applyFill="1" applyFont="1">
      <alignment horizontal="center" readingOrder="0" vertical="center"/>
    </xf>
    <xf borderId="1" fillId="24" fontId="124" numFmtId="167" xfId="0" applyAlignment="1" applyBorder="1" applyFill="1" applyFont="1" applyNumberFormat="1">
      <alignment horizontal="center" vertical="bottom"/>
    </xf>
    <xf borderId="1" fillId="24" fontId="124" numFmtId="167" xfId="0" applyAlignment="1" applyBorder="1" applyFill="1" applyFont="1" applyNumberFormat="1">
      <alignment horizontal="center" readingOrder="0" vertical="bottom"/>
    </xf>
    <xf borderId="10" fillId="0" fontId="220" numFmtId="165" xfId="0" applyAlignment="1" applyBorder="1" applyFont="1" applyNumberFormat="1">
      <alignment horizontal="center" readingOrder="0" vertical="bottom"/>
    </xf>
    <xf borderId="11" fillId="0" fontId="220" numFmtId="165" xfId="0" applyAlignment="1" applyBorder="1" applyFont="1" applyNumberFormat="1">
      <alignment horizontal="center" readingOrder="0" vertical="bottom"/>
    </xf>
    <xf borderId="0" fillId="0" fontId="220" numFmtId="165" xfId="0" applyAlignment="1" applyFont="1" applyNumberFormat="1">
      <alignment horizontal="center" readingOrder="0" shrinkToFit="0" wrapText="0"/>
    </xf>
    <xf borderId="13" fillId="0" fontId="220" numFmtId="165" xfId="0" applyAlignment="1" applyBorder="1" applyFont="1" applyNumberFormat="1">
      <alignment horizontal="center" readingOrder="0" shrinkToFit="0" wrapText="0"/>
    </xf>
    <xf borderId="1" fillId="24" fontId="221" numFmtId="0" xfId="0" applyAlignment="1" applyBorder="1" applyFill="1" applyFont="1">
      <alignment horizontal="left" readingOrder="0" vertical="center"/>
    </xf>
    <xf borderId="1" fillId="0" fontId="61" numFmtId="165" xfId="0" applyAlignment="1" applyBorder="1" applyFont="1" applyNumberFormat="1">
      <alignment horizontal="left" readingOrder="0"/>
    </xf>
    <xf borderId="0" fillId="0" fontId="220" numFmtId="0" xfId="0" applyAlignment="1" applyFont="1">
      <alignment horizontal="center" readingOrder="0"/>
    </xf>
    <xf borderId="1" fillId="0" fontId="61" numFmtId="0" xfId="0" applyAlignment="1" applyBorder="1" applyFont="1">
      <alignment horizontal="left" readingOrder="0"/>
    </xf>
    <xf borderId="13" fillId="0" fontId="220" numFmtId="0" xfId="0" applyAlignment="1" applyBorder="1" applyFont="1">
      <alignment horizontal="center" readingOrder="0" shrinkToFit="0" wrapText="0"/>
    </xf>
    <xf borderId="1" fillId="0" fontId="61" numFmtId="0" xfId="0" applyAlignment="1" applyBorder="1" applyFont="1">
      <alignment horizontal="left" readingOrder="0" shrinkToFit="0" wrapText="0"/>
    </xf>
    <xf borderId="1" fillId="0" fontId="61" numFmtId="164" xfId="0" applyAlignment="1" applyBorder="1" applyFont="1" applyNumberFormat="1">
      <alignment horizontal="right" shrinkToFit="0" wrapText="0"/>
    </xf>
    <xf borderId="1" fillId="13" fontId="222" numFmtId="0" xfId="0" applyAlignment="1" applyBorder="1" applyFill="1" applyFont="1">
      <alignment horizontal="left" readingOrder="0" vertical="center"/>
    </xf>
    <xf borderId="16" fillId="12" fontId="223" numFmtId="0" xfId="0" applyAlignment="1" applyBorder="1" applyFill="1" applyFont="1">
      <alignment horizontal="left" readingOrder="0" vertical="center"/>
    </xf>
    <xf borderId="13" fillId="0" fontId="220" numFmtId="0" xfId="0" applyAlignment="1" applyBorder="1" applyFont="1">
      <alignment horizontal="center" readingOrder="0"/>
    </xf>
    <xf borderId="1" fillId="12" fontId="224" numFmtId="0" xfId="0" applyAlignment="1" applyBorder="1" applyFill="1" applyFont="1">
      <alignment horizontal="left" readingOrder="0"/>
    </xf>
    <xf borderId="1" fillId="8" fontId="225" numFmtId="0" xfId="0" applyAlignment="1" applyBorder="1" applyFill="1" applyFont="1">
      <alignment horizontal="left" readingOrder="0" vertical="center"/>
    </xf>
    <xf borderId="1" fillId="0" fontId="61" numFmtId="0" xfId="0" applyAlignment="1" applyBorder="1" applyFont="1">
      <alignment horizontal="right" shrinkToFit="0" wrapText="0"/>
    </xf>
    <xf borderId="1" fillId="0" fontId="61" numFmtId="0" xfId="0" applyAlignment="1" applyBorder="1" applyFont="1">
      <alignment horizontal="right" readingOrder="0" shrinkToFit="0" wrapText="0"/>
    </xf>
    <xf borderId="0" fillId="0" fontId="226" numFmtId="0" xfId="0" applyAlignment="1" applyFont="1">
      <alignment horizontal="center" readingOrder="0" shrinkToFit="0" wrapText="0"/>
    </xf>
    <xf borderId="13" fillId="0" fontId="220" numFmtId="0" xfId="0" applyAlignment="1" applyBorder="1" applyFont="1">
      <alignment horizontal="center" readingOrder="0" shrinkToFit="0" wrapText="0"/>
    </xf>
    <xf borderId="1" fillId="0" fontId="61" numFmtId="164" xfId="0" applyAlignment="1" applyBorder="1" applyFont="1" applyNumberFormat="1">
      <alignment horizontal="right" shrinkToFit="0" vertical="bottom" wrapText="0"/>
    </xf>
    <xf borderId="1" fillId="0" fontId="61" numFmtId="165" xfId="0" applyAlignment="1" applyBorder="1" applyFont="1" applyNumberFormat="1">
      <alignment horizontal="left"/>
    </xf>
    <xf borderId="1" fillId="12" fontId="61" numFmtId="164" xfId="0" applyAlignment="1" applyBorder="1" applyFill="1" applyFont="1" applyNumberFormat="1">
      <alignment horizontal="right" shrinkToFit="0" wrapText="0"/>
    </xf>
    <xf borderId="0" fillId="0" fontId="220" numFmtId="0" xfId="0" applyAlignment="1" applyFont="1">
      <alignment horizontal="center"/>
    </xf>
    <xf borderId="13" fillId="0" fontId="220" numFmtId="0" xfId="0" applyAlignment="1" applyBorder="1" applyFont="1">
      <alignment horizontal="center"/>
    </xf>
    <xf borderId="4" fillId="0" fontId="61" numFmtId="165" xfId="0" applyAlignment="1" applyBorder="1" applyFont="1" applyNumberFormat="1">
      <alignment horizontal="left"/>
    </xf>
    <xf borderId="4" fillId="0" fontId="61" numFmtId="165" xfId="0" applyAlignment="1" applyBorder="1" applyFont="1" applyNumberFormat="1">
      <alignment horizontal="left" readingOrder="0"/>
    </xf>
    <xf borderId="4" fillId="12" fontId="61" numFmtId="0" xfId="0" applyAlignment="1" applyBorder="1" applyFill="1" applyFont="1">
      <alignment horizontal="left" readingOrder="0" shrinkToFit="0" wrapText="0"/>
    </xf>
    <xf borderId="0" fillId="0" fontId="220" numFmtId="165" xfId="0" applyAlignment="1" applyFont="1" applyNumberFormat="1">
      <alignment horizontal="center" readingOrder="0" vertical="bottom"/>
    </xf>
    <xf borderId="13" fillId="0" fontId="220" numFmtId="165" xfId="0" applyAlignment="1" applyBorder="1" applyFont="1" applyNumberFormat="1">
      <alignment horizontal="center" readingOrder="0" vertical="bottom"/>
    </xf>
    <xf borderId="15" fillId="0" fontId="220" numFmtId="0" xfId="0" applyAlignment="1" applyBorder="1" applyFont="1">
      <alignment horizontal="center" readingOrder="0"/>
    </xf>
    <xf borderId="16" fillId="0" fontId="220" numFmtId="0" xfId="0" applyAlignment="1" applyBorder="1" applyFont="1">
      <alignment horizontal="center" readingOrder="0"/>
    </xf>
    <xf borderId="10" fillId="0" fontId="220" numFmtId="0" xfId="0" applyAlignment="1" applyBorder="1" applyFont="1">
      <alignment horizontal="center" readingOrder="0"/>
    </xf>
    <xf borderId="11" fillId="0" fontId="220" numFmtId="0" xfId="0" applyAlignment="1" applyBorder="1" applyFont="1">
      <alignment horizontal="center" readingOrder="0"/>
    </xf>
    <xf borderId="12" fillId="10" fontId="13" numFmtId="167" xfId="0" applyAlignment="1" applyBorder="1" applyFill="1" applyFont="1" applyNumberFormat="1">
      <alignment horizontal="left" readingOrder="0"/>
    </xf>
    <xf borderId="0" fillId="10" fontId="13" numFmtId="167" xfId="0" applyAlignment="1" applyFill="1" applyFont="1" applyNumberFormat="1">
      <alignment horizontal="left" readingOrder="0"/>
    </xf>
    <xf borderId="0" fillId="10" fontId="13" numFmtId="164" xfId="0" applyAlignment="1" applyFill="1" applyFont="1" applyNumberFormat="1">
      <alignment horizontal="left" readingOrder="0"/>
    </xf>
    <xf borderId="0" fillId="10" fontId="13" numFmtId="164" xfId="0" applyAlignment="1" applyFill="1" applyFont="1" applyNumberFormat="1">
      <alignment horizontal="left" readingOrder="0" shrinkToFit="0" wrapText="0"/>
    </xf>
    <xf borderId="0" fillId="10" fontId="220" numFmtId="0" xfId="0" applyAlignment="1" applyFill="1" applyFont="1">
      <alignment horizontal="center"/>
    </xf>
    <xf borderId="13" fillId="10" fontId="220" numFmtId="0" xfId="0" applyAlignment="1" applyBorder="1" applyFill="1" applyFont="1">
      <alignment horizontal="center"/>
    </xf>
    <xf borderId="1" fillId="13" fontId="124" numFmtId="167" xfId="0" applyAlignment="1" applyBorder="1" applyFill="1" applyFont="1" applyNumberFormat="1">
      <alignment horizontal="center" vertical="bottom"/>
    </xf>
    <xf borderId="1" fillId="13" fontId="124" numFmtId="167" xfId="0" applyAlignment="1" applyBorder="1" applyFill="1" applyFont="1" applyNumberFormat="1">
      <alignment horizontal="center" readingOrder="0" vertical="bottom"/>
    </xf>
    <xf borderId="15" fillId="0" fontId="220" numFmtId="0" xfId="0" applyAlignment="1" applyBorder="1" applyFont="1">
      <alignment horizontal="center"/>
    </xf>
    <xf borderId="16" fillId="0" fontId="220" numFmtId="0" xfId="0" applyAlignment="1" applyBorder="1" applyFont="1">
      <alignment horizontal="center"/>
    </xf>
    <xf borderId="13" fillId="0" fontId="10" numFmtId="0" xfId="0" applyAlignment="1" applyBorder="1" applyFont="1">
      <alignment readingOrder="0"/>
    </xf>
    <xf borderId="1" fillId="0" fontId="119" numFmtId="164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left" readingOrder="0" vertical="center"/>
    </xf>
    <xf borderId="16" fillId="12" fontId="227" numFmtId="0" xfId="0" applyAlignment="1" applyBorder="1" applyFill="1" applyFont="1">
      <alignment readingOrder="0" vertical="center"/>
    </xf>
    <xf borderId="1" fillId="12" fontId="228" numFmtId="0" xfId="0" applyAlignment="1" applyBorder="1" applyFill="1" applyFont="1">
      <alignment horizontal="left" readingOrder="0" shrinkToFit="0" vertical="center" wrapText="0"/>
    </xf>
    <xf borderId="13" fillId="0" fontId="6" numFmtId="165" xfId="0" applyAlignment="1" applyBorder="1" applyFont="1" applyNumberFormat="1">
      <alignment horizontal="center" vertical="bottom"/>
    </xf>
    <xf borderId="1" fillId="12" fontId="229" numFmtId="0" xfId="0" applyAlignment="1" applyBorder="1" applyFill="1" applyFont="1">
      <alignment horizontal="left" readingOrder="0" shrinkToFit="0" vertical="center" wrapText="0"/>
    </xf>
    <xf borderId="1" fillId="12" fontId="230" numFmtId="0" xfId="0" applyAlignment="1" applyBorder="1" applyFill="1" applyFont="1">
      <alignment horizontal="left" readingOrder="0" vertical="center"/>
    </xf>
    <xf borderId="1" fillId="10" fontId="1" numFmtId="165" xfId="0" applyAlignment="1" applyBorder="1" applyFill="1" applyFont="1" applyNumberFormat="1">
      <alignment horizontal="right" readingOrder="0" shrinkToFit="0" wrapText="0"/>
    </xf>
    <xf borderId="11" fillId="0" fontId="220" numFmtId="0" xfId="0" applyAlignment="1" applyBorder="1" applyFont="1">
      <alignment horizontal="center" readingOrder="0" shrinkToFit="0" wrapText="0"/>
    </xf>
    <xf borderId="10" fillId="0" fontId="6" numFmtId="0" xfId="0" applyAlignment="1" applyBorder="1" applyFont="1">
      <alignment vertical="bottom"/>
    </xf>
    <xf borderId="1" fillId="24" fontId="1" numFmtId="167" xfId="0" applyAlignment="1" applyBorder="1" applyFill="1" applyFont="1" applyNumberFormat="1">
      <alignment horizontal="center" readingOrder="0" vertical="bottom"/>
    </xf>
    <xf borderId="1" fillId="4" fontId="124" numFmtId="167" xfId="0" applyAlignment="1" applyBorder="1" applyFill="1" applyFont="1" applyNumberFormat="1">
      <alignment horizontal="center" vertical="bottom"/>
    </xf>
    <xf borderId="1" fillId="4" fontId="1" numFmtId="165" xfId="0" applyAlignment="1" applyBorder="1" applyFill="1" applyFont="1" applyNumberFormat="1">
      <alignment horizontal="right" readingOrder="0" shrinkToFit="0" wrapText="0"/>
    </xf>
    <xf borderId="12" fillId="0" fontId="231" numFmtId="167" xfId="0" applyAlignment="1" applyBorder="1" applyFont="1" applyNumberFormat="1">
      <alignment horizontal="left" readingOrder="0"/>
    </xf>
    <xf borderId="0" fillId="0" fontId="231" numFmtId="167" xfId="0" applyAlignment="1" applyFont="1" applyNumberFormat="1">
      <alignment horizontal="left" readingOrder="0"/>
    </xf>
    <xf borderId="1" fillId="0" fontId="17" numFmtId="0" xfId="0" applyAlignment="1" applyBorder="1" applyFont="1">
      <alignment horizontal="center" readingOrder="0" shrinkToFit="0" wrapText="0"/>
    </xf>
    <xf borderId="10" fillId="0" fontId="13" numFmtId="167" xfId="0" applyAlignment="1" applyBorder="1" applyFont="1" applyNumberFormat="1">
      <alignment horizontal="left" readingOrder="0"/>
    </xf>
    <xf borderId="10" fillId="0" fontId="13" numFmtId="164" xfId="0" applyAlignment="1" applyBorder="1" applyFont="1" applyNumberFormat="1">
      <alignment horizontal="left" readingOrder="0"/>
    </xf>
    <xf borderId="0" fillId="6" fontId="127" numFmtId="0" xfId="0" applyAlignment="1" applyFill="1" applyFont="1">
      <alignment readingOrder="0" shrinkToFit="0" vertical="bottom" wrapText="0"/>
    </xf>
    <xf borderId="10" fillId="0" fontId="13" numFmtId="164" xfId="0" applyAlignment="1" applyBorder="1" applyFont="1" applyNumberFormat="1">
      <alignment horizontal="left" readingOrder="0" shrinkToFit="0" wrapText="0"/>
    </xf>
    <xf borderId="0" fillId="6" fontId="127" numFmtId="0" xfId="0" applyFill="1" applyFont="1"/>
    <xf borderId="10" fillId="0" fontId="220" numFmtId="0" xfId="0" applyAlignment="1" applyBorder="1" applyFont="1">
      <alignment horizontal="center"/>
    </xf>
    <xf borderId="0" fillId="6" fontId="119" numFmtId="0" xfId="0" applyAlignment="1" applyFill="1" applyFont="1">
      <alignment readingOrder="0" shrinkToFit="0" wrapText="0"/>
    </xf>
    <xf borderId="11" fillId="0" fontId="220" numFmtId="0" xfId="0" applyAlignment="1" applyBorder="1" applyFont="1">
      <alignment horizontal="center"/>
    </xf>
    <xf borderId="13" fillId="6" fontId="119" numFmtId="0" xfId="0" applyAlignment="1" applyBorder="1" applyFill="1" applyFont="1">
      <alignment readingOrder="0" shrinkToFit="0" wrapText="0"/>
    </xf>
    <xf borderId="0" fillId="6" fontId="127" numFmtId="0" xfId="0" applyAlignment="1" applyFill="1" applyFont="1">
      <alignment readingOrder="0" shrinkToFit="0" wrapText="0"/>
    </xf>
    <xf borderId="13" fillId="6" fontId="119" numFmtId="0" xfId="0" applyAlignment="1" applyBorder="1" applyFill="1" applyFont="1">
      <alignment shrinkToFit="0" wrapText="0"/>
    </xf>
    <xf borderId="0" fillId="6" fontId="127" numFmtId="0" xfId="0" applyAlignment="1" applyFill="1" applyFont="1">
      <alignment readingOrder="0" shrinkToFit="0" wrapText="0"/>
    </xf>
    <xf borderId="0" fillId="6" fontId="127" numFmtId="0" xfId="0" applyAlignment="1" applyFill="1" applyFont="1">
      <alignment readingOrder="0"/>
    </xf>
    <xf borderId="10" fillId="0" fontId="13" numFmtId="0" xfId="0" applyAlignment="1" applyBorder="1" applyFont="1">
      <alignment horizontal="left" shrinkToFit="0" wrapText="0"/>
    </xf>
    <xf borderId="0" fillId="6" fontId="127" numFmtId="0" xfId="0" applyAlignment="1" applyFill="1" applyFont="1">
      <alignment readingOrder="0" shrinkToFit="0" vertical="bottom" wrapText="0"/>
    </xf>
    <xf borderId="15" fillId="0" fontId="127" numFmtId="0" xfId="0" applyAlignment="1" applyBorder="1" applyFont="1">
      <alignment readingOrder="0" shrinkToFit="0" vertical="bottom" wrapText="0"/>
    </xf>
    <xf borderId="16" fillId="0" fontId="119" numFmtId="0" xfId="0" applyAlignment="1" applyBorder="1" applyFont="1">
      <alignment readingOrder="0" shrinkToFit="0" wrapText="0"/>
    </xf>
    <xf borderId="13" fillId="0" fontId="127" numFmtId="0" xfId="0" applyAlignment="1" applyBorder="1" applyFont="1">
      <alignment readingOrder="0" shrinkToFit="0" vertical="bottom" wrapText="0"/>
    </xf>
    <xf borderId="2" fillId="24" fontId="10" numFmtId="0" xfId="0" applyAlignment="1" applyBorder="1" applyFill="1" applyFont="1">
      <alignment horizontal="center" readingOrder="0"/>
    </xf>
    <xf borderId="10" fillId="0" fontId="127" numFmtId="0" xfId="0" applyAlignment="1" applyBorder="1" applyFont="1">
      <alignment readingOrder="0" shrinkToFit="0" wrapText="0"/>
    </xf>
    <xf borderId="10" fillId="0" fontId="127" numFmtId="0" xfId="0" applyAlignment="1" applyBorder="1" applyFont="1">
      <alignment readingOrder="0" shrinkToFit="0" wrapText="0"/>
    </xf>
    <xf borderId="10" fillId="0" fontId="127" numFmtId="0" xfId="0" applyAlignment="1" applyBorder="1" applyFont="1">
      <alignment readingOrder="0"/>
    </xf>
    <xf borderId="11" fillId="0" fontId="127" numFmtId="0" xfId="0" applyAlignment="1" applyBorder="1" applyFont="1">
      <alignment readingOrder="0" shrinkToFit="0" wrapText="0"/>
    </xf>
    <xf borderId="13" fillId="0" fontId="127" numFmtId="165" xfId="0" applyAlignment="1" applyBorder="1" applyFont="1" applyNumberFormat="1">
      <alignment horizontal="right" readingOrder="0" vertical="bottom"/>
    </xf>
    <xf borderId="13" fillId="0" fontId="127" numFmtId="0" xfId="0" applyAlignment="1" applyBorder="1" applyFont="1">
      <alignment readingOrder="0" shrinkToFit="0" wrapText="0"/>
    </xf>
    <xf borderId="1" fillId="0" fontId="208" numFmtId="165" xfId="0" applyAlignment="1" applyBorder="1" applyFont="1" applyNumberFormat="1">
      <alignment horizontal="center" shrinkToFit="0" vertical="bottom" wrapText="0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220" numFmtId="0" xfId="0" applyAlignment="1" applyFill="1" applyFont="1">
      <alignment horizontal="center" readingOrder="0"/>
    </xf>
    <xf borderId="13" fillId="6" fontId="220" numFmtId="0" xfId="0" applyAlignment="1" applyBorder="1" applyFill="1" applyFont="1">
      <alignment horizontal="center" readingOrder="0" shrinkToFit="0" wrapText="0"/>
    </xf>
    <xf borderId="13" fillId="0" fontId="232" numFmtId="0" xfId="0" applyAlignment="1" applyBorder="1" applyFont="1">
      <alignment readingOrder="0" shrinkToFit="0" wrapText="0"/>
    </xf>
    <xf borderId="13" fillId="12" fontId="1" numFmtId="0" xfId="0" applyBorder="1" applyFill="1" applyFont="1"/>
    <xf borderId="13" fillId="0" fontId="10" numFmtId="0" xfId="0" applyAlignment="1" applyBorder="1" applyFont="1">
      <alignment readingOrder="0" shrinkToFit="0" wrapText="0"/>
    </xf>
    <xf borderId="5" fillId="0" fontId="208" numFmtId="165" xfId="0" applyAlignment="1" applyBorder="1" applyFont="1" applyNumberFormat="1">
      <alignment horizontal="center" shrinkToFit="0" vertical="bottom" wrapText="0"/>
    </xf>
    <xf borderId="13" fillId="6" fontId="220" numFmtId="0" xfId="0" applyAlignment="1" applyBorder="1" applyFill="1" applyFont="1">
      <alignment horizontal="center" readingOrder="0"/>
    </xf>
    <xf borderId="12" fillId="12" fontId="6" numFmtId="165" xfId="0" applyAlignment="1" applyBorder="1" applyFill="1" applyFont="1" applyNumberFormat="1">
      <alignment horizontal="right" vertical="bottom"/>
    </xf>
    <xf borderId="13" fillId="12" fontId="6" numFmtId="0" xfId="0" applyAlignment="1" applyBorder="1" applyFill="1" applyFont="1">
      <alignment readingOrder="0" vertical="bottom"/>
    </xf>
    <xf borderId="1" fillId="4" fontId="124" numFmtId="167" xfId="0" applyAlignment="1" applyBorder="1" applyFill="1" applyFont="1" applyNumberFormat="1">
      <alignment horizontal="center" readingOrder="0" vertical="bottom"/>
    </xf>
    <xf borderId="14" fillId="12" fontId="6" numFmtId="165" xfId="0" applyAlignment="1" applyBorder="1" applyFill="1" applyFont="1" applyNumberFormat="1">
      <alignment horizontal="right" vertical="bottom"/>
    </xf>
    <xf borderId="15" fillId="12" fontId="10" numFmtId="0" xfId="0" applyAlignment="1" applyBorder="1" applyFill="1" applyFont="1">
      <alignment readingOrder="0" shrinkToFit="0" wrapText="0"/>
    </xf>
    <xf borderId="15" fillId="12" fontId="6" numFmtId="0" xfId="0" applyAlignment="1" applyBorder="1" applyFill="1" applyFont="1">
      <alignment readingOrder="0" vertical="bottom"/>
    </xf>
    <xf borderId="15" fillId="12" fontId="6" numFmtId="0" xfId="0" applyAlignment="1" applyBorder="1" applyFill="1" applyFont="1">
      <alignment readingOrder="0" shrinkToFit="0" vertical="bottom" wrapText="0"/>
    </xf>
    <xf borderId="15" fillId="12" fontId="6" numFmtId="0" xfId="0" applyAlignment="1" applyBorder="1" applyFill="1" applyFont="1">
      <alignment readingOrder="0"/>
    </xf>
    <xf borderId="16" fillId="12" fontId="6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readingOrder="0" shrinkToFit="0" wrapText="0"/>
    </xf>
    <xf borderId="1" fillId="8" fontId="34" numFmtId="0" xfId="0" applyAlignment="1" applyBorder="1" applyFill="1" applyFont="1">
      <alignment horizontal="center" readingOrder="0" vertical="bottom"/>
    </xf>
    <xf borderId="1" fillId="4" fontId="124" numFmtId="0" xfId="0" applyAlignment="1" applyBorder="1" applyFill="1" applyFont="1">
      <alignment horizontal="center" readingOrder="0" vertical="bottom"/>
    </xf>
    <xf borderId="1" fillId="0" fontId="13" numFmtId="164" xfId="0" applyAlignment="1" applyBorder="1" applyFont="1" applyNumberFormat="1">
      <alignment horizontal="right" readingOrder="0" shrinkToFit="0" wrapText="0"/>
    </xf>
    <xf borderId="1" fillId="4" fontId="1" numFmtId="164" xfId="0" applyAlignment="1" applyBorder="1" applyFill="1" applyFont="1" applyNumberFormat="1">
      <alignment horizontal="right" readingOrder="0" shrinkToFit="0" wrapText="0"/>
    </xf>
    <xf borderId="0" fillId="0" fontId="13" numFmtId="0" xfId="0" applyAlignment="1" applyFont="1">
      <alignment horizontal="left" shrinkToFit="0" wrapText="0"/>
    </xf>
    <xf borderId="15" fillId="0" fontId="13" numFmtId="0" xfId="0" applyAlignment="1" applyBorder="1" applyFont="1">
      <alignment horizontal="left" shrinkToFit="0" wrapText="0"/>
    </xf>
    <xf borderId="15" fillId="0" fontId="233" numFmtId="0" xfId="0" applyAlignment="1" applyBorder="1" applyFont="1">
      <alignment horizontal="center" readingOrder="0" shrinkToFit="0" wrapText="0"/>
    </xf>
    <xf borderId="16" fillId="0" fontId="220" numFmtId="0" xfId="0" applyAlignment="1" applyBorder="1" applyFont="1">
      <alignment horizontal="center" readingOrder="0" shrinkToFit="0" wrapText="0"/>
    </xf>
    <xf borderId="16" fillId="0" fontId="234" numFmtId="0" xfId="0" applyAlignment="1" applyBorder="1" applyFont="1">
      <alignment horizontal="center" readingOrder="0"/>
    </xf>
    <xf borderId="16" fillId="0" fontId="235" numFmtId="0" xfId="0" applyAlignment="1" applyBorder="1" applyFont="1">
      <alignment horizontal="center" readingOrder="0"/>
    </xf>
    <xf borderId="0" fillId="6" fontId="220" numFmtId="165" xfId="0" applyAlignment="1" applyFill="1" applyFont="1" applyNumberFormat="1">
      <alignment horizontal="center" readingOrder="0" shrinkToFit="0" wrapText="0"/>
    </xf>
    <xf borderId="13" fillId="6" fontId="220" numFmtId="165" xfId="0" applyAlignment="1" applyBorder="1" applyFill="1" applyFont="1" applyNumberFormat="1">
      <alignment horizontal="center" readingOrder="0" shrinkToFit="0" wrapText="0"/>
    </xf>
    <xf borderId="15" fillId="0" fontId="25" numFmtId="0" xfId="0" applyAlignment="1" applyBorder="1" applyFont="1">
      <alignment horizontal="center" readingOrder="0"/>
    </xf>
    <xf borderId="1" fillId="0" fontId="13" numFmtId="164" xfId="0" applyAlignment="1" applyBorder="1" applyFont="1" applyNumberFormat="1">
      <alignment horizontal="center" readingOrder="0" shrinkToFit="0" wrapText="0"/>
    </xf>
    <xf borderId="0" fillId="6" fontId="220" numFmtId="0" xfId="0" applyAlignment="1" applyFill="1" applyFont="1">
      <alignment horizontal="center"/>
    </xf>
    <xf borderId="13" fillId="6" fontId="220" numFmtId="0" xfId="0" applyAlignment="1" applyBorder="1" applyFill="1" applyFont="1">
      <alignment horizontal="center"/>
    </xf>
    <xf borderId="1" fillId="47" fontId="124" numFmtId="167" xfId="0" applyAlignment="1" applyBorder="1" applyFill="1" applyFont="1" applyNumberFormat="1">
      <alignment horizontal="center" vertical="bottom"/>
    </xf>
    <xf borderId="1" fillId="47" fontId="124" numFmtId="0" xfId="0" applyAlignment="1" applyBorder="1" applyFill="1" applyFont="1">
      <alignment horizontal="center" readingOrder="0"/>
    </xf>
    <xf borderId="1" fillId="47" fontId="1" numFmtId="165" xfId="0" applyAlignment="1" applyBorder="1" applyFill="1" applyFont="1" applyNumberFormat="1">
      <alignment horizontal="right" readingOrder="0" shrinkToFit="0" wrapText="0"/>
    </xf>
    <xf borderId="4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horizontal="center" readingOrder="0"/>
    </xf>
    <xf borderId="5" fillId="13" fontId="124" numFmtId="167" xfId="0" applyAlignment="1" applyBorder="1" applyFill="1" applyFont="1" applyNumberFormat="1">
      <alignment horizontal="center" readingOrder="0" vertical="bottom"/>
    </xf>
    <xf borderId="1" fillId="48" fontId="124" numFmtId="167" xfId="0" applyAlignment="1" applyBorder="1" applyFill="1" applyFont="1" applyNumberFormat="1">
      <alignment horizontal="center" readingOrder="0" vertical="bottom"/>
    </xf>
    <xf borderId="1" fillId="48" fontId="124" numFmtId="0" xfId="0" applyAlignment="1" applyBorder="1" applyFill="1" applyFont="1">
      <alignment horizontal="center" readingOrder="0"/>
    </xf>
    <xf borderId="1" fillId="48" fontId="1" numFmtId="165" xfId="0" applyAlignment="1" applyBorder="1" applyFill="1" applyFont="1" applyNumberFormat="1">
      <alignment horizontal="right" readingOrder="0" shrinkToFit="0" wrapText="0"/>
    </xf>
    <xf borderId="1" fillId="8" fontId="124" numFmtId="49" xfId="0" applyAlignment="1" applyBorder="1" applyFill="1" applyFont="1" applyNumberFormat="1">
      <alignment horizontal="center" readingOrder="0" vertical="bottom"/>
    </xf>
    <xf borderId="9" fillId="24" fontId="13" numFmtId="0" xfId="0" applyAlignment="1" applyBorder="1" applyFill="1" applyFont="1">
      <alignment horizontal="left" readingOrder="0" vertical="center"/>
    </xf>
    <xf borderId="10" fillId="24" fontId="13" numFmtId="0" xfId="0" applyAlignment="1" applyBorder="1" applyFill="1" applyFont="1">
      <alignment horizontal="left" readingOrder="0" vertical="center"/>
    </xf>
    <xf borderId="11" fillId="24" fontId="13" numFmtId="0" xfId="0" applyAlignment="1" applyBorder="1" applyFill="1" applyFont="1">
      <alignment horizontal="left" readingOrder="0" vertical="center"/>
    </xf>
    <xf borderId="4" fillId="24" fontId="13" numFmtId="0" xfId="0" applyAlignment="1" applyBorder="1" applyFill="1" applyFont="1">
      <alignment horizontal="left" readingOrder="0" vertical="center"/>
    </xf>
    <xf borderId="10" fillId="0" fontId="13" numFmtId="49" xfId="0" applyAlignment="1" applyBorder="1" applyFont="1" applyNumberFormat="1">
      <alignment horizontal="left"/>
    </xf>
    <xf borderId="9" fillId="48" fontId="5" numFmtId="0" xfId="0" applyAlignment="1" applyBorder="1" applyFill="1" applyFont="1">
      <alignment horizontal="center" readingOrder="0" vertical="center"/>
    </xf>
    <xf borderId="10" fillId="16" fontId="3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readingOrder="0" shrinkToFit="0" vertical="center" wrapText="0"/>
    </xf>
    <xf borderId="0" fillId="0" fontId="13" numFmtId="49" xfId="0" applyAlignment="1" applyFont="1" applyNumberFormat="1">
      <alignment horizontal="left"/>
    </xf>
    <xf borderId="16" fillId="0" fontId="220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readingOrder="0" vertical="center"/>
    </xf>
    <xf borderId="1" fillId="32" fontId="1" numFmtId="0" xfId="0" applyAlignment="1" applyBorder="1" applyFill="1" applyFont="1">
      <alignment readingOrder="0" vertical="center"/>
    </xf>
    <xf borderId="1" fillId="47" fontId="124" numFmtId="167" xfId="0" applyAlignment="1" applyBorder="1" applyFill="1" applyFont="1" applyNumberFormat="1">
      <alignment horizontal="center" readingOrder="0" vertical="bottom"/>
    </xf>
    <xf borderId="1" fillId="32" fontId="6" numFmtId="0" xfId="0" applyAlignment="1" applyBorder="1" applyFill="1" applyFont="1">
      <alignment readingOrder="0" shrinkToFit="0" vertical="center" wrapText="1"/>
    </xf>
    <xf borderId="2" fillId="32" fontId="6" numFmtId="0" xfId="0" applyAlignment="1" applyBorder="1" applyFill="1" applyFont="1">
      <alignment readingOrder="0" vertical="center"/>
    </xf>
    <xf borderId="5" fillId="47" fontId="124" numFmtId="167" xfId="0" applyAlignment="1" applyBorder="1" applyFill="1" applyFont="1" applyNumberFormat="1">
      <alignment horizontal="center" readingOrder="0" vertical="bottom"/>
    </xf>
    <xf borderId="1" fillId="32" fontId="6" numFmtId="0" xfId="0" applyAlignment="1" applyBorder="1" applyFill="1" applyFont="1">
      <alignment horizontal="left" readingOrder="0" vertical="center"/>
    </xf>
    <xf borderId="9" fillId="12" fontId="120" numFmtId="0" xfId="0" applyAlignment="1" applyBorder="1" applyFill="1" applyFont="1">
      <alignment horizontal="center" readingOrder="0" vertical="center"/>
    </xf>
    <xf borderId="1" fillId="9" fontId="120" numFmtId="0" xfId="0" applyAlignment="1" applyBorder="1" applyFill="1" applyFont="1">
      <alignment horizontal="center" readingOrder="0" vertical="center"/>
    </xf>
    <xf borderId="1" fillId="32" fontId="236" numFmtId="0" xfId="0" applyAlignment="1" applyBorder="1" applyFill="1" applyFont="1">
      <alignment horizontal="left" readingOrder="0" shrinkToFit="0" vertical="center" wrapText="0"/>
    </xf>
    <xf borderId="1" fillId="47" fontId="1" numFmtId="0" xfId="0" applyAlignment="1" applyBorder="1" applyFill="1" applyFont="1">
      <alignment readingOrder="0" shrinkToFit="0" wrapText="0"/>
    </xf>
    <xf borderId="1" fillId="47" fontId="124" numFmtId="0" xfId="0" applyAlignment="1" applyBorder="1" applyFill="1" applyFont="1">
      <alignment horizontal="center" readingOrder="0" vertical="bottom"/>
    </xf>
    <xf borderId="1" fillId="32" fontId="6" numFmtId="0" xfId="0" applyAlignment="1" applyBorder="1" applyFill="1" applyFont="1">
      <alignment readingOrder="0" vertical="center"/>
    </xf>
    <xf borderId="1" fillId="47" fontId="1" numFmtId="164" xfId="0" applyAlignment="1" applyBorder="1" applyFill="1" applyFont="1" applyNumberFormat="1">
      <alignment horizontal="right" readingOrder="0" shrinkToFit="0" wrapText="0"/>
    </xf>
    <xf borderId="1" fillId="50" fontId="120" numFmtId="0" xfId="0" applyAlignment="1" applyBorder="1" applyFill="1" applyFont="1">
      <alignment horizontal="center" readingOrder="0" vertical="center"/>
    </xf>
    <xf borderId="1" fillId="0" fontId="61" numFmtId="0" xfId="0" applyAlignment="1" applyBorder="1" applyFont="1">
      <alignment horizontal="right" readingOrder="0" shrinkToFit="0" vertical="bottom" wrapText="0"/>
    </xf>
    <xf borderId="1" fillId="12" fontId="61" numFmtId="0" xfId="0" applyAlignment="1" applyBorder="1" applyFill="1" applyFont="1">
      <alignment horizontal="right" readingOrder="0" shrinkToFit="0" wrapText="0"/>
    </xf>
    <xf borderId="1" fillId="0" fontId="208" numFmtId="0" xfId="0" applyAlignment="1" applyBorder="1" applyFont="1">
      <alignment horizontal="center" readingOrder="0" shrinkToFit="0" wrapText="0"/>
    </xf>
    <xf borderId="4" fillId="0" fontId="61" numFmtId="0" xfId="0" applyAlignment="1" applyBorder="1" applyFont="1">
      <alignment horizontal="left" readingOrder="0"/>
    </xf>
    <xf borderId="4" fillId="0" fontId="61" numFmtId="0" xfId="0" applyAlignment="1" applyBorder="1" applyFont="1">
      <alignment horizontal="left" readingOrder="0" shrinkToFit="0" wrapText="0"/>
    </xf>
    <xf borderId="4" fillId="0" fontId="61" numFmtId="0" xfId="0" applyAlignment="1" applyBorder="1" applyFont="1">
      <alignment horizontal="right" readingOrder="0" shrinkToFit="0" wrapText="0"/>
    </xf>
    <xf borderId="10" fillId="0" fontId="61" numFmtId="165" xfId="0" applyAlignment="1" applyBorder="1" applyFont="1" applyNumberFormat="1">
      <alignment horizontal="left"/>
    </xf>
    <xf borderId="10" fillId="0" fontId="61" numFmtId="165" xfId="0" applyAlignment="1" applyBorder="1" applyFont="1" applyNumberFormat="1">
      <alignment horizontal="left" readingOrder="0"/>
    </xf>
    <xf borderId="10" fillId="0" fontId="61" numFmtId="0" xfId="0" applyAlignment="1" applyBorder="1" applyFont="1">
      <alignment horizontal="left" readingOrder="0"/>
    </xf>
    <xf borderId="10" fillId="0" fontId="61" numFmtId="0" xfId="0" applyAlignment="1" applyBorder="1" applyFont="1">
      <alignment horizontal="left" readingOrder="0" shrinkToFit="0" wrapText="0"/>
    </xf>
    <xf borderId="10" fillId="0" fontId="61" numFmtId="164" xfId="0" applyAlignment="1" applyBorder="1" applyFont="1" applyNumberFormat="1">
      <alignment horizontal="right" shrinkToFit="0" wrapText="0"/>
    </xf>
    <xf borderId="0" fillId="0" fontId="61" numFmtId="165" xfId="0" applyAlignment="1" applyFont="1" applyNumberFormat="1">
      <alignment horizontal="left"/>
    </xf>
    <xf borderId="0" fillId="0" fontId="61" numFmtId="165" xfId="0" applyAlignment="1" applyFont="1" applyNumberFormat="1">
      <alignment horizontal="left" readingOrder="0"/>
    </xf>
    <xf borderId="0" fillId="0" fontId="61" numFmtId="0" xfId="0" applyAlignment="1" applyFont="1">
      <alignment horizontal="left" readingOrder="0"/>
    </xf>
    <xf borderId="0" fillId="12" fontId="61" numFmtId="0" xfId="0" applyAlignment="1" applyFill="1" applyFont="1">
      <alignment horizontal="left" readingOrder="0" shrinkToFit="0" wrapText="0"/>
    </xf>
    <xf borderId="0" fillId="0" fontId="61" numFmtId="164" xfId="0" applyAlignment="1" applyFont="1" applyNumberFormat="1">
      <alignment horizontal="right" shrinkToFit="0" wrapText="0"/>
    </xf>
    <xf borderId="10" fillId="24" fontId="10" numFmtId="0" xfId="0" applyAlignment="1" applyBorder="1" applyFill="1" applyFont="1">
      <alignment horizontal="center" readingOrder="0" shrinkToFit="0" wrapText="0"/>
    </xf>
    <xf borderId="10" fillId="24" fontId="6" numFmtId="0" xfId="0" applyAlignment="1" applyBorder="1" applyFill="1" applyFont="1">
      <alignment readingOrder="0"/>
    </xf>
    <xf borderId="11" fillId="24" fontId="10" numFmtId="0" xfId="0" applyAlignment="1" applyBorder="1" applyFill="1" applyFont="1">
      <alignment horizontal="center" readingOrder="0" shrinkToFit="0" wrapText="0"/>
    </xf>
    <xf borderId="1" fillId="0" fontId="119" numFmtId="0" xfId="0" applyAlignment="1" applyBorder="1" applyFont="1">
      <alignment horizontal="right" readingOrder="0" shrinkToFit="0" wrapText="0"/>
    </xf>
    <xf borderId="1" fillId="10" fontId="119" numFmtId="0" xfId="0" applyAlignment="1" applyBorder="1" applyFill="1" applyFont="1">
      <alignment horizontal="center" readingOrder="0" shrinkToFit="0" wrapText="1"/>
    </xf>
    <xf borderId="1" fillId="24" fontId="13" numFmtId="167" xfId="0" applyAlignment="1" applyBorder="1" applyFill="1" applyFont="1" applyNumberFormat="1">
      <alignment horizontal="center"/>
    </xf>
    <xf borderId="1" fillId="24" fontId="13" numFmtId="167" xfId="0" applyAlignment="1" applyBorder="1" applyFill="1" applyFont="1" applyNumberFormat="1">
      <alignment horizontal="center" readingOrder="0"/>
    </xf>
    <xf borderId="1" fillId="0" fontId="119" numFmtId="0" xfId="0" applyAlignment="1" applyBorder="1" applyFont="1">
      <alignment horizontal="center" readingOrder="0" shrinkToFit="0" wrapText="0"/>
    </xf>
    <xf borderId="1" fillId="0" fontId="124" numFmtId="164" xfId="0" applyAlignment="1" applyBorder="1" applyFont="1" applyNumberFormat="1">
      <alignment horizontal="center" readingOrder="0"/>
    </xf>
    <xf borderId="15" fillId="0" fontId="127" numFmtId="0" xfId="0" applyAlignment="1" applyBorder="1" applyFont="1">
      <alignment readingOrder="0" shrinkToFit="0" wrapText="0"/>
    </xf>
    <xf borderId="15" fillId="0" fontId="237" numFmtId="0" xfId="0" applyAlignment="1" applyBorder="1" applyFont="1">
      <alignment readingOrder="0" shrinkToFit="0" wrapText="0"/>
    </xf>
    <xf borderId="1" fillId="0" fontId="124" numFmtId="49" xfId="0" applyAlignment="1" applyBorder="1" applyFont="1" applyNumberFormat="1">
      <alignment horizontal="right" readingOrder="0" shrinkToFit="0" wrapText="0"/>
    </xf>
    <xf borderId="1" fillId="0" fontId="124" numFmtId="164" xfId="0" applyAlignment="1" applyBorder="1" applyFont="1" applyNumberFormat="1">
      <alignment horizontal="right" readingOrder="0" shrinkToFit="0" wrapText="0"/>
    </xf>
    <xf borderId="0" fillId="0" fontId="1" numFmtId="169" xfId="0" applyAlignment="1" applyFont="1" applyNumberFormat="1">
      <alignment horizontal="center" readingOrder="0" vertical="bottom"/>
    </xf>
    <xf borderId="15" fillId="0" fontId="1" numFmtId="169" xfId="0" applyAlignment="1" applyBorder="1" applyFont="1" applyNumberFormat="1">
      <alignment horizontal="center" readingOrder="0" vertical="bottom"/>
    </xf>
    <xf borderId="15" fillId="0" fontId="127" numFmtId="0" xfId="0" applyBorder="1" applyFont="1"/>
    <xf borderId="1" fillId="0" fontId="34" numFmtId="0" xfId="0" applyAlignment="1" applyBorder="1" applyFont="1">
      <alignment horizontal="center" readingOrder="0" shrinkToFit="0" wrapText="0"/>
    </xf>
    <xf borderId="15" fillId="0" fontId="220" numFmtId="165" xfId="0" applyAlignment="1" applyBorder="1" applyFont="1" applyNumberFormat="1">
      <alignment horizontal="center" readingOrder="0" shrinkToFit="0" wrapText="0"/>
    </xf>
    <xf borderId="16" fillId="0" fontId="220" numFmtId="165" xfId="0" applyAlignment="1" applyBorder="1" applyFont="1" applyNumberFormat="1">
      <alignment horizontal="center" readingOrder="0" shrinkToFit="0" wrapText="0"/>
    </xf>
    <xf borderId="1" fillId="0" fontId="124" numFmtId="169" xfId="0" applyAlignment="1" applyBorder="1" applyFont="1" applyNumberFormat="1">
      <alignment horizontal="center" readingOrder="0"/>
    </xf>
    <xf borderId="2" fillId="15" fontId="3" numFmtId="0" xfId="0" applyAlignment="1" applyBorder="1" applyFill="1" applyFont="1">
      <alignment horizontal="center" vertical="center"/>
    </xf>
    <xf borderId="9" fillId="15" fontId="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4" fontId="127" numFmtId="170" xfId="0" applyAlignment="1" applyBorder="1" applyFill="1" applyFont="1" applyNumberFormat="1">
      <alignment horizontal="center" readingOrder="0" vertical="bottom"/>
    </xf>
    <xf borderId="9" fillId="0" fontId="127" numFmtId="165" xfId="0" applyAlignment="1" applyBorder="1" applyFont="1" applyNumberFormat="1">
      <alignment horizontal="center" readingOrder="0" shrinkToFit="0" wrapText="0"/>
    </xf>
    <xf borderId="10" fillId="0" fontId="127" numFmtId="165" xfId="0" applyAlignment="1" applyBorder="1" applyFont="1" applyNumberFormat="1">
      <alignment horizontal="center" readingOrder="0" shrinkToFit="0" wrapText="0"/>
    </xf>
    <xf borderId="10" fillId="0" fontId="127" numFmtId="0" xfId="0" applyAlignment="1" applyBorder="1" applyFont="1">
      <alignment readingOrder="0" shrinkToFit="0" wrapText="0"/>
    </xf>
    <xf borderId="10" fillId="0" fontId="19" numFmtId="0" xfId="0" applyAlignment="1" applyBorder="1" applyFont="1">
      <alignment horizontal="right" readingOrder="0" shrinkToFit="0" wrapText="0"/>
    </xf>
    <xf borderId="10" fillId="0" fontId="238" numFmtId="0" xfId="0" applyBorder="1" applyFont="1"/>
    <xf borderId="9" fillId="0" fontId="239" numFmtId="0" xfId="0" applyAlignment="1" applyBorder="1" applyFont="1">
      <alignment readingOrder="0" shrinkToFit="0" wrapText="0"/>
    </xf>
    <xf borderId="11" fillId="0" fontId="239" numFmtId="0" xfId="0" applyAlignment="1" applyBorder="1" applyFont="1">
      <alignment shrinkToFit="0" wrapText="0"/>
    </xf>
    <xf borderId="12" fillId="0" fontId="127" numFmtId="165" xfId="0" applyAlignment="1" applyBorder="1" applyFont="1" applyNumberFormat="1">
      <alignment horizontal="center" readingOrder="0" shrinkToFit="0" wrapText="0"/>
    </xf>
    <xf borderId="0" fillId="0" fontId="127" numFmtId="165" xfId="0" applyAlignment="1" applyFont="1" applyNumberFormat="1">
      <alignment horizontal="center" readingOrder="0" shrinkToFit="0" wrapText="0"/>
    </xf>
    <xf borderId="0" fillId="0" fontId="19" numFmtId="0" xfId="0" applyAlignment="1" applyFont="1">
      <alignment horizontal="right" readingOrder="0" shrinkToFit="0" wrapText="0"/>
    </xf>
    <xf borderId="0" fillId="0" fontId="238" numFmtId="0" xfId="0" applyFont="1"/>
    <xf borderId="12" fillId="0" fontId="239" numFmtId="164" xfId="0" applyAlignment="1" applyBorder="1" applyFont="1" applyNumberFormat="1">
      <alignment shrinkToFit="0" wrapText="0"/>
    </xf>
    <xf borderId="13" fillId="0" fontId="239" numFmtId="0" xfId="0" applyAlignment="1" applyBorder="1" applyFont="1">
      <alignment shrinkToFit="0" wrapText="0"/>
    </xf>
    <xf borderId="0" fillId="0" fontId="19" numFmtId="0" xfId="0" applyAlignment="1" applyFont="1">
      <alignment horizontal="right" readingOrder="0" shrinkToFit="0" vertical="bottom" wrapText="0"/>
    </xf>
    <xf borderId="12" fillId="0" fontId="239" numFmtId="0" xfId="0" applyAlignment="1" applyBorder="1" applyFont="1">
      <alignment readingOrder="0" shrinkToFit="0" wrapText="0"/>
    </xf>
    <xf borderId="13" fillId="0" fontId="239" numFmtId="0" xfId="0" applyAlignment="1" applyBorder="1" applyFont="1">
      <alignment readingOrder="0" shrinkToFit="0" wrapText="0"/>
    </xf>
    <xf borderId="0" fillId="0" fontId="238" numFmtId="0" xfId="0" applyAlignment="1" applyFont="1">
      <alignment readingOrder="0"/>
    </xf>
    <xf borderId="0" fillId="0" fontId="19" numFmtId="0" xfId="0" applyAlignment="1" applyFont="1">
      <alignment horizontal="right" shrinkToFit="0" vertical="bottom" wrapText="0"/>
    </xf>
    <xf borderId="0" fillId="0" fontId="240" numFmtId="0" xfId="0" applyAlignment="1" applyFont="1">
      <alignment horizontal="right" readingOrder="0" shrinkToFit="0" wrapText="0"/>
    </xf>
    <xf borderId="0" fillId="0" fontId="238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wrapText="0"/>
    </xf>
    <xf borderId="0" fillId="0" fontId="238" numFmtId="0" xfId="0" applyAlignment="1" applyFont="1">
      <alignment vertical="bottom"/>
    </xf>
    <xf borderId="14" fillId="0" fontId="127" numFmtId="165" xfId="0" applyAlignment="1" applyBorder="1" applyFont="1" applyNumberFormat="1">
      <alignment horizontal="center" readingOrder="0" shrinkToFit="0" wrapText="0"/>
    </xf>
    <xf borderId="15" fillId="0" fontId="127" numFmtId="165" xfId="0" applyAlignment="1" applyBorder="1" applyFont="1" applyNumberFormat="1">
      <alignment horizontal="center" readingOrder="0" shrinkToFit="0" wrapText="0"/>
    </xf>
    <xf borderId="15" fillId="0" fontId="19" numFmtId="0" xfId="0" applyAlignment="1" applyBorder="1" applyFont="1">
      <alignment horizontal="right" readingOrder="0" shrinkToFit="0" wrapText="0"/>
    </xf>
    <xf borderId="15" fillId="0" fontId="238" numFmtId="0" xfId="0" applyAlignment="1" applyBorder="1" applyFont="1">
      <alignment vertical="bottom"/>
    </xf>
    <xf borderId="14" fillId="0" fontId="239" numFmtId="0" xfId="0" applyAlignment="1" applyBorder="1" applyFont="1">
      <alignment readingOrder="0" shrinkToFit="0" wrapText="0"/>
    </xf>
    <xf borderId="16" fillId="0" fontId="239" numFmtId="0" xfId="0" applyAlignment="1" applyBorder="1" applyFont="1">
      <alignment readingOrder="0" shrinkToFit="0" wrapText="0"/>
    </xf>
    <xf borderId="16" fillId="0" fontId="3" numFmtId="0" xfId="0" applyAlignment="1" applyBorder="1" applyFont="1">
      <alignment horizontal="center" readingOrder="0"/>
    </xf>
    <xf borderId="1" fillId="11" fontId="26" numFmtId="0" xfId="0" applyAlignment="1" applyBorder="1" applyFill="1" applyFont="1">
      <alignment horizontal="center"/>
    </xf>
    <xf borderId="3" fillId="11" fontId="26" numFmtId="0" xfId="0" applyAlignment="1" applyBorder="1" applyFill="1" applyFont="1">
      <alignment horizontal="center"/>
    </xf>
    <xf borderId="1" fillId="11" fontId="26" numFmtId="0" xfId="0" applyAlignment="1" applyBorder="1" applyFill="1" applyFont="1">
      <alignment horizontal="center" readingOrder="0" shrinkToFit="0" wrapText="0"/>
    </xf>
    <xf borderId="16" fillId="0" fontId="241" numFmtId="0" xfId="0" applyAlignment="1" applyBorder="1" applyFont="1">
      <alignment horizontal="center" readingOrder="0" vertical="center"/>
    </xf>
    <xf borderId="1" fillId="10" fontId="61" numFmtId="165" xfId="0" applyAlignment="1" applyBorder="1" applyFill="1" applyFont="1" applyNumberFormat="1">
      <alignment horizontal="left" readingOrder="0"/>
    </xf>
    <xf borderId="1" fillId="10" fontId="61" numFmtId="0" xfId="0" applyAlignment="1" applyBorder="1" applyFill="1" applyFont="1">
      <alignment horizontal="left" readingOrder="0"/>
    </xf>
    <xf borderId="1" fillId="10" fontId="6" numFmtId="0" xfId="0" applyAlignment="1" applyBorder="1" applyFill="1" applyFont="1">
      <alignment horizontal="left" readingOrder="0" shrinkToFit="0" wrapText="0"/>
    </xf>
    <xf borderId="1" fillId="10" fontId="6" numFmtId="0" xfId="0" applyAlignment="1" applyBorder="1" applyFill="1" applyFont="1">
      <alignment horizontal="right" readingOrder="0" shrinkToFit="0" wrapText="0"/>
    </xf>
    <xf borderId="16" fillId="0" fontId="242" numFmtId="0" xfId="0" applyAlignment="1" applyBorder="1" applyFont="1">
      <alignment horizontal="center" readingOrder="0" vertical="center"/>
    </xf>
    <xf borderId="16" fillId="12" fontId="243" numFmtId="0" xfId="0" applyAlignment="1" applyBorder="1" applyFill="1" applyFont="1">
      <alignment horizontal="center" readingOrder="0" vertical="center"/>
    </xf>
    <xf borderId="1" fillId="24" fontId="61" numFmtId="165" xfId="0" applyAlignment="1" applyBorder="1" applyFill="1" applyFont="1" applyNumberFormat="1">
      <alignment horizontal="left" readingOrder="0"/>
    </xf>
    <xf borderId="1" fillId="24" fontId="1" numFmtId="0" xfId="0" applyAlignment="1" applyBorder="1" applyFill="1" applyFont="1">
      <alignment readingOrder="0"/>
    </xf>
    <xf borderId="1" fillId="24" fontId="1" numFmtId="0" xfId="0" applyAlignment="1" applyBorder="1" applyFill="1" applyFont="1">
      <alignment horizontal="right" readingOrder="0" shrinkToFit="0" wrapText="0"/>
    </xf>
    <xf borderId="1" fillId="10" fontId="6" numFmtId="0" xfId="0" applyAlignment="1" applyBorder="1" applyFill="1" applyFont="1">
      <alignment horizontal="right" readingOrder="0" shrinkToFit="0" vertical="bottom" wrapText="0"/>
    </xf>
    <xf borderId="1" fillId="10" fontId="6" numFmtId="0" xfId="0" applyAlignment="1" applyBorder="1" applyFill="1" applyFont="1">
      <alignment horizontal="center" readingOrder="0" shrinkToFit="0" wrapText="0"/>
    </xf>
    <xf borderId="11" fillId="0" fontId="128" numFmtId="0" xfId="0" applyAlignment="1" applyBorder="1" applyFont="1">
      <alignment vertical="bottom"/>
    </xf>
    <xf borderId="10" fillId="24" fontId="13" numFmtId="0" xfId="0" applyAlignment="1" applyBorder="1" applyFill="1" applyFont="1">
      <alignment horizontal="left" readingOrder="0" shrinkToFit="0" vertical="center" wrapText="0"/>
    </xf>
    <xf borderId="1" fillId="24" fontId="124" numFmtId="0" xfId="0" applyAlignment="1" applyBorder="1" applyFill="1" applyFont="1">
      <alignment horizontal="center" readingOrder="0"/>
    </xf>
    <xf borderId="12" fillId="0" fontId="13" numFmtId="167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center"/>
    </xf>
    <xf borderId="0" fillId="0" fontId="13" numFmtId="49" xfId="0" applyAlignment="1" applyFont="1" applyNumberFormat="1">
      <alignment horizontal="right" shrinkToFit="0" wrapText="0"/>
    </xf>
    <xf borderId="0" fillId="0" fontId="244" numFmtId="165" xfId="0" applyAlignment="1" applyFont="1" applyNumberFormat="1">
      <alignment horizontal="center" readingOrder="0" vertical="bottom"/>
    </xf>
    <xf borderId="13" fillId="0" fontId="244" numFmtId="165" xfId="0" applyAlignment="1" applyBorder="1" applyFont="1" applyNumberFormat="1">
      <alignment horizontal="center" readingOrder="0" vertical="bottom"/>
    </xf>
    <xf borderId="1" fillId="0" fontId="0" numFmtId="0" xfId="0" applyAlignment="1" applyBorder="1" applyFont="1">
      <alignment horizontal="center"/>
    </xf>
    <xf borderId="0" fillId="0" fontId="13" numFmtId="164" xfId="0" applyAlignment="1" applyFont="1" applyNumberFormat="1">
      <alignment horizontal="right" readingOrder="0" shrinkToFit="0" wrapText="0"/>
    </xf>
    <xf borderId="0" fillId="0" fontId="244" numFmtId="165" xfId="0" applyAlignment="1" applyFont="1" applyNumberFormat="1">
      <alignment horizontal="center" readingOrder="0" shrinkToFit="0" wrapText="0"/>
    </xf>
    <xf borderId="13" fillId="0" fontId="244" numFmtId="165" xfId="0" applyAlignment="1" applyBorder="1" applyFont="1" applyNumberFormat="1">
      <alignment horizontal="center" readingOrder="0" shrinkToFit="0" wrapText="0"/>
    </xf>
    <xf borderId="1" fillId="0" fontId="119" numFmtId="49" xfId="0" applyAlignment="1" applyBorder="1" applyFont="1" applyNumberFormat="1">
      <alignment horizontal="right" readingOrder="0" shrinkToFit="0" wrapText="0"/>
    </xf>
    <xf borderId="1" fillId="32" fontId="119" numFmtId="0" xfId="0" applyAlignment="1" applyBorder="1" applyFill="1" applyFont="1">
      <alignment horizontal="right" readingOrder="0" shrinkToFit="0" wrapText="0"/>
    </xf>
    <xf borderId="1" fillId="0" fontId="119" numFmtId="164" xfId="0" applyAlignment="1" applyBorder="1" applyFont="1" applyNumberFormat="1">
      <alignment horizontal="right" readingOrder="0" shrinkToFit="0" wrapText="0"/>
    </xf>
    <xf borderId="0" fillId="0" fontId="245" numFmtId="0" xfId="0" applyAlignment="1" applyFont="1">
      <alignment shrinkToFit="0" wrapText="0"/>
    </xf>
    <xf borderId="13" fillId="0" fontId="244" numFmtId="0" xfId="0" applyAlignment="1" applyBorder="1" applyFont="1">
      <alignment horizontal="center" readingOrder="0" shrinkToFit="0" wrapText="0"/>
    </xf>
    <xf borderId="1" fillId="0" fontId="119" numFmtId="165" xfId="0" applyAlignment="1" applyBorder="1" applyFont="1" applyNumberFormat="1">
      <alignment horizontal="right" readingOrder="0" shrinkToFit="0" wrapText="0"/>
    </xf>
    <xf borderId="0" fillId="0" fontId="244" numFmtId="0" xfId="0" applyAlignment="1" applyFont="1">
      <alignment horizontal="center" readingOrder="0"/>
    </xf>
    <xf borderId="13" fillId="0" fontId="244" numFmtId="0" xfId="0" applyAlignment="1" applyBorder="1" applyFont="1">
      <alignment horizontal="center" readingOrder="0"/>
    </xf>
    <xf borderId="1" fillId="0" fontId="119" numFmtId="165" xfId="0" applyAlignment="1" applyBorder="1" applyFont="1" applyNumberFormat="1">
      <alignment horizontal="center" readingOrder="0" shrinkToFit="0" wrapText="0"/>
    </xf>
    <xf borderId="0" fillId="17" fontId="124" numFmtId="0" xfId="0" applyAlignment="1" applyFill="1" applyFont="1">
      <alignment horizontal="center" readingOrder="0"/>
    </xf>
    <xf borderId="0" fillId="0" fontId="246" numFmtId="0" xfId="0" applyAlignment="1" applyFont="1">
      <alignment horizontal="center" readingOrder="0" shrinkToFit="0" wrapText="0"/>
    </xf>
    <xf borderId="13" fillId="0" fontId="244" numFmtId="0" xfId="0" applyAlignment="1" applyBorder="1" applyFont="1">
      <alignment horizontal="center" readingOrder="0" shrinkToFit="0" wrapText="0"/>
    </xf>
    <xf borderId="13" fillId="0" fontId="6" numFmtId="167" xfId="0" applyAlignment="1" applyBorder="1" applyFont="1" applyNumberFormat="1">
      <alignment vertical="bottom"/>
    </xf>
    <xf borderId="12" fillId="51" fontId="13" numFmtId="167" xfId="0" applyAlignment="1" applyBorder="1" applyFill="1" applyFont="1" applyNumberFormat="1">
      <alignment horizontal="center"/>
    </xf>
    <xf borderId="0" fillId="51" fontId="13" numFmtId="167" xfId="0" applyAlignment="1" applyFill="1" applyFont="1" applyNumberFormat="1">
      <alignment horizontal="center"/>
    </xf>
    <xf borderId="0" fillId="51" fontId="13" numFmtId="0" xfId="0" applyAlignment="1" applyFill="1" applyFont="1">
      <alignment horizontal="left"/>
    </xf>
    <xf borderId="0" fillId="51" fontId="13" numFmtId="49" xfId="0" applyAlignment="1" applyFill="1" applyFont="1" applyNumberFormat="1">
      <alignment horizontal="right" shrinkToFit="0" wrapText="0"/>
    </xf>
    <xf borderId="0" fillId="51" fontId="244" numFmtId="0" xfId="0" applyAlignment="1" applyFill="1" applyFont="1">
      <alignment horizontal="center" readingOrder="0"/>
    </xf>
    <xf borderId="13" fillId="51" fontId="244" numFmtId="0" xfId="0" applyAlignment="1" applyBorder="1" applyFill="1" applyFont="1">
      <alignment horizontal="center" readingOrder="0"/>
    </xf>
    <xf borderId="0" fillId="0" fontId="244" numFmtId="0" xfId="0" applyAlignment="1" applyFont="1">
      <alignment horizontal="center"/>
    </xf>
    <xf borderId="13" fillId="0" fontId="244" numFmtId="0" xfId="0" applyAlignment="1" applyBorder="1" applyFont="1">
      <alignment horizontal="center"/>
    </xf>
    <xf borderId="9" fillId="0" fontId="13" numFmtId="167" xfId="0" applyAlignment="1" applyBorder="1" applyFont="1" applyNumberFormat="1">
      <alignment horizontal="center"/>
    </xf>
    <xf borderId="10" fillId="0" fontId="13" numFmtId="167" xfId="0" applyAlignment="1" applyBorder="1" applyFont="1" applyNumberFormat="1">
      <alignment horizontal="center"/>
    </xf>
    <xf borderId="10" fillId="0" fontId="13" numFmtId="164" xfId="0" applyAlignment="1" applyBorder="1" applyFont="1" applyNumberFormat="1">
      <alignment horizontal="right" readingOrder="0" shrinkToFit="0" wrapText="0"/>
    </xf>
    <xf borderId="10" fillId="0" fontId="244" numFmtId="165" xfId="0" applyAlignment="1" applyBorder="1" applyFont="1" applyNumberFormat="1">
      <alignment horizontal="center" readingOrder="0" shrinkToFit="0" wrapText="0"/>
    </xf>
    <xf borderId="11" fillId="0" fontId="244" numFmtId="165" xfId="0" applyAlignment="1" applyBorder="1" applyFont="1" applyNumberFormat="1">
      <alignment horizontal="center" readingOrder="0" shrinkToFit="0" wrapText="0"/>
    </xf>
    <xf borderId="13" fillId="0" fontId="2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3" fillId="0" fontId="25" numFmtId="0" xfId="0" applyAlignment="1" applyBorder="1" applyFont="1">
      <alignment horizontal="center" readingOrder="0"/>
    </xf>
    <xf borderId="0" fillId="0" fontId="1" numFmtId="0" xfId="0" applyAlignment="1" applyFont="1">
      <alignment horizontal="right" shrinkToFit="0" wrapText="0"/>
    </xf>
    <xf borderId="0" fillId="0" fontId="245" numFmtId="0" xfId="0" applyFont="1"/>
    <xf borderId="13" fillId="0" fontId="245" numFmtId="0" xfId="0" applyBorder="1" applyFont="1"/>
    <xf borderId="7" fillId="0" fontId="25" numFmtId="0" xfId="0" applyAlignment="1" applyBorder="1" applyFont="1">
      <alignment horizontal="center" readingOrder="0"/>
    </xf>
    <xf borderId="1" fillId="12" fontId="247" numFmtId="0" xfId="0" applyAlignment="1" applyBorder="1" applyFill="1" applyFont="1">
      <alignment readingOrder="0" vertical="center"/>
    </xf>
    <xf borderId="1" fillId="47" fontId="0" numFmtId="0" xfId="0" applyAlignment="1" applyBorder="1" applyFill="1" applyFont="1">
      <alignment horizontal="center"/>
    </xf>
    <xf borderId="1" fillId="47" fontId="119" numFmtId="165" xfId="0" applyAlignment="1" applyBorder="1" applyFill="1" applyFont="1" applyNumberFormat="1">
      <alignment horizontal="right" readingOrder="0" shrinkToFit="0" wrapText="0"/>
    </xf>
    <xf borderId="0" fillId="51" fontId="1" numFmtId="0" xfId="0" applyFill="1" applyFont="1"/>
    <xf borderId="0" fillId="51" fontId="1" numFmtId="0" xfId="0" applyAlignment="1" applyFill="1" applyFont="1">
      <alignment horizontal="right" shrinkToFit="0" wrapText="0"/>
    </xf>
    <xf borderId="0" fillId="51" fontId="245" numFmtId="0" xfId="0" applyFill="1" applyFont="1"/>
    <xf borderId="13" fillId="51" fontId="245" numFmtId="0" xfId="0" applyBorder="1" applyFill="1" applyFont="1"/>
    <xf borderId="14" fillId="0" fontId="13" numFmtId="167" xfId="0" applyAlignment="1" applyBorder="1" applyFont="1" applyNumberFormat="1">
      <alignment horizontal="center"/>
    </xf>
    <xf borderId="15" fillId="0" fontId="13" numFmtId="167" xfId="0" applyAlignment="1" applyBorder="1" applyFont="1" applyNumberFormat="1">
      <alignment horizontal="center"/>
    </xf>
    <xf borderId="15" fillId="0" fontId="1" numFmtId="0" xfId="0" applyAlignment="1" applyBorder="1" applyFont="1">
      <alignment horizontal="right" shrinkToFit="0" wrapText="0"/>
    </xf>
    <xf borderId="15" fillId="0" fontId="245" numFmtId="0" xfId="0" applyBorder="1" applyFont="1"/>
    <xf borderId="16" fillId="0" fontId="245" numFmtId="0" xfId="0" applyBorder="1" applyFont="1"/>
    <xf borderId="1" fillId="0" fontId="17" numFmtId="0" xfId="0" applyAlignment="1" applyBorder="1" applyFont="1">
      <alignment readingOrder="0" shrinkToFit="0" wrapText="0"/>
    </xf>
    <xf borderId="13" fillId="0" fontId="19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7" fillId="0" fontId="19" numFmtId="0" xfId="0" applyAlignment="1" applyBorder="1" applyFont="1">
      <alignment readingOrder="0" vertical="center"/>
    </xf>
    <xf borderId="1" fillId="13" fontId="124" numFmtId="0" xfId="0" applyAlignment="1" applyBorder="1" applyFill="1" applyFont="1">
      <alignment horizontal="center" readingOrder="0"/>
    </xf>
    <xf borderId="10" fillId="0" fontId="0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0" fontId="0" numFmtId="164" xfId="0" applyAlignment="1" applyBorder="1" applyFont="1" applyNumberFormat="1">
      <alignment horizontal="center" readingOrder="0"/>
    </xf>
    <xf borderId="11" fillId="0" fontId="0" numFmtId="164" xfId="0" applyAlignment="1" applyBorder="1" applyFont="1" applyNumberFormat="1">
      <alignment horizontal="center" readingOrder="0"/>
    </xf>
    <xf borderId="1" fillId="0" fontId="248" numFmtId="0" xfId="0" applyAlignment="1" applyBorder="1" applyFont="1">
      <alignment horizontal="center" readingOrder="0"/>
    </xf>
    <xf borderId="1" fillId="32" fontId="17" numFmtId="0" xfId="0" applyAlignment="1" applyBorder="1" applyFill="1" applyFont="1">
      <alignment horizontal="center" readingOrder="0" shrinkToFit="0" wrapText="0"/>
    </xf>
    <xf borderId="1" fillId="0" fontId="249" numFmtId="0" xfId="0" applyAlignment="1" applyBorder="1" applyFont="1">
      <alignment horizontal="center" readingOrder="0" shrinkToFit="0" vertical="center" wrapText="0"/>
    </xf>
    <xf borderId="1" fillId="0" fontId="17" numFmtId="165" xfId="0" applyAlignment="1" applyBorder="1" applyFont="1" applyNumberFormat="1">
      <alignment horizontal="left" readingOrder="0" shrinkToFit="0" wrapText="0"/>
    </xf>
    <xf borderId="1" fillId="0" fontId="250" numFmtId="0" xfId="0" applyAlignment="1" applyBorder="1" applyFont="1">
      <alignment horizontal="center" readingOrder="0" vertical="center"/>
    </xf>
    <xf borderId="1" fillId="8" fontId="124" numFmtId="167" xfId="0" applyAlignment="1" applyBorder="1" applyFill="1" applyFont="1" applyNumberFormat="1">
      <alignment horizontal="center" vertical="bottom"/>
    </xf>
    <xf borderId="1" fillId="0" fontId="124" numFmtId="0" xfId="0" applyAlignment="1" applyBorder="1" applyFont="1">
      <alignment horizontal="center"/>
    </xf>
    <xf borderId="1" fillId="0" fontId="251" numFmtId="0" xfId="0" applyAlignment="1" applyBorder="1" applyFont="1">
      <alignment horizontal="center" readingOrder="0" vertical="center"/>
    </xf>
    <xf borderId="1" fillId="0" fontId="119" numFmtId="0" xfId="0" applyAlignment="1" applyBorder="1" applyFont="1">
      <alignment horizontal="right" shrinkToFit="0" wrapText="0"/>
    </xf>
    <xf borderId="1" fillId="0" fontId="119" numFmtId="0" xfId="0" applyAlignment="1" applyBorder="1" applyFont="1">
      <alignment horizontal="center" shrinkToFit="0" wrapText="0"/>
    </xf>
    <xf borderId="0" fillId="0" fontId="25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1" fillId="0" fontId="253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vertical="center"/>
    </xf>
    <xf borderId="1" fillId="24" fontId="127" numFmtId="167" xfId="0" applyAlignment="1" applyBorder="1" applyFill="1" applyFont="1" applyNumberFormat="1">
      <alignment horizontal="center" readingOrder="0" vertical="bottom"/>
    </xf>
    <xf borderId="1" fillId="0" fontId="0" numFmtId="0" xfId="0" applyAlignment="1" applyBorder="1" applyFont="1">
      <alignment horizontal="center" readingOrder="0"/>
    </xf>
    <xf borderId="0" fillId="0" fontId="127" numFmtId="0" xfId="0" applyAlignment="1" applyFont="1">
      <alignment horizontal="center" readingOrder="0"/>
    </xf>
    <xf borderId="0" fillId="0" fontId="127" numFmtId="0" xfId="0" applyAlignment="1" applyFont="1">
      <alignment horizontal="left"/>
    </xf>
    <xf borderId="0" fillId="0" fontId="239" numFmtId="0" xfId="0" applyAlignment="1" applyFont="1">
      <alignment readingOrder="0" shrinkToFit="0" wrapText="0"/>
    </xf>
    <xf borderId="0" fillId="0" fontId="239" numFmtId="164" xfId="0" applyAlignment="1" applyFont="1" applyNumberFormat="1">
      <alignment shrinkToFit="0" wrapText="0"/>
    </xf>
    <xf borderId="0" fillId="0" fontId="127" numFmtId="0" xfId="0" applyAlignment="1" applyFont="1">
      <alignment horizontal="center" readingOrder="0" vertical="bottom"/>
    </xf>
    <xf borderId="1" fillId="0" fontId="119" numFmtId="0" xfId="0" applyAlignment="1" applyBorder="1" applyFont="1">
      <alignment readingOrder="0" shrinkToFit="0" wrapText="0"/>
    </xf>
    <xf borderId="0" fillId="0" fontId="127" numFmtId="0" xfId="0" applyAlignment="1" applyFont="1">
      <alignment horizontal="left" readingOrder="0"/>
    </xf>
    <xf borderId="0" fillId="0" fontId="127" numFmtId="0" xfId="0" applyAlignment="1" applyFont="1">
      <alignment horizontal="center" readingOrder="0" shrinkToFit="0" wrapText="0"/>
    </xf>
    <xf borderId="0" fillId="0" fontId="127" numFmtId="0" xfId="0" applyAlignment="1" applyFont="1">
      <alignment horizontal="center" readingOrder="0" shrinkToFit="0" wrapText="0"/>
    </xf>
    <xf borderId="0" fillId="0" fontId="127" numFmtId="0" xfId="0" applyAlignment="1" applyFont="1">
      <alignment horizontal="left" readingOrder="0" shrinkToFit="0" vertical="bottom" wrapText="0"/>
    </xf>
    <xf borderId="3" fillId="7" fontId="40" numFmtId="0" xfId="0" applyAlignment="1" applyBorder="1" applyFill="1" applyFont="1">
      <alignment horizontal="center" vertical="bottom"/>
    </xf>
    <xf borderId="9" fillId="0" fontId="120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vertical="bottom"/>
    </xf>
    <xf borderId="0" fillId="0" fontId="127" numFmtId="0" xfId="0" applyAlignment="1" applyFont="1">
      <alignment horizontal="left" vertical="bottom"/>
    </xf>
    <xf borderId="9" fillId="6" fontId="254" numFmtId="0" xfId="0" applyAlignment="1" applyBorder="1" applyFill="1" applyFont="1">
      <alignment readingOrder="0" vertical="center"/>
    </xf>
    <xf borderId="12" fillId="0" fontId="127" numFmtId="165" xfId="0" applyAlignment="1" applyBorder="1" applyFont="1" applyNumberFormat="1">
      <alignment horizontal="center" readingOrder="0" vertical="bottom"/>
    </xf>
    <xf borderId="1" fillId="11" fontId="255" numFmtId="0" xfId="0" applyAlignment="1" applyBorder="1" applyFill="1" applyFont="1">
      <alignment horizontal="center" readingOrder="0"/>
    </xf>
    <xf borderId="0" fillId="0" fontId="127" numFmtId="165" xfId="0" applyAlignment="1" applyFont="1" applyNumberFormat="1">
      <alignment horizontal="left" readingOrder="0" vertical="bottom"/>
    </xf>
    <xf borderId="14" fillId="0" fontId="127" numFmtId="165" xfId="0" applyAlignment="1" applyBorder="1" applyFont="1" applyNumberFormat="1">
      <alignment horizontal="center" readingOrder="0" vertical="bottom"/>
    </xf>
    <xf borderId="15" fillId="0" fontId="127" numFmtId="0" xfId="0" applyAlignment="1" applyBorder="1" applyFont="1">
      <alignment horizontal="center" readingOrder="0" shrinkToFit="0" wrapText="0"/>
    </xf>
    <xf borderId="15" fillId="0" fontId="127" numFmtId="0" xfId="0" applyAlignment="1" applyBorder="1" applyFont="1">
      <alignment horizontal="left" vertical="bottom"/>
    </xf>
    <xf borderId="15" fillId="0" fontId="239" numFmtId="0" xfId="0" applyAlignment="1" applyBorder="1" applyFont="1">
      <alignment readingOrder="0" shrinkToFit="0" wrapText="0"/>
    </xf>
    <xf borderId="0" fillId="0" fontId="127" numFmtId="167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readingOrder="0"/>
    </xf>
    <xf borderId="1" fillId="24" fontId="1" numFmtId="0" xfId="0" applyAlignment="1" applyBorder="1" applyFill="1" applyFont="1">
      <alignment readingOrder="0" shrinkToFit="0" wrapText="0"/>
    </xf>
    <xf borderId="1" fillId="10" fontId="61" numFmtId="0" xfId="0" applyAlignment="1" applyBorder="1" applyFill="1" applyFont="1">
      <alignment horizontal="left" readingOrder="0" shrinkToFit="0" wrapText="0"/>
    </xf>
    <xf borderId="1" fillId="10" fontId="208" numFmtId="0" xfId="0" applyAlignment="1" applyBorder="1" applyFill="1" applyFont="1">
      <alignment horizontal="center" readingOrder="0" shrinkToFit="0" wrapText="0"/>
    </xf>
    <xf borderId="15" fillId="6" fontId="6" numFmtId="165" xfId="0" applyBorder="1" applyFill="1" applyFont="1" applyNumberFormat="1"/>
    <xf borderId="1" fillId="0" fontId="256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5" fillId="0" fontId="6" numFmtId="165" xfId="0" applyAlignment="1" applyBorder="1" applyFont="1" applyNumberFormat="1">
      <alignment horizontal="center"/>
    </xf>
    <xf borderId="16" fillId="0" fontId="6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vertical="bottom"/>
    </xf>
    <xf borderId="16" fillId="0" fontId="257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 readingOrder="0" vertical="bottom"/>
    </xf>
    <xf borderId="9" fillId="24" fontId="13" numFmtId="167" xfId="0" applyAlignment="1" applyBorder="1" applyFill="1" applyFont="1" applyNumberFormat="1">
      <alignment horizontal="center"/>
    </xf>
    <xf borderId="9" fillId="24" fontId="13" numFmtId="167" xfId="0" applyAlignment="1" applyBorder="1" applyFill="1" applyFont="1" applyNumberFormat="1">
      <alignment horizontal="center" readingOrder="0"/>
    </xf>
    <xf borderId="4" fillId="24" fontId="13" numFmtId="167" xfId="0" applyAlignment="1" applyBorder="1" applyFill="1" applyFont="1" applyNumberFormat="1">
      <alignment horizontal="center" readingOrder="0"/>
    </xf>
    <xf borderId="10" fillId="0" fontId="13" numFmtId="0" xfId="0" applyAlignment="1" applyBorder="1" applyFont="1">
      <alignment horizontal="right" shrinkToFit="0" vertical="center" wrapText="0"/>
    </xf>
    <xf borderId="0" fillId="0" fontId="13" numFmtId="164" xfId="0" applyAlignment="1" applyFont="1" applyNumberFormat="1">
      <alignment horizontal="right" readingOrder="0" shrinkToFit="0" vertical="center" wrapText="0"/>
    </xf>
    <xf borderId="1" fillId="24" fontId="258" numFmtId="0" xfId="0" applyAlignment="1" applyBorder="1" applyFill="1" applyFont="1">
      <alignment horizontal="center" readingOrder="0" vertical="center"/>
    </xf>
    <xf borderId="1" fillId="13" fontId="259" numFmtId="0" xfId="0" applyAlignment="1" applyBorder="1" applyFill="1" applyFont="1">
      <alignment horizontal="center" readingOrder="0" vertical="center"/>
    </xf>
    <xf borderId="1" fillId="8" fontId="260" numFmtId="0" xfId="0" applyAlignment="1" applyBorder="1" applyFill="1" applyFont="1">
      <alignment horizontal="center" readingOrder="0" vertical="bottom"/>
    </xf>
    <xf borderId="4" fillId="24" fontId="13" numFmtId="167" xfId="0" applyAlignment="1" applyBorder="1" applyFill="1" applyFont="1" applyNumberFormat="1">
      <alignment horizontal="center"/>
    </xf>
    <xf borderId="1" fillId="0" fontId="119" numFmtId="165" xfId="0" applyAlignment="1" applyBorder="1" applyFont="1" applyNumberFormat="1">
      <alignment horizontal="right" readingOrder="0" shrinkToFit="0" wrapText="0"/>
    </xf>
    <xf borderId="1" fillId="0" fontId="119" numFmtId="165" xfId="0" applyAlignment="1" applyBorder="1" applyFont="1" applyNumberFormat="1">
      <alignment horizontal="center" readingOrder="0" shrinkToFit="0" wrapText="0"/>
    </xf>
    <xf borderId="0" fillId="0" fontId="13" numFmtId="0" xfId="0" applyAlignment="1" applyFont="1">
      <alignment horizontal="right" shrinkToFit="0" vertical="center" wrapText="0"/>
    </xf>
    <xf borderId="15" fillId="0" fontId="13" numFmtId="0" xfId="0" applyAlignment="1" applyBorder="1" applyFont="1">
      <alignment horizontal="right" shrinkToFit="0" vertical="center" wrapText="0"/>
    </xf>
    <xf borderId="10" fillId="0" fontId="261" numFmtId="0" xfId="0" applyAlignment="1" applyBorder="1" applyFont="1">
      <alignment horizontal="center" readingOrder="0" shrinkToFit="0" wrapText="0"/>
    </xf>
    <xf borderId="11" fillId="0" fontId="220" numFmtId="0" xfId="0" applyAlignment="1" applyBorder="1" applyFont="1">
      <alignment horizontal="center" readingOrder="0" shrinkToFit="0" wrapText="0"/>
    </xf>
    <xf borderId="9" fillId="48" fontId="13" numFmtId="167" xfId="0" applyAlignment="1" applyBorder="1" applyFill="1" applyFont="1" applyNumberFormat="1">
      <alignment horizontal="center" readingOrder="0"/>
    </xf>
    <xf borderId="4" fillId="48" fontId="13" numFmtId="167" xfId="0" applyAlignment="1" applyBorder="1" applyFill="1" applyFont="1" applyNumberFormat="1">
      <alignment horizontal="center" readingOrder="0"/>
    </xf>
    <xf borderId="1" fillId="48" fontId="124" numFmtId="0" xfId="0" applyAlignment="1" applyBorder="1" applyFill="1" applyFont="1">
      <alignment horizontal="center"/>
    </xf>
    <xf borderId="1" fillId="48" fontId="1" numFmtId="165" xfId="0" applyAlignment="1" applyBorder="1" applyFill="1" applyFont="1" applyNumberFormat="1">
      <alignment horizontal="center" readingOrder="0" shrinkToFit="0" wrapText="0"/>
    </xf>
    <xf borderId="1" fillId="13" fontId="13" numFmtId="167" xfId="0" applyAlignment="1" applyBorder="1" applyFill="1" applyFont="1" applyNumberFormat="1">
      <alignment horizontal="center"/>
    </xf>
    <xf borderId="15" fillId="0" fontId="13" numFmtId="164" xfId="0" applyAlignment="1" applyBorder="1" applyFont="1" applyNumberFormat="1">
      <alignment horizontal="right" readingOrder="0" shrinkToFit="0" vertical="center" wrapText="0"/>
    </xf>
    <xf borderId="0" fillId="0" fontId="13" numFmtId="164" xfId="0" applyAlignment="1" applyFont="1" applyNumberFormat="1">
      <alignment horizontal="left" readingOrder="0" shrinkToFit="0" vertical="center" wrapText="0"/>
    </xf>
    <xf borderId="15" fillId="0" fontId="13" numFmtId="164" xfId="0" applyAlignment="1" applyBorder="1" applyFont="1" applyNumberFormat="1">
      <alignment horizontal="left" readingOrder="0" shrinkToFit="0" vertical="center" wrapText="0"/>
    </xf>
    <xf borderId="1" fillId="13" fontId="13" numFmtId="167" xfId="0" applyAlignment="1" applyBorder="1" applyFill="1" applyFont="1" applyNumberFormat="1">
      <alignment horizontal="center" readingOrder="0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10" numFmtId="167" xfId="0" applyAlignment="1" applyFont="1" applyNumberFormat="1">
      <alignment horizontal="center" shrinkToFit="0" wrapText="0"/>
    </xf>
    <xf borderId="0" fillId="0" fontId="10" numFmtId="167" xfId="0" applyAlignment="1" applyFont="1" applyNumberFormat="1">
      <alignment horizontal="left" shrinkToFit="0" wrapText="0"/>
    </xf>
    <xf borderId="0" fillId="0" fontId="6" numFmtId="167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horizontal="right" vertical="bottom"/>
    </xf>
    <xf borderId="12" fillId="0" fontId="1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25" numFmtId="167" xfId="0" applyAlignment="1" applyFont="1" applyNumberFormat="1">
      <alignment horizontal="center" readingOrder="0"/>
    </xf>
    <xf borderId="12" fillId="0" fontId="1" numFmtId="167" xfId="0" applyAlignment="1" applyBorder="1" applyFont="1" applyNumberFormat="1">
      <alignment horizontal="center" readingOrder="0"/>
    </xf>
    <xf borderId="0" fillId="0" fontId="19" numFmtId="167" xfId="0" applyAlignment="1" applyFont="1" applyNumberFormat="1">
      <alignment horizontal="left" readingOrder="0" shrinkToFit="0" vertical="center" wrapText="0"/>
    </xf>
    <xf borderId="1" fillId="8" fontId="124" numFmtId="167" xfId="0" applyAlignment="1" applyBorder="1" applyFill="1" applyFont="1" applyNumberFormat="1">
      <alignment horizontal="center" readingOrder="0" vertical="bottom"/>
    </xf>
    <xf borderId="2" fillId="0" fontId="3" numFmtId="167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right" shrinkToFit="0" wrapText="0"/>
    </xf>
    <xf borderId="10" fillId="0" fontId="13" numFmtId="0" xfId="0" applyAlignment="1" applyBorder="1" applyFont="1">
      <alignment horizontal="right" shrinkToFit="0" wrapText="0"/>
    </xf>
    <xf borderId="15" fillId="0" fontId="13" numFmtId="164" xfId="0" applyAlignment="1" applyBorder="1" applyFont="1" applyNumberFormat="1">
      <alignment horizontal="right" readingOrder="0" shrinkToFit="0" wrapText="0"/>
    </xf>
    <xf borderId="15" fillId="0" fontId="220" numFmtId="165" xfId="0" applyAlignment="1" applyBorder="1" applyFont="1" applyNumberFormat="1">
      <alignment horizontal="center" readingOrder="0" vertical="bottom"/>
    </xf>
    <xf borderId="16" fillId="0" fontId="220" numFmtId="165" xfId="0" applyAlignment="1" applyBorder="1" applyFont="1" applyNumberFormat="1">
      <alignment horizontal="center" readingOrder="0" vertical="bottom"/>
    </xf>
    <xf borderId="1" fillId="11" fontId="64" numFmtId="0" xfId="0" applyAlignment="1" applyBorder="1" applyFill="1" applyFont="1">
      <alignment readingOrder="0" vertical="center"/>
    </xf>
    <xf borderId="1" fillId="48" fontId="13" numFmtId="167" xfId="0" applyAlignment="1" applyBorder="1" applyFill="1" applyFont="1" applyNumberFormat="1">
      <alignment horizontal="center" readingOrder="0"/>
    </xf>
    <xf borderId="1" fillId="48" fontId="13" numFmtId="0" xfId="0" applyAlignment="1" applyBorder="1" applyFill="1" applyFont="1">
      <alignment horizontal="center"/>
    </xf>
    <xf borderId="1" fillId="12" fontId="262" numFmtId="0" xfId="0" applyAlignment="1" applyBorder="1" applyFill="1" applyFont="1">
      <alignment horizontal="center" readingOrder="0" vertical="center"/>
    </xf>
    <xf borderId="10" fillId="0" fontId="263" numFmtId="0" xfId="0" applyAlignment="1" applyBorder="1" applyFont="1">
      <alignment horizontal="center" readingOrder="0" shrinkToFit="0" vertical="center" wrapText="0"/>
    </xf>
    <xf borderId="10" fillId="17" fontId="12" numFmtId="0" xfId="0" applyAlignment="1" applyBorder="1" applyFill="1" applyFont="1">
      <alignment horizontal="center" readingOrder="0"/>
    </xf>
    <xf borderId="10" fillId="0" fontId="25" numFmtId="167" xfId="0" applyAlignment="1" applyBorder="1" applyFont="1" applyNumberFormat="1">
      <alignment horizontal="center" readingOrder="0"/>
    </xf>
    <xf borderId="10" fillId="0" fontId="10" numFmtId="164" xfId="0" applyAlignment="1" applyBorder="1" applyFont="1" applyNumberFormat="1">
      <alignment horizontal="left" readingOrder="0" shrinkToFit="0" wrapText="0"/>
    </xf>
    <xf borderId="1" fillId="12" fontId="264" numFmtId="0" xfId="0" applyAlignment="1" applyBorder="1" applyFill="1" applyFont="1">
      <alignment horizontal="center" readingOrder="0" shrinkToFit="0" vertical="center" wrapText="0"/>
    </xf>
    <xf borderId="2" fillId="19" fontId="2" numFmtId="0" xfId="0" applyAlignment="1" applyBorder="1" applyFill="1" applyFont="1">
      <alignment horizontal="center" readingOrder="0" vertical="center"/>
    </xf>
    <xf borderId="0" fillId="12" fontId="1" numFmtId="0" xfId="0" applyAlignment="1" applyFill="1" applyFont="1">
      <alignment readingOrder="0" vertical="center"/>
    </xf>
    <xf borderId="0" fillId="0" fontId="2" numFmtId="0" xfId="0" applyAlignment="1" applyFont="1">
      <alignment horizontal="center" vertical="center"/>
    </xf>
    <xf borderId="15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0" fillId="0" fontId="265" numFmtId="0" xfId="0" applyAlignment="1" applyFont="1">
      <alignment horizontal="center" readingOrder="0" vertical="center"/>
    </xf>
    <xf borderId="2" fillId="2" fontId="5" numFmtId="0" xfId="0" applyAlignment="1" applyBorder="1" applyFill="1" applyFont="1">
      <alignment horizontal="center" vertical="bottom"/>
    </xf>
    <xf borderId="9" fillId="0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169" xfId="0" applyAlignment="1" applyBorder="1" applyFont="1" applyNumberForma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2" fillId="0" fontId="8" numFmtId="164" xfId="0" applyAlignment="1" applyBorder="1" applyFont="1" applyNumberFormat="1">
      <alignment horizontal="center" readingOrder="0" vertical="center"/>
    </xf>
    <xf borderId="1" fillId="8" fontId="120" numFmtId="0" xfId="0" applyAlignment="1" applyBorder="1" applyFill="1" applyFont="1">
      <alignment horizontal="center" readingOrder="0" vertical="center"/>
    </xf>
    <xf borderId="4" fillId="7" fontId="61" numFmtId="0" xfId="0" applyAlignment="1" applyBorder="1" applyFill="1" applyFont="1">
      <alignment horizontal="center" readingOrder="0" shrinkToFit="0" vertical="center" wrapText="0"/>
    </xf>
    <xf borderId="4" fillId="10" fontId="15" numFmtId="0" xfId="0" applyAlignment="1" applyBorder="1" applyFill="1" applyFont="1">
      <alignment horizontal="center" readingOrder="0" vertical="center"/>
    </xf>
    <xf borderId="4" fillId="8" fontId="15" numFmtId="0" xfId="0" applyAlignment="1" applyBorder="1" applyFill="1" applyFont="1">
      <alignment horizontal="center" readingOrder="0" vertical="center"/>
    </xf>
    <xf borderId="4" fillId="7" fontId="61" numFmtId="0" xfId="0" applyAlignment="1" applyBorder="1" applyFill="1" applyFont="1">
      <alignment horizontal="center" readingOrder="0" vertical="center"/>
    </xf>
    <xf borderId="1" fillId="8" fontId="15" numFmtId="0" xfId="0" applyAlignment="1" applyBorder="1" applyFill="1" applyFont="1">
      <alignment horizontal="center" readingOrder="0" vertical="center"/>
    </xf>
    <xf borderId="16" fillId="6" fontId="266" numFmtId="0" xfId="0" applyAlignment="1" applyBorder="1" applyFill="1" applyFont="1">
      <alignment horizontal="center" readingOrder="0" vertical="center"/>
    </xf>
    <xf borderId="16" fillId="6" fontId="267" numFmtId="0" xfId="0" applyAlignment="1" applyBorder="1" applyFill="1" applyFont="1">
      <alignment horizontal="center" readingOrder="0" vertical="center"/>
    </xf>
    <xf borderId="1" fillId="11" fontId="26" numFmtId="0" xfId="0" applyAlignment="1" applyBorder="1" applyFill="1" applyFont="1">
      <alignment horizontal="center" readingOrder="0"/>
    </xf>
    <xf borderId="3" fillId="11" fontId="26" numFmtId="0" xfId="0" applyAlignment="1" applyBorder="1" applyFill="1" applyFont="1">
      <alignment horizontal="center" readingOrder="0"/>
    </xf>
    <xf borderId="6" fillId="11" fontId="26" numFmtId="0" xfId="0" applyAlignment="1" applyBorder="1" applyFill="1" applyFont="1">
      <alignment horizontal="center"/>
    </xf>
    <xf borderId="2" fillId="11" fontId="26" numFmtId="0" xfId="0" applyAlignment="1" applyBorder="1" applyFill="1" applyFont="1">
      <alignment horizontal="center" readingOrder="0" shrinkToFit="0" wrapText="0"/>
    </xf>
    <xf borderId="3" fillId="48" fontId="26" numFmtId="0" xfId="0" applyAlignment="1" applyBorder="1" applyFill="1" applyFont="1">
      <alignment horizontal="center" readingOrder="0"/>
    </xf>
    <xf borderId="1" fillId="7" fontId="61" numFmtId="165" xfId="0" applyAlignment="1" applyBorder="1" applyFill="1" applyFont="1" applyNumberFormat="1">
      <alignment horizontal="center" readingOrder="0"/>
    </xf>
    <xf borderId="1" fillId="7" fontId="6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right" readingOrder="0"/>
    </xf>
    <xf borderId="1" fillId="8" fontId="61" numFmtId="165" xfId="0" applyAlignment="1" applyBorder="1" applyFill="1" applyFont="1" applyNumberFormat="1">
      <alignment horizontal="center" readingOrder="0"/>
    </xf>
    <xf borderId="1" fillId="8" fontId="61" numFmtId="0" xfId="0" applyAlignment="1" applyBorder="1" applyFill="1" applyFont="1">
      <alignment horizontal="center" readingOrder="0"/>
    </xf>
    <xf borderId="2" fillId="8" fontId="61" numFmtId="0" xfId="0" applyAlignment="1" applyBorder="1" applyFill="1" applyFont="1">
      <alignment horizontal="left" readingOrder="0"/>
    </xf>
    <xf borderId="2" fillId="8" fontId="268" numFmtId="0" xfId="0" applyAlignment="1" applyBorder="1" applyFill="1" applyFont="1">
      <alignment horizontal="center" readingOrder="0"/>
    </xf>
    <xf borderId="1" fillId="48" fontId="1" numFmtId="0" xfId="0" applyAlignment="1" applyBorder="1" applyFill="1" applyFont="1">
      <alignment horizontal="right" readingOrder="0" shrinkToFit="0" wrapText="0"/>
    </xf>
    <xf borderId="1" fillId="7" fontId="61" numFmtId="49" xfId="0" applyAlignment="1" applyBorder="1" applyFill="1" applyFont="1" applyNumberFormat="1">
      <alignment horizontal="center" readingOrder="0"/>
    </xf>
    <xf borderId="2" fillId="8" fontId="208" numFmtId="0" xfId="0" applyAlignment="1" applyBorder="1" applyFill="1" applyFont="1">
      <alignment horizontal="right" readingOrder="0"/>
    </xf>
    <xf borderId="1" fillId="8" fontId="61" numFmtId="49" xfId="0" applyAlignment="1" applyBorder="1" applyFill="1" applyFont="1" applyNumberFormat="1">
      <alignment horizontal="center" readingOrder="0"/>
    </xf>
    <xf borderId="1" fillId="10" fontId="61" numFmtId="165" xfId="0" applyAlignment="1" applyBorder="1" applyFill="1" applyFont="1" applyNumberFormat="1">
      <alignment horizontal="center" readingOrder="0"/>
    </xf>
    <xf borderId="1" fillId="10" fontId="61" numFmtId="0" xfId="0" applyAlignment="1" applyBorder="1" applyFill="1" applyFont="1">
      <alignment horizontal="center" readingOrder="0"/>
    </xf>
    <xf borderId="2" fillId="10" fontId="61" numFmtId="0" xfId="0" applyAlignment="1" applyBorder="1" applyFill="1" applyFont="1">
      <alignment horizontal="left" readingOrder="0"/>
    </xf>
    <xf borderId="2" fillId="10" fontId="269" numFmtId="0" xfId="0" applyAlignment="1" applyBorder="1" applyFill="1" applyFont="1">
      <alignment horizontal="center" readingOrder="0"/>
    </xf>
    <xf borderId="1" fillId="8" fontId="208" numFmtId="165" xfId="0" applyAlignment="1" applyBorder="1" applyFill="1" applyFont="1" applyNumberFormat="1">
      <alignment horizontal="center" readingOrder="0"/>
    </xf>
    <xf borderId="1" fillId="8" fontId="208" numFmtId="0" xfId="0" applyAlignment="1" applyBorder="1" applyFill="1" applyFont="1">
      <alignment horizontal="center" readingOrder="0"/>
    </xf>
    <xf borderId="2" fillId="8" fontId="208" numFmtId="0" xfId="0" applyAlignment="1" applyBorder="1" applyFill="1" applyFont="1">
      <alignment horizontal="left" readingOrder="0"/>
    </xf>
    <xf borderId="3" fillId="8" fontId="208" numFmtId="0" xfId="0" applyAlignment="1" applyBorder="1" applyFill="1" applyFont="1">
      <alignment horizontal="left" readingOrder="0"/>
    </xf>
    <xf borderId="2" fillId="10" fontId="208" numFmtId="0" xfId="0" applyAlignment="1" applyBorder="1" applyFill="1" applyFont="1">
      <alignment horizontal="right" readingOrder="0"/>
    </xf>
    <xf borderId="1" fillId="10" fontId="61" numFmtId="49" xfId="0" applyAlignment="1" applyBorder="1" applyFill="1" applyFont="1" applyNumberFormat="1">
      <alignment horizontal="center" readingOrder="0"/>
    </xf>
    <xf borderId="2" fillId="10" fontId="208" numFmtId="0" xfId="0" applyAlignment="1" applyBorder="1" applyFill="1" applyFont="1">
      <alignment horizontal="right" vertical="bottom"/>
    </xf>
    <xf borderId="1" fillId="10" fontId="208" numFmtId="165" xfId="0" applyAlignment="1" applyBorder="1" applyFill="1" applyFont="1" applyNumberFormat="1">
      <alignment horizontal="center" readingOrder="0"/>
    </xf>
    <xf borderId="1" fillId="10" fontId="208" numFmtId="0" xfId="0" applyAlignment="1" applyBorder="1" applyFill="1" applyFont="1">
      <alignment horizontal="center" readingOrder="0"/>
    </xf>
    <xf borderId="2" fillId="10" fontId="208" numFmtId="0" xfId="0" applyAlignment="1" applyBorder="1" applyFill="1" applyFont="1">
      <alignment horizontal="left" readingOrder="0"/>
    </xf>
    <xf borderId="1" fillId="10" fontId="208" numFmtId="49" xfId="0" applyAlignment="1" applyBorder="1" applyFill="1" applyFont="1" applyNumberFormat="1">
      <alignment horizontal="center" readingOrder="0"/>
    </xf>
    <xf borderId="0" fillId="0" fontId="214" numFmtId="0" xfId="0" applyAlignment="1" applyFont="1">
      <alignment vertical="center"/>
    </xf>
    <xf borderId="4" fillId="0" fontId="208" numFmtId="169" xfId="0" applyAlignment="1" applyBorder="1" applyFont="1" applyNumberForma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horizontal="center" readingOrder="0" shrinkToFit="0" vertical="center" wrapText="0"/>
    </xf>
    <xf borderId="2" fillId="0" fontId="120" numFmtId="0" xfId="0" applyAlignment="1" applyBorder="1" applyFont="1">
      <alignment horizontal="center" readingOrder="0" vertical="center"/>
    </xf>
    <xf borderId="42" fillId="8" fontId="270" numFmtId="0" xfId="0" applyAlignment="1" applyBorder="1" applyFill="1" applyFont="1">
      <alignment horizontal="center" readingOrder="0" vertical="center"/>
    </xf>
    <xf borderId="3" fillId="0" fontId="120" numFmtId="0" xfId="0" applyAlignment="1" applyBorder="1" applyFont="1">
      <alignment horizontal="center" readingOrder="0" vertical="center"/>
    </xf>
    <xf borderId="5" fillId="11" fontId="14" numFmtId="0" xfId="0" applyAlignment="1" applyBorder="1" applyFill="1" applyFont="1">
      <alignment horizontal="center" readingOrder="0" vertical="center"/>
    </xf>
    <xf borderId="4" fillId="0" fontId="61" numFmtId="0" xfId="0" applyAlignment="1" applyBorder="1" applyFont="1">
      <alignment horizontal="center" readingOrder="0" shrinkToFit="0" vertical="center" wrapText="0"/>
    </xf>
    <xf borderId="0" fillId="0" fontId="119" numFmtId="0" xfId="0" applyAlignment="1" applyFont="1">
      <alignment readingOrder="0"/>
    </xf>
    <xf borderId="0" fillId="11" fontId="14" numFmtId="0" xfId="0" applyAlignment="1" applyFill="1" applyFont="1">
      <alignment shrinkToFit="0" vertical="bottom" wrapText="1"/>
    </xf>
    <xf borderId="0" fillId="11" fontId="14" numFmtId="0" xfId="0" applyAlignment="1" applyFill="1" applyFont="1">
      <alignment shrinkToFit="0" vertical="bottom" wrapText="1"/>
    </xf>
    <xf borderId="0" fillId="11" fontId="14" numFmtId="0" xfId="0" applyAlignment="1" applyFill="1" applyFont="1">
      <alignment shrinkToFit="0" wrapText="1"/>
    </xf>
    <xf borderId="0" fillId="18" fontId="271" numFmtId="0" xfId="0" applyAlignment="1" applyFill="1" applyFont="1">
      <alignment shrinkToFit="0" vertical="bottom" wrapText="1"/>
    </xf>
    <xf borderId="0" fillId="18" fontId="271" numFmtId="0" xfId="0" applyAlignment="1" applyFill="1" applyFont="1">
      <alignment shrinkToFit="0" wrapText="1"/>
    </xf>
    <xf borderId="0" fillId="36" fontId="14" numFmtId="0" xfId="0" applyAlignment="1" applyFill="1" applyFont="1">
      <alignment shrinkToFit="0" vertical="bottom" wrapText="1"/>
    </xf>
    <xf borderId="0" fillId="12" fontId="15" numFmtId="0" xfId="0" applyAlignment="1" applyFill="1" applyFont="1">
      <alignment shrinkToFit="0" wrapText="1"/>
    </xf>
    <xf borderId="0" fillId="0" fontId="15" numFmtId="0" xfId="0" applyAlignment="1" applyFont="1">
      <alignment shrinkToFit="0" vertical="bottom" wrapText="1"/>
    </xf>
    <xf borderId="0" fillId="12" fontId="15" numFmtId="0" xfId="0" applyAlignment="1" applyFill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0" fillId="12" fontId="272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4" fillId="0" fontId="1" numFmtId="0" xfId="0" applyBorder="1" applyFont="1"/>
    <xf borderId="16" fillId="0" fontId="273" numFmtId="0" xfId="0" applyAlignment="1" applyBorder="1" applyFont="1">
      <alignment horizontal="center" readingOrder="0" vertical="center"/>
    </xf>
    <xf borderId="16" fillId="0" fontId="274" numFmtId="0" xfId="0" applyAlignment="1" applyBorder="1" applyFont="1">
      <alignment horizontal="center" readingOrder="0" vertical="center"/>
    </xf>
    <xf borderId="1" fillId="0" fontId="61" numFmtId="165" xfId="0" applyAlignment="1" applyBorder="1" applyFont="1" applyNumberFormat="1">
      <alignment horizontal="center" readingOrder="0"/>
    </xf>
    <xf borderId="1" fillId="0" fontId="61" numFmtId="0" xfId="0" applyAlignment="1" applyBorder="1" applyFont="1">
      <alignment horizontal="center" readingOrder="0"/>
    </xf>
    <xf borderId="2" fillId="6" fontId="8" numFmtId="164" xfId="0" applyAlignment="1" applyBorder="1" applyFill="1" applyFont="1" applyNumberForma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/>
    </xf>
    <xf borderId="1" fillId="0" fontId="61" numFmtId="49" xfId="0" applyAlignment="1" applyBorder="1" applyFont="1" applyNumberFormat="1">
      <alignment horizontal="center" readingOrder="0"/>
    </xf>
    <xf borderId="2" fillId="0" fontId="61" numFmtId="0" xfId="0" applyAlignment="1" applyBorder="1" applyFont="1">
      <alignment horizontal="left" readingOrder="0"/>
    </xf>
    <xf borderId="2" fillId="0" fontId="61" numFmtId="0" xfId="0" applyAlignment="1" applyBorder="1" applyFont="1">
      <alignment horizontal="right" readingOrder="0"/>
    </xf>
    <xf borderId="1" fillId="6" fontId="61" numFmtId="164" xfId="0" applyAlignment="1" applyBorder="1" applyFill="1" applyFont="1" applyNumberFormat="1">
      <alignment horizontal="center" readingOrder="0" shrinkToFit="0" wrapText="0"/>
    </xf>
    <xf borderId="1" fillId="6" fontId="61" numFmtId="0" xfId="0" applyAlignment="1" applyBorder="1" applyFill="1" applyFont="1">
      <alignment horizontal="center" readingOrder="0" shrinkToFit="0" wrapText="0"/>
    </xf>
    <xf borderId="2" fillId="6" fontId="61" numFmtId="0" xfId="0" applyAlignment="1" applyBorder="1" applyFill="1" applyFont="1">
      <alignment horizontal="left" readingOrder="0" shrinkToFit="0" wrapText="0"/>
    </xf>
    <xf borderId="2" fillId="6" fontId="61" numFmtId="0" xfId="0" applyAlignment="1" applyBorder="1" applyFill="1" applyFont="1">
      <alignment horizontal="center" readingOrder="0" shrinkToFit="0" wrapText="0"/>
    </xf>
    <xf borderId="1" fillId="6" fontId="61" numFmtId="0" xfId="0" applyAlignment="1" applyBorder="1" applyFill="1" applyFont="1">
      <alignment horizontal="center" readingOrder="0"/>
    </xf>
    <xf borderId="1" fillId="6" fontId="61" numFmtId="49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75" numFmtId="0" xfId="0" applyAlignment="1" applyFont="1">
      <alignment readingOrder="0" vertical="center"/>
    </xf>
    <xf borderId="0" fillId="12" fontId="276" numFmtId="0" xfId="0" applyAlignment="1" applyFill="1" applyFont="1">
      <alignment readingOrder="0" shrinkToFit="0" wrapText="0"/>
    </xf>
    <xf borderId="14" fillId="16" fontId="3" numFmtId="0" xfId="0" applyAlignment="1" applyBorder="1" applyFill="1" applyFont="1">
      <alignment horizontal="center" readingOrder="0" vertical="center"/>
    </xf>
    <xf borderId="2" fillId="0" fontId="277" numFmtId="0" xfId="0" applyAlignment="1" applyBorder="1" applyFont="1">
      <alignment readingOrder="0" shrinkToFit="0" vertical="center" wrapText="0"/>
    </xf>
    <xf borderId="2" fillId="0" fontId="278" numFmtId="0" xfId="0" applyAlignment="1" applyBorder="1" applyFont="1">
      <alignment readingOrder="0" vertical="center"/>
    </xf>
    <xf borderId="1" fillId="10" fontId="41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2" fillId="15" fontId="3" numFmtId="0" xfId="0" applyAlignment="1" applyBorder="1" applyFill="1" applyFont="1">
      <alignment horizontal="center" readingOrder="0" vertical="center"/>
    </xf>
    <xf borderId="0" fillId="0" fontId="1" numFmtId="0" xfId="0" applyFont="1"/>
    <xf borderId="2" fillId="0" fontId="59" numFmtId="0" xfId="0" applyAlignment="1" applyBorder="1" applyFont="1">
      <alignment readingOrder="0" shrinkToFit="0" vertical="center" wrapText="0"/>
    </xf>
    <xf borderId="2" fillId="0" fontId="59" numFmtId="0" xfId="0" applyAlignment="1" applyBorder="1" applyFont="1">
      <alignment readingOrder="0" vertical="center"/>
    </xf>
    <xf borderId="2" fillId="8" fontId="120" numFmtId="0" xfId="0" applyAlignment="1" applyBorder="1" applyFill="1" applyFont="1">
      <alignment horizontal="center" readingOrder="0" vertical="center"/>
    </xf>
    <xf borderId="43" fillId="8" fontId="270" numFmtId="0" xfId="0" applyAlignment="1" applyBorder="1" applyFill="1" applyFont="1">
      <alignment horizontal="center" readingOrder="0" vertical="center"/>
    </xf>
    <xf borderId="3" fillId="8" fontId="120" numFmtId="0" xfId="0" applyAlignment="1" applyBorder="1" applyFill="1" applyFont="1">
      <alignment horizontal="center" readingOrder="0" vertical="center"/>
    </xf>
    <xf borderId="7" fillId="0" fontId="1" numFmtId="0" xfId="0" applyBorder="1" applyFont="1"/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16" fillId="6" fontId="3" numFmtId="0" xfId="0" applyAlignment="1" applyBorder="1" applyFill="1" applyFont="1">
      <alignment horizontal="center" readingOrder="0" vertical="center"/>
    </xf>
    <xf borderId="16" fillId="6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vertical="bottom"/>
    </xf>
    <xf borderId="6" fillId="11" fontId="26" numFmtId="0" xfId="0" applyAlignment="1" applyBorder="1" applyFill="1" applyFont="1">
      <alignment horizontal="center" readingOrder="0" shrinkToFit="0" wrapText="0"/>
    </xf>
    <xf borderId="3" fillId="11" fontId="26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horizontal="center" readingOrder="0" vertical="bottom"/>
    </xf>
    <xf borderId="1" fillId="7" fontId="61" numFmtId="171" xfId="0" applyAlignment="1" applyBorder="1" applyFill="1" applyFont="1" applyNumberFormat="1">
      <alignment horizontal="center" readingOrder="0"/>
    </xf>
    <xf borderId="1" fillId="7" fontId="1" numFmtId="0" xfId="0" applyAlignment="1" applyBorder="1" applyFill="1" applyFont="1">
      <alignment horizontal="left" readingOrder="0"/>
    </xf>
    <xf borderId="3" fillId="7" fontId="1" numFmtId="0" xfId="0" applyAlignment="1" applyBorder="1" applyFill="1" applyFont="1">
      <alignment horizontal="right" readingOrder="0"/>
    </xf>
    <xf borderId="3" fillId="7" fontId="1" numFmtId="0" xfId="0" applyAlignment="1" applyBorder="1" applyFill="1" applyFont="1">
      <alignment horizontal="center" readingOrder="0"/>
    </xf>
    <xf borderId="1" fillId="8" fontId="6" numFmtId="171" xfId="0" applyAlignment="1" applyBorder="1" applyFill="1" applyFont="1" applyNumberFormat="1">
      <alignment horizontal="center" vertical="bottom"/>
    </xf>
    <xf borderId="1" fillId="8" fontId="61" numFmtId="0" xfId="0" applyAlignment="1" applyBorder="1" applyFill="1" applyFont="1">
      <alignment horizontal="center" shrinkToFit="0" wrapText="0"/>
    </xf>
    <xf borderId="2" fillId="8" fontId="6" numFmtId="0" xfId="0" applyAlignment="1" applyBorder="1" applyFill="1" applyFont="1">
      <alignment vertical="bottom"/>
    </xf>
    <xf borderId="1" fillId="8" fontId="279" numFmtId="0" xfId="0" applyAlignment="1" applyBorder="1" applyFill="1" applyFont="1">
      <alignment horizontal="center" readingOrder="0"/>
    </xf>
    <xf borderId="1" fillId="8" fontId="61" numFmtId="0" xfId="0" applyAlignment="1" applyBorder="1" applyFill="1" applyFont="1">
      <alignment horizontal="left" readingOrder="0"/>
    </xf>
    <xf borderId="1" fillId="38" fontId="6" numFmtId="171" xfId="0" applyAlignment="1" applyBorder="1" applyFill="1" applyFont="1" applyNumberFormat="1">
      <alignment horizontal="center" vertical="bottom"/>
    </xf>
    <xf borderId="1" fillId="38" fontId="61" numFmtId="0" xfId="0" applyAlignment="1" applyBorder="1" applyFill="1" applyFont="1">
      <alignment horizontal="center" shrinkToFit="0" wrapText="0"/>
    </xf>
    <xf borderId="2" fillId="38" fontId="6" numFmtId="0" xfId="0" applyAlignment="1" applyBorder="1" applyFill="1" applyFont="1">
      <alignment horizontal="left" vertical="bottom"/>
    </xf>
    <xf borderId="1" fillId="38" fontId="280" numFmtId="0" xfId="0" applyAlignment="1" applyBorder="1" applyFill="1" applyFont="1">
      <alignment horizontal="center" readingOrder="0"/>
    </xf>
    <xf borderId="1" fillId="38" fontId="61" numFmtId="0" xfId="0" applyAlignment="1" applyBorder="1" applyFill="1" applyFont="1">
      <alignment horizontal="left" readingOrder="0"/>
    </xf>
    <xf borderId="1" fillId="38" fontId="208" numFmtId="0" xfId="0" applyAlignment="1" applyBorder="1" applyFill="1" applyFont="1">
      <alignment horizontal="center" readingOrder="0"/>
    </xf>
    <xf borderId="1" fillId="38" fontId="61" numFmtId="0" xfId="0" applyAlignment="1" applyBorder="1" applyFill="1" applyFont="1">
      <alignment horizontal="left" readingOrder="0" shrinkToFit="0" wrapText="0"/>
    </xf>
    <xf borderId="1" fillId="49" fontId="6" numFmtId="171" xfId="0" applyAlignment="1" applyBorder="1" applyFill="1" applyFont="1" applyNumberFormat="1">
      <alignment horizontal="center" shrinkToFit="0" wrapText="0"/>
    </xf>
    <xf borderId="1" fillId="49" fontId="61" numFmtId="0" xfId="0" applyAlignment="1" applyBorder="1" applyFill="1" applyFont="1">
      <alignment horizontal="center" shrinkToFit="0" wrapText="0"/>
    </xf>
    <xf borderId="2" fillId="49" fontId="6" numFmtId="0" xfId="0" applyAlignment="1" applyBorder="1" applyFill="1" applyFont="1">
      <alignment vertical="bottom"/>
    </xf>
    <xf borderId="1" fillId="49" fontId="281" numFmtId="0" xfId="0" applyAlignment="1" applyBorder="1" applyFill="1" applyFont="1">
      <alignment horizontal="center" readingOrder="0"/>
    </xf>
    <xf borderId="1" fillId="49" fontId="61" numFmtId="0" xfId="0" applyAlignment="1" applyBorder="1" applyFill="1" applyFont="1">
      <alignment horizontal="left" readingOrder="0"/>
    </xf>
    <xf borderId="1" fillId="49" fontId="61" numFmtId="0" xfId="0" applyAlignment="1" applyBorder="1" applyFill="1" applyFont="1">
      <alignment horizontal="center" readingOrder="0"/>
    </xf>
    <xf borderId="1" fillId="49" fontId="61" numFmtId="171" xfId="0" applyAlignment="1" applyBorder="1" applyFill="1" applyFont="1" applyNumberFormat="1">
      <alignment horizontal="center" shrinkToFit="0" wrapText="0"/>
    </xf>
    <xf borderId="2" fillId="49" fontId="61" numFmtId="0" xfId="0" applyAlignment="1" applyBorder="1" applyFill="1" applyFont="1">
      <alignment readingOrder="0" vertical="bottom"/>
    </xf>
    <xf borderId="0" fillId="0" fontId="282" numFmtId="0" xfId="0" applyAlignment="1" applyFont="1">
      <alignment horizontal="center" readingOrder="0" shrinkToFit="0" vertical="center" wrapText="0"/>
    </xf>
    <xf borderId="1" fillId="0" fontId="283" numFmtId="0" xfId="0" applyAlignment="1" applyBorder="1" applyFont="1">
      <alignment horizontal="center" readingOrder="0" shrinkToFit="0" vertical="center" wrapText="0"/>
    </xf>
    <xf borderId="15" fillId="0" fontId="284" numFmtId="0" xfId="0" applyAlignment="1" applyBorder="1" applyFont="1">
      <alignment horizontal="center" readingOrder="0" vertical="center"/>
    </xf>
    <xf borderId="1" fillId="0" fontId="285" numFmtId="0" xfId="0" applyAlignment="1" applyBorder="1" applyFont="1">
      <alignment horizontal="center" vertical="center"/>
    </xf>
    <xf borderId="4" fillId="13" fontId="15" numFmtId="0" xfId="0" applyAlignment="1" applyBorder="1" applyFill="1" applyFont="1">
      <alignment horizontal="center" readingOrder="0" shrinkToFit="0" vertical="center" wrapText="1"/>
    </xf>
    <xf borderId="4" fillId="7" fontId="1" numFmtId="0" xfId="0" applyAlignment="1" applyBorder="1" applyFill="1" applyFont="1">
      <alignment horizontal="center" readingOrder="0" vertical="center"/>
    </xf>
    <xf borderId="2" fillId="10" fontId="15" numFmtId="0" xfId="0" applyAlignment="1" applyBorder="1" applyFill="1" applyFont="1">
      <alignment horizontal="center" readingOrder="0" vertical="center"/>
    </xf>
    <xf borderId="5" fillId="8" fontId="120" numFmtId="0" xfId="0" applyAlignment="1" applyBorder="1" applyFill="1" applyFont="1">
      <alignment horizontal="center" readingOrder="0" vertical="center"/>
    </xf>
    <xf borderId="9" fillId="7" fontId="61" numFmtId="0" xfId="0" applyAlignment="1" applyBorder="1" applyFill="1" applyFont="1">
      <alignment horizontal="center" readingOrder="0" shrinkToFit="0" vertical="center" wrapText="1"/>
    </xf>
    <xf borderId="44" fillId="10" fontId="270" numFmtId="0" xfId="0" applyAlignment="1" applyBorder="1" applyFill="1" applyFont="1">
      <alignment horizontal="center" readingOrder="0" vertical="center"/>
    </xf>
    <xf borderId="4" fillId="7" fontId="61" numFmtId="0" xfId="0" applyAlignment="1" applyBorder="1" applyFill="1" applyFont="1">
      <alignment horizontal="center" readingOrder="0" shrinkToFit="0" vertical="center" wrapText="1"/>
    </xf>
    <xf borderId="44" fillId="8" fontId="270" numFmtId="0" xfId="0" applyAlignment="1" applyBorder="1" applyFill="1" applyFont="1">
      <alignment horizontal="center" readingOrder="0" vertical="center"/>
    </xf>
    <xf borderId="6" fillId="8" fontId="120" numFmtId="0" xfId="0" applyAlignment="1" applyBorder="1" applyFill="1" applyFont="1">
      <alignment horizontal="center" readingOrder="0" vertical="center"/>
    </xf>
    <xf borderId="1" fillId="6" fontId="286" numFmtId="0" xfId="0" applyAlignment="1" applyBorder="1" applyFill="1" applyFont="1">
      <alignment horizontal="center" readingOrder="0" vertical="center"/>
    </xf>
    <xf borderId="1" fillId="52" fontId="61" numFmtId="171" xfId="0" applyAlignment="1" applyBorder="1" applyFill="1" applyFont="1" applyNumberFormat="1">
      <alignment horizontal="center" readingOrder="0"/>
    </xf>
    <xf borderId="1" fillId="52" fontId="61" numFmtId="0" xfId="0" applyAlignment="1" applyBorder="1" applyFill="1" applyFont="1">
      <alignment horizontal="center" readingOrder="0"/>
    </xf>
    <xf borderId="2" fillId="52" fontId="1" numFmtId="0" xfId="0" applyAlignment="1" applyBorder="1" applyFill="1" applyFont="1">
      <alignment horizontal="center" readingOrder="0"/>
    </xf>
    <xf borderId="1" fillId="52" fontId="1" numFmtId="0" xfId="0" applyAlignment="1" applyBorder="1" applyFill="1" applyFont="1">
      <alignment horizontal="left" readingOrder="0"/>
    </xf>
    <xf borderId="1" fillId="49" fontId="6" numFmtId="171" xfId="0" applyAlignment="1" applyBorder="1" applyFill="1" applyFont="1" applyNumberFormat="1">
      <alignment horizontal="center" readingOrder="0" shrinkToFit="0" wrapText="0"/>
    </xf>
    <xf borderId="1" fillId="49" fontId="61" numFmtId="0" xfId="0" applyAlignment="1" applyBorder="1" applyFill="1" applyFont="1">
      <alignment horizontal="center" readingOrder="0" shrinkToFit="0" wrapText="0"/>
    </xf>
    <xf borderId="2" fillId="49" fontId="6" numFmtId="0" xfId="0" applyAlignment="1" applyBorder="1" applyFill="1" applyFont="1">
      <alignment readingOrder="0" vertical="bottom"/>
    </xf>
    <xf borderId="2" fillId="49" fontId="61" numFmtId="0" xfId="0" applyAlignment="1" applyBorder="1" applyFill="1" applyFont="1">
      <alignment horizontal="left" readingOrder="0"/>
    </xf>
    <xf borderId="1" fillId="38" fontId="6" numFmtId="171" xfId="0" applyAlignment="1" applyBorder="1" applyFill="1" applyFont="1" applyNumberFormat="1">
      <alignment horizontal="center" readingOrder="0" shrinkToFit="0" wrapText="0"/>
    </xf>
    <xf borderId="1" fillId="38" fontId="61" numFmtId="0" xfId="0" applyAlignment="1" applyBorder="1" applyFill="1" applyFont="1">
      <alignment horizontal="center" readingOrder="0" shrinkToFit="0" wrapText="0"/>
    </xf>
    <xf borderId="2" fillId="38" fontId="61" numFmtId="0" xfId="0" applyAlignment="1" applyBorder="1" applyFill="1" applyFont="1">
      <alignment readingOrder="0" vertical="bottom"/>
    </xf>
    <xf borderId="2" fillId="38" fontId="61" numFmtId="0" xfId="0" applyAlignment="1" applyBorder="1" applyFill="1" applyFont="1">
      <alignment horizontal="left" readingOrder="0"/>
    </xf>
    <xf borderId="1" fillId="20" fontId="6" numFmtId="171" xfId="0" applyAlignment="1" applyBorder="1" applyFill="1" applyFont="1" applyNumberFormat="1">
      <alignment horizontal="center" readingOrder="0" shrinkToFit="0" wrapText="0"/>
    </xf>
    <xf borderId="1" fillId="20" fontId="61" numFmtId="0" xfId="0" applyAlignment="1" applyBorder="1" applyFill="1" applyFont="1">
      <alignment horizontal="center" readingOrder="0" shrinkToFit="0" wrapText="0"/>
    </xf>
    <xf borderId="2" fillId="20" fontId="6" numFmtId="0" xfId="0" applyAlignment="1" applyBorder="1" applyFill="1" applyFont="1">
      <alignment readingOrder="0" vertical="bottom"/>
    </xf>
    <xf borderId="1" fillId="20" fontId="287" numFmtId="0" xfId="0" applyAlignment="1" applyBorder="1" applyFill="1" applyFont="1">
      <alignment horizontal="center" readingOrder="0"/>
    </xf>
    <xf borderId="2" fillId="20" fontId="61" numFmtId="0" xfId="0" applyAlignment="1" applyBorder="1" applyFill="1" applyFont="1">
      <alignment horizontal="left" readingOrder="0"/>
    </xf>
    <xf borderId="4" fillId="38" fontId="6" numFmtId="171" xfId="0" applyAlignment="1" applyBorder="1" applyFill="1" applyFont="1" applyNumberFormat="1">
      <alignment horizontal="center" readingOrder="0" shrinkToFit="0" wrapText="0"/>
    </xf>
    <xf borderId="1" fillId="8" fontId="6" numFmtId="171" xfId="0" applyAlignment="1" applyBorder="1" applyFill="1" applyFont="1" applyNumberFormat="1">
      <alignment horizontal="center" readingOrder="0" vertical="bottom"/>
    </xf>
    <xf borderId="1" fillId="8" fontId="61" numFmtId="0" xfId="0" applyAlignment="1" applyBorder="1" applyFill="1" applyFont="1">
      <alignment horizontal="center" readingOrder="0" shrinkToFit="0" wrapText="0"/>
    </xf>
    <xf borderId="14" fillId="8" fontId="61" numFmtId="0" xfId="0" applyAlignment="1" applyBorder="1" applyFill="1" applyFont="1">
      <alignment horizontal="left" readingOrder="0"/>
    </xf>
    <xf borderId="5" fillId="8" fontId="288" numFmtId="0" xfId="0" applyAlignment="1" applyBorder="1" applyFill="1" applyFont="1">
      <alignment horizontal="center" readingOrder="0"/>
    </xf>
    <xf borderId="12" fillId="0" fontId="6" numFmtId="167" xfId="0" applyAlignment="1" applyBorder="1" applyFont="1" applyNumberFormat="1">
      <alignment horizontal="center" shrinkToFit="0" wrapText="0"/>
    </xf>
    <xf borderId="1" fillId="20" fontId="6" numFmtId="171" xfId="0" applyAlignment="1" applyBorder="1" applyFill="1" applyFont="1" applyNumberFormat="1">
      <alignment horizontal="center" readingOrder="0" vertical="bottom"/>
    </xf>
    <xf borderId="14" fillId="20" fontId="61" numFmtId="0" xfId="0" applyAlignment="1" applyBorder="1" applyFill="1" applyFont="1">
      <alignment horizontal="left" readingOrder="0"/>
    </xf>
    <xf borderId="5" fillId="20" fontId="289" numFmtId="0" xfId="0" applyAlignment="1" applyBorder="1" applyFill="1" applyFont="1">
      <alignment horizontal="center" readingOrder="0"/>
    </xf>
    <xf borderId="12" fillId="0" fontId="6" numFmtId="167" xfId="0" applyAlignment="1" applyBorder="1" applyFont="1" applyNumberFormat="1">
      <alignment horizontal="center" vertical="bottom"/>
    </xf>
    <xf borderId="1" fillId="38" fontId="6" numFmtId="171" xfId="0" applyAlignment="1" applyBorder="1" applyFill="1" applyFont="1" applyNumberFormat="1">
      <alignment horizontal="center" readingOrder="0" vertical="bottom"/>
    </xf>
    <xf borderId="14" fillId="38" fontId="61" numFmtId="0" xfId="0" applyAlignment="1" applyBorder="1" applyFill="1" applyFont="1">
      <alignment horizontal="left" readingOrder="0"/>
    </xf>
    <xf borderId="5" fillId="38" fontId="290" numFmtId="0" xfId="0" applyAlignment="1" applyBorder="1" applyFill="1" applyFont="1">
      <alignment horizontal="center" readingOrder="0"/>
    </xf>
    <xf borderId="0" fillId="11" fontId="291" numFmtId="0" xfId="0" applyAlignment="1" applyFill="1" applyFont="1">
      <alignment readingOrder="0" shrinkToFit="0" vertical="center" wrapText="0"/>
    </xf>
    <xf borderId="0" fillId="13" fontId="292" numFmtId="0" xfId="0" applyAlignment="1" applyFill="1" applyFont="1">
      <alignment readingOrder="0" vertical="center"/>
    </xf>
    <xf borderId="4" fillId="10" fontId="270" numFmtId="0" xfId="0" applyAlignment="1" applyBorder="1" applyFill="1" applyFont="1">
      <alignment horizontal="center" readingOrder="0" vertical="center"/>
    </xf>
    <xf borderId="14" fillId="8" fontId="120" numFmtId="0" xfId="0" applyAlignment="1" applyBorder="1" applyFill="1" applyFont="1">
      <alignment horizontal="center" readingOrder="0" vertical="center"/>
    </xf>
    <xf borderId="9" fillId="10" fontId="15" numFmtId="0" xfId="0" applyAlignment="1" applyBorder="1" applyFill="1" applyFont="1">
      <alignment horizontal="center" readingOrder="0" vertical="center"/>
    </xf>
    <xf borderId="11" fillId="10" fontId="15" numFmtId="0" xfId="0" applyAlignment="1" applyBorder="1" applyFill="1" applyFont="1">
      <alignment horizontal="center" readingOrder="0" vertical="center"/>
    </xf>
    <xf borderId="1" fillId="0" fontId="270" numFmtId="0" xfId="0" applyAlignment="1" applyBorder="1" applyFont="1">
      <alignment horizontal="center" readingOrder="0" vertical="center"/>
    </xf>
    <xf borderId="45" fillId="10" fontId="293" numFmtId="0" xfId="0" applyAlignment="1" applyBorder="1" applyFill="1" applyFont="1">
      <alignment horizontal="center" readingOrder="0" vertical="center"/>
    </xf>
    <xf borderId="2" fillId="0" fontId="270" numFmtId="0" xfId="0" applyAlignment="1" applyBorder="1" applyFont="1">
      <alignment horizontal="center" readingOrder="0" vertical="center"/>
    </xf>
    <xf borderId="43" fillId="8" fontId="293" numFmtId="0" xfId="0" applyAlignment="1" applyBorder="1" applyFill="1" applyFont="1">
      <alignment horizontal="center" readingOrder="0" vertical="center"/>
    </xf>
    <xf borderId="3" fillId="0" fontId="270" numFmtId="0" xfId="0" applyAlignment="1" applyBorder="1" applyFont="1">
      <alignment horizontal="center" readingOrder="0" vertical="center"/>
    </xf>
    <xf borderId="2" fillId="49" fontId="208" numFmtId="0" xfId="0" applyAlignment="1" applyBorder="1" applyFill="1" applyFont="1">
      <alignment horizontal="left" readingOrder="0"/>
    </xf>
    <xf borderId="5" fillId="8" fontId="6" numFmtId="171" xfId="0" applyAlignment="1" applyBorder="1" applyFill="1" applyFont="1" applyNumberFormat="1">
      <alignment horizontal="center" readingOrder="0" vertical="bottom"/>
    </xf>
    <xf borderId="5" fillId="8" fontId="61" numFmtId="0" xfId="0" applyAlignment="1" applyBorder="1" applyFill="1" applyFont="1">
      <alignment horizontal="center" readingOrder="0" shrinkToFit="0" wrapText="0"/>
    </xf>
    <xf borderId="2" fillId="8" fontId="294" numFmtId="0" xfId="0" applyAlignment="1" applyBorder="1" applyFill="1" applyFont="1">
      <alignment horizontal="left" readingOrder="0"/>
    </xf>
    <xf borderId="1" fillId="20" fontId="61" numFmtId="0" xfId="0" applyAlignment="1" applyBorder="1" applyFill="1" applyFont="1">
      <alignment horizontal="center" readingOrder="0"/>
    </xf>
    <xf borderId="1" fillId="26" fontId="6" numFmtId="171" xfId="0" applyAlignment="1" applyBorder="1" applyFill="1" applyFont="1" applyNumberFormat="1">
      <alignment horizontal="center" readingOrder="0" vertical="bottom"/>
    </xf>
    <xf borderId="1" fillId="26" fontId="61" numFmtId="0" xfId="0" applyAlignment="1" applyBorder="1" applyFill="1" applyFont="1">
      <alignment horizontal="center" readingOrder="0" shrinkToFit="0" wrapText="0"/>
    </xf>
    <xf borderId="2" fillId="26" fontId="61" numFmtId="0" xfId="0" applyAlignment="1" applyBorder="1" applyFill="1" applyFont="1">
      <alignment horizontal="left" readingOrder="0"/>
    </xf>
    <xf borderId="1" fillId="26" fontId="295" numFmtId="0" xfId="0" applyAlignment="1" applyBorder="1" applyFill="1" applyFont="1">
      <alignment horizontal="center" readingOrder="0"/>
    </xf>
    <xf borderId="2" fillId="49" fontId="294" numFmtId="0" xfId="0" applyAlignment="1" applyBorder="1" applyFill="1" applyFont="1">
      <alignment readingOrder="0" vertical="bottom"/>
    </xf>
    <xf borderId="1" fillId="26" fontId="208" numFmtId="171" xfId="0" applyAlignment="1" applyBorder="1" applyFill="1" applyFont="1" applyNumberFormat="1">
      <alignment horizontal="center" readingOrder="0" vertical="bottom"/>
    </xf>
    <xf borderId="2" fillId="49" fontId="208" numFmtId="0" xfId="0" applyAlignment="1" applyBorder="1" applyFill="1" applyFont="1">
      <alignment readingOrder="0" vertical="bottom"/>
    </xf>
    <xf borderId="1" fillId="26" fontId="208" numFmtId="0" xfId="0" applyAlignment="1" applyBorder="1" applyFill="1" applyFont="1">
      <alignment horizontal="center" readingOrder="0" shrinkToFit="0" wrapText="0"/>
    </xf>
    <xf borderId="2" fillId="26" fontId="208" numFmtId="0" xfId="0" applyAlignment="1" applyBorder="1" applyFill="1" applyFont="1">
      <alignment horizontal="left"/>
    </xf>
    <xf borderId="3" fillId="26" fontId="208" numFmtId="0" xfId="0" applyAlignment="1" applyBorder="1" applyFill="1" applyFont="1">
      <alignment horizontal="left" readingOrder="0"/>
    </xf>
    <xf borderId="1" fillId="26" fontId="296" numFmtId="0" xfId="0" applyAlignment="1" applyBorder="1" applyFill="1" applyFont="1">
      <alignment horizontal="center" readingOrder="0"/>
    </xf>
    <xf borderId="2" fillId="26" fontId="61" numFmtId="0" xfId="0" applyAlignment="1" applyBorder="1" applyFill="1" applyFont="1">
      <alignment horizontal="left"/>
    </xf>
    <xf borderId="3" fillId="26" fontId="61" numFmtId="0" xfId="0" applyAlignment="1" applyBorder="1" applyFill="1" applyFont="1">
      <alignment horizontal="left" readingOrder="0"/>
    </xf>
    <xf borderId="15" fillId="8" fontId="61" numFmtId="0" xfId="0" applyAlignment="1" applyBorder="1" applyFill="1" applyFont="1">
      <alignment horizontal="left" readingOrder="0"/>
    </xf>
    <xf borderId="0" fillId="0" fontId="1" numFmtId="171" xfId="0" applyFont="1" applyNumberFormat="1"/>
    <xf borderId="0" fillId="0" fontId="1" numFmtId="0" xfId="0" applyFont="1"/>
    <xf borderId="1" fillId="49" fontId="61" numFmtId="171" xfId="0" applyAlignment="1" applyBorder="1" applyFill="1" applyFont="1" applyNumberFormat="1">
      <alignment horizontal="center" readingOrder="0" shrinkToFit="0" wrapText="0"/>
    </xf>
    <xf borderId="1" fillId="49" fontId="6" numFmtId="172" xfId="0" applyAlignment="1" applyBorder="1" applyFill="1" applyFont="1" applyNumberFormat="1">
      <alignment horizontal="center" readingOrder="0" shrinkToFit="0" wrapText="0"/>
    </xf>
    <xf borderId="43" fillId="10" fontId="270" numFmtId="0" xfId="0" applyAlignment="1" applyBorder="1" applyFill="1" applyFont="1">
      <alignment horizontal="center" readingOrder="0" vertical="center"/>
    </xf>
    <xf borderId="46" fillId="10" fontId="15" numFmtId="0" xfId="0" applyAlignment="1" applyBorder="1" applyFill="1" applyFont="1">
      <alignment horizontal="center" readingOrder="0" vertical="center"/>
    </xf>
    <xf borderId="47" fillId="0" fontId="4" numFmtId="0" xfId="0" applyBorder="1" applyFont="1"/>
    <xf borderId="48" fillId="0" fontId="1" numFmtId="0" xfId="0" applyBorder="1" applyFont="1"/>
    <xf borderId="49" fillId="8" fontId="270" numFmtId="0" xfId="0" applyAlignment="1" applyBorder="1" applyFill="1" applyFont="1">
      <alignment horizontal="center" readingOrder="0" vertical="center"/>
    </xf>
    <xf borderId="12" fillId="11" fontId="297" numFmtId="0" xfId="0" applyAlignment="1" applyBorder="1" applyFill="1" applyFont="1">
      <alignment horizontal="center"/>
    </xf>
    <xf borderId="0" fillId="11" fontId="297" numFmtId="0" xfId="0" applyAlignment="1" applyFill="1" applyFont="1">
      <alignment horizontal="center"/>
    </xf>
    <xf borderId="50" fillId="11" fontId="297" numFmtId="0" xfId="0" applyAlignment="1" applyBorder="1" applyFill="1" applyFont="1">
      <alignment horizontal="center"/>
    </xf>
    <xf borderId="14" fillId="11" fontId="297" numFmtId="0" xfId="0" applyAlignment="1" applyBorder="1" applyFill="1" applyFont="1">
      <alignment horizontal="center"/>
    </xf>
    <xf borderId="15" fillId="11" fontId="297" numFmtId="0" xfId="0" applyAlignment="1" applyBorder="1" applyFill="1" applyFont="1">
      <alignment horizontal="center"/>
    </xf>
    <xf borderId="51" fillId="11" fontId="297" numFmtId="0" xfId="0" applyAlignment="1" applyBorder="1" applyFill="1" applyFont="1">
      <alignment horizontal="center"/>
    </xf>
    <xf borderId="1" fillId="8" fontId="298" numFmtId="0" xfId="0" applyAlignment="1" applyBorder="1" applyFill="1" applyFont="1">
      <alignment horizontal="center" readingOrder="0"/>
    </xf>
    <xf borderId="3" fillId="8" fontId="61" numFmtId="0" xfId="0" applyAlignment="1" applyBorder="1" applyFill="1" applyFont="1">
      <alignment horizontal="left" readingOrder="0"/>
    </xf>
    <xf borderId="1" fillId="13" fontId="6" numFmtId="171" xfId="0" applyAlignment="1" applyBorder="1" applyFill="1" applyFont="1" applyNumberFormat="1">
      <alignment horizontal="center" readingOrder="0" vertical="bottom"/>
    </xf>
    <xf borderId="1" fillId="13" fontId="61" numFmtId="0" xfId="0" applyAlignment="1" applyBorder="1" applyFill="1" applyFont="1">
      <alignment horizontal="center" readingOrder="0" shrinkToFit="0" wrapText="0"/>
    </xf>
    <xf borderId="2" fillId="13" fontId="294" numFmtId="0" xfId="0" applyAlignment="1" applyBorder="1" applyFill="1" applyFont="1">
      <alignment horizontal="left" readingOrder="0"/>
    </xf>
    <xf borderId="1" fillId="13" fontId="299" numFmtId="0" xfId="0" applyAlignment="1" applyBorder="1" applyFill="1" applyFont="1">
      <alignment horizontal="center" readingOrder="0"/>
    </xf>
    <xf borderId="2" fillId="13" fontId="61" numFmtId="0" xfId="0" applyAlignment="1" applyBorder="1" applyFill="1" applyFont="1">
      <alignment horizontal="left" readingOrder="0"/>
    </xf>
    <xf borderId="1" fillId="13" fontId="6" numFmtId="171" xfId="0" applyAlignment="1" applyBorder="1" applyFill="1" applyFont="1" applyNumberFormat="1">
      <alignment horizontal="center" readingOrder="0" shrinkToFit="0" wrapText="0"/>
    </xf>
    <xf borderId="1" fillId="13" fontId="300" numFmtId="0" xfId="0" applyAlignment="1" applyBorder="1" applyFill="1" applyFont="1">
      <alignment horizontal="center" readingOrder="0"/>
    </xf>
    <xf borderId="4" fillId="49" fontId="6" numFmtId="171" xfId="0" applyAlignment="1" applyBorder="1" applyFill="1" applyFont="1" applyNumberFormat="1">
      <alignment horizontal="center" readingOrder="0" shrinkToFit="0" wrapText="0"/>
    </xf>
    <xf borderId="4" fillId="49" fontId="61" numFmtId="0" xfId="0" applyAlignment="1" applyBorder="1" applyFill="1" applyFont="1">
      <alignment horizontal="center" readingOrder="0" shrinkToFit="0" wrapText="0"/>
    </xf>
    <xf borderId="9" fillId="49" fontId="6" numFmtId="0" xfId="0" applyAlignment="1" applyBorder="1" applyFill="1" applyFont="1">
      <alignment readingOrder="0" vertical="bottom"/>
    </xf>
    <xf borderId="4" fillId="49" fontId="301" numFmtId="0" xfId="0" applyAlignment="1" applyBorder="1" applyFill="1" applyFont="1">
      <alignment horizontal="center" readingOrder="0"/>
    </xf>
    <xf borderId="9" fillId="49" fontId="61" numFmtId="0" xfId="0" applyAlignment="1" applyBorder="1" applyFill="1" applyFont="1">
      <alignment horizontal="left" readingOrder="0"/>
    </xf>
    <xf borderId="0" fillId="12" fontId="302" numFmtId="0" xfId="0" applyAlignment="1" applyFill="1" applyFont="1">
      <alignment readingOrder="0"/>
    </xf>
    <xf borderId="1" fillId="9" fontId="14" numFmtId="0" xfId="0" applyAlignment="1" applyBorder="1" applyFill="1" applyFont="1">
      <alignment horizontal="center"/>
    </xf>
    <xf borderId="4" fillId="0" fontId="1" numFmtId="0" xfId="0" applyAlignment="1" applyBorder="1" applyFont="1">
      <alignment vertical="center"/>
    </xf>
    <xf borderId="4" fillId="0" fontId="6" numFmtId="0" xfId="0" applyAlignment="1" applyBorder="1" applyFont="1">
      <alignment vertical="bottom"/>
    </xf>
    <xf borderId="1" fillId="11" fontId="14" numFmtId="0" xfId="0" applyAlignment="1" applyBorder="1" applyFill="1" applyFont="1">
      <alignment horizontal="center"/>
    </xf>
    <xf borderId="16" fillId="8" fontId="6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vertical="center"/>
    </xf>
    <xf borderId="4" fillId="10" fontId="15" numFmtId="0" xfId="0" applyAlignment="1" applyBorder="1" applyFill="1" applyFont="1">
      <alignment horizontal="center" vertical="center"/>
    </xf>
    <xf borderId="1" fillId="8" fontId="15" numFmtId="0" xfId="0" applyAlignment="1" applyBorder="1" applyFill="1" applyFont="1">
      <alignment horizontal="center" vertical="center"/>
    </xf>
    <xf borderId="1" fillId="11" fontId="14" numFmtId="0" xfId="0" applyAlignment="1" applyBorder="1" applyFill="1" applyFont="1">
      <alignment horizontal="center" vertical="center"/>
    </xf>
    <xf borderId="1" fillId="11" fontId="14" numFmtId="0" xfId="0" applyAlignment="1" applyBorder="1" applyFill="1" applyFont="1">
      <alignment horizontal="center" vertical="bottom"/>
    </xf>
    <xf borderId="4" fillId="13" fontId="1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4" fillId="7" fontId="6" numFmtId="0" xfId="0" applyAlignment="1" applyBorder="1" applyFill="1" applyFont="1">
      <alignment horizontal="center" vertical="center"/>
    </xf>
    <xf borderId="1" fillId="10" fontId="15" numFmtId="0" xfId="0" applyAlignment="1" applyBorder="1" applyFill="1" applyFont="1">
      <alignment horizontal="center" vertical="center"/>
    </xf>
    <xf borderId="1" fillId="10" fontId="15" numFmtId="0" xfId="0" applyAlignment="1" applyBorder="1" applyFill="1" applyFont="1">
      <alignment horizontal="center" vertical="center"/>
    </xf>
    <xf borderId="2" fillId="8" fontId="15" numFmtId="0" xfId="0" applyAlignment="1" applyBorder="1" applyFill="1" applyFont="1">
      <alignment horizontal="center" vertical="center"/>
    </xf>
    <xf borderId="4" fillId="13" fontId="15" numFmtId="0" xfId="0" applyAlignment="1" applyBorder="1" applyFill="1" applyFont="1">
      <alignment horizontal="center" vertical="center"/>
    </xf>
    <xf borderId="4" fillId="8" fontId="15" numFmtId="0" xfId="0" applyAlignment="1" applyBorder="1" applyFill="1" applyFont="1">
      <alignment horizontal="center" vertical="center"/>
    </xf>
    <xf borderId="1" fillId="8" fontId="15" numFmtId="0" xfId="0" applyAlignment="1" applyBorder="1" applyFill="1" applyFont="1">
      <alignment horizontal="center" vertical="center"/>
    </xf>
    <xf borderId="7" fillId="7" fontId="15" numFmtId="0" xfId="0" applyAlignment="1" applyBorder="1" applyFill="1" applyFont="1">
      <alignment horizontal="center" readingOrder="0" vertical="center"/>
    </xf>
    <xf borderId="7" fillId="7" fontId="15" numFmtId="0" xfId="0" applyAlignment="1" applyBorder="1" applyFill="1" applyFont="1">
      <alignment horizontal="center" vertical="center"/>
    </xf>
    <xf borderId="2" fillId="10" fontId="15" numFmtId="0" xfId="0" applyAlignment="1" applyBorder="1" applyFill="1" applyFont="1">
      <alignment horizontal="center" vertical="center"/>
    </xf>
    <xf borderId="5" fillId="8" fontId="1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vertical="center"/>
    </xf>
    <xf borderId="42" fillId="10" fontId="1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readingOrder="0" vertical="center"/>
    </xf>
    <xf borderId="10" fillId="10" fontId="15" numFmtId="0" xfId="0" applyAlignment="1" applyBorder="1" applyFill="1" applyFont="1">
      <alignment horizontal="center" vertical="center"/>
    </xf>
    <xf borderId="42" fillId="8" fontId="15" numFmtId="0" xfId="0" applyAlignment="1" applyBorder="1" applyFill="1" applyFont="1">
      <alignment horizontal="center" vertical="center"/>
    </xf>
    <xf borderId="6" fillId="8" fontId="15" numFmtId="0" xfId="0" applyAlignment="1" applyBorder="1" applyFill="1" applyFont="1">
      <alignment horizontal="center" vertical="center"/>
    </xf>
    <xf borderId="42" fillId="8" fontId="120" numFmtId="0" xfId="0" applyAlignment="1" applyBorder="1" applyFill="1" applyFont="1">
      <alignment horizontal="center" readingOrder="0" vertical="center"/>
    </xf>
    <xf borderId="52" fillId="8" fontId="15" numFmtId="0" xfId="0" applyAlignment="1" applyBorder="1" applyFill="1" applyFont="1">
      <alignment horizontal="center" vertical="center"/>
    </xf>
    <xf borderId="2" fillId="13" fontId="208" numFmtId="0" xfId="0" applyAlignment="1" applyBorder="1" applyFill="1" applyFont="1">
      <alignment readingOrder="0" vertical="bottom"/>
    </xf>
    <xf borderId="2" fillId="13" fontId="208" numFmtId="0" xfId="0" applyAlignment="1" applyBorder="1" applyFill="1" applyFont="1">
      <alignment horizontal="left" readingOrder="0"/>
    </xf>
    <xf borderId="4" fillId="13" fontId="6" numFmtId="171" xfId="0" applyAlignment="1" applyBorder="1" applyFill="1" applyFont="1" applyNumberFormat="1">
      <alignment horizontal="center" readingOrder="0" shrinkToFit="0" wrapText="0"/>
    </xf>
    <xf borderId="4" fillId="7" fontId="6" numFmtId="0" xfId="0" applyAlignment="1" applyBorder="1" applyFill="1" applyFont="1">
      <alignment horizontal="center" readingOrder="0" shrinkToFit="0" vertical="center" wrapText="1"/>
    </xf>
    <xf borderId="53" fillId="10" fontId="15" numFmtId="0" xfId="0" applyAlignment="1" applyBorder="1" applyFill="1" applyFont="1">
      <alignment horizontal="center" vertical="center"/>
    </xf>
    <xf borderId="53" fillId="8" fontId="15" numFmtId="0" xfId="0" applyAlignment="1" applyBorder="1" applyFill="1" applyFont="1">
      <alignment horizontal="center" vertical="center"/>
    </xf>
    <xf borderId="6" fillId="49" fontId="6" numFmtId="0" xfId="0" applyAlignment="1" applyBorder="1" applyFill="1" applyFont="1">
      <alignment readingOrder="0" vertical="bottom"/>
    </xf>
    <xf borderId="14" fillId="13" fontId="208" numFmtId="0" xfId="0" applyAlignment="1" applyBorder="1" applyFill="1" applyFont="1">
      <alignment horizontal="left" readingOrder="0"/>
    </xf>
    <xf borderId="3" fillId="49" fontId="6" numFmtId="0" xfId="0" applyAlignment="1" applyBorder="1" applyFill="1" applyFont="1">
      <alignment readingOrder="0" vertical="bottom"/>
    </xf>
    <xf borderId="5" fillId="13" fontId="303" numFmtId="0" xfId="0" applyAlignment="1" applyBorder="1" applyFill="1" applyFont="1">
      <alignment horizontal="center" readingOrder="0"/>
    </xf>
    <xf borderId="3" fillId="49" fontId="61" numFmtId="0" xfId="0" applyAlignment="1" applyBorder="1" applyFill="1" applyFont="1">
      <alignment horizontal="left" readingOrder="0"/>
    </xf>
    <xf borderId="0" fillId="0" fontId="304" numFmtId="0" xfId="0" applyAlignment="1" applyFont="1">
      <alignment horizontal="center"/>
    </xf>
    <xf borderId="1" fillId="13" fontId="305" numFmtId="171" xfId="0" applyAlignment="1" applyBorder="1" applyFill="1" applyFont="1" applyNumberFormat="1">
      <alignment horizontal="center" readingOrder="0" shrinkToFit="0" wrapText="0"/>
    </xf>
    <xf borderId="0" fillId="12" fontId="306" numFmtId="0" xfId="0" applyAlignment="1" applyFill="1" applyFont="1">
      <alignment readingOrder="0"/>
    </xf>
    <xf borderId="0" fillId="0" fontId="3" numFmtId="0" xfId="0" applyFont="1"/>
    <xf borderId="4" fillId="0" fontId="3" numFmtId="0" xfId="0" applyAlignment="1" applyBorder="1" applyFont="1">
      <alignment horizontal="center" readingOrder="0" vertical="center"/>
    </xf>
    <xf borderId="4" fillId="0" fontId="3" numFmtId="169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vertical="bottom"/>
    </xf>
    <xf borderId="4" fillId="17" fontId="15" numFmtId="0" xfId="0" applyAlignment="1" applyBorder="1" applyFill="1" applyFont="1">
      <alignment horizontal="center" vertical="center"/>
    </xf>
    <xf borderId="0" fillId="0" fontId="307" numFmtId="0" xfId="0" applyAlignment="1" applyFont="1">
      <alignment readingOrder="0" shrinkToFit="0" wrapText="0"/>
    </xf>
    <xf borderId="0" fillId="6" fontId="308" numFmtId="0" xfId="0" applyAlignment="1" applyFill="1" applyFont="1">
      <alignment readingOrder="0" shrinkToFit="0" wrapText="0"/>
    </xf>
    <xf borderId="9" fillId="0" fontId="309" numFmtId="0" xfId="0" applyAlignment="1" applyBorder="1" applyFont="1">
      <alignment horizontal="center" readingOrder="0" shrinkToFit="0" vertical="center" wrapText="0"/>
    </xf>
    <xf borderId="9" fillId="12" fontId="3" numFmtId="0" xfId="0" applyAlignment="1" applyBorder="1" applyFill="1" applyFont="1">
      <alignment horizontal="center" readingOrder="0" vertical="center"/>
    </xf>
    <xf borderId="9" fillId="0" fontId="308" numFmtId="0" xfId="0" applyAlignment="1" applyBorder="1" applyFont="1">
      <alignment horizontal="center" readingOrder="0" shrinkToFit="0" vertical="center" wrapText="0"/>
    </xf>
    <xf borderId="2" fillId="0" fontId="308" numFmtId="0" xfId="0" applyAlignment="1" applyBorder="1" applyFont="1">
      <alignment horizontal="center" readingOrder="0" shrinkToFit="0" vertical="center" wrapText="0"/>
    </xf>
    <xf borderId="1" fillId="9" fontId="310" numFmtId="0" xfId="0" applyAlignment="1" applyBorder="1" applyFill="1" applyFont="1">
      <alignment horizontal="center" readingOrder="0" vertical="center"/>
    </xf>
    <xf borderId="1" fillId="11" fontId="310" numFmtId="0" xfId="0" applyAlignment="1" applyBorder="1" applyFill="1" applyFont="1">
      <alignment horizontal="center" readingOrder="0" vertical="center"/>
    </xf>
    <xf borderId="0" fillId="0" fontId="8" numFmtId="0" xfId="0" applyFont="1"/>
    <xf borderId="1" fillId="0" fontId="3" numFmtId="0" xfId="0" applyAlignment="1" applyBorder="1" applyFont="1">
      <alignment vertical="center"/>
    </xf>
    <xf borderId="1" fillId="10" fontId="311" numFmtId="0" xfId="0" applyAlignment="1" applyBorder="1" applyFill="1" applyFont="1">
      <alignment horizontal="center" readingOrder="0" vertical="center"/>
    </xf>
    <xf borderId="1" fillId="8" fontId="312" numFmtId="0" xfId="0" applyAlignment="1" applyBorder="1" applyFill="1" applyFont="1">
      <alignment horizontal="center" readingOrder="0" vertical="center"/>
    </xf>
    <xf borderId="4" fillId="13" fontId="311" numFmtId="0" xfId="0" applyAlignment="1" applyBorder="1" applyFill="1" applyFont="1">
      <alignment horizontal="center" readingOrder="0" shrinkToFit="0" vertical="center" wrapText="1"/>
    </xf>
    <xf borderId="4" fillId="10" fontId="311" numFmtId="0" xfId="0" applyAlignment="1" applyBorder="1" applyFill="1" applyFont="1">
      <alignment horizontal="center" vertical="center"/>
    </xf>
    <xf borderId="1" fillId="8" fontId="311" numFmtId="0" xfId="0" applyAlignment="1" applyBorder="1" applyFill="1" applyFont="1">
      <alignment horizontal="center" vertical="center"/>
    </xf>
    <xf borderId="4" fillId="8" fontId="311" numFmtId="0" xfId="0" applyAlignment="1" applyBorder="1" applyFill="1" applyFont="1">
      <alignment horizontal="center" vertical="center"/>
    </xf>
    <xf borderId="4" fillId="7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7" fillId="7" fontId="311" numFmtId="0" xfId="0" applyAlignment="1" applyBorder="1" applyFill="1" applyFont="1">
      <alignment horizontal="center" readingOrder="0" vertical="center"/>
    </xf>
    <xf borderId="4" fillId="7" fontId="3" numFmtId="0" xfId="0" applyAlignment="1" applyBorder="1" applyFill="1" applyFont="1">
      <alignment horizontal="center" readingOrder="0" shrinkToFit="0" vertical="center" wrapText="1"/>
    </xf>
    <xf borderId="0" fillId="17" fontId="310" numFmtId="0" xfId="0" applyAlignment="1" applyFill="1" applyFont="1">
      <alignment horizontal="center" readingOrder="0" vertical="center"/>
    </xf>
    <xf borderId="9" fillId="12" fontId="313" numFmtId="0" xfId="0" applyAlignment="1" applyBorder="1" applyFill="1" applyFont="1">
      <alignment readingOrder="0" vertical="center"/>
    </xf>
    <xf borderId="0" fillId="17" fontId="14" numFmtId="0" xfId="0" applyAlignment="1" applyFill="1" applyFont="1">
      <alignment horizontal="center" readingOrder="0" vertical="center"/>
    </xf>
    <xf borderId="4" fillId="0" fontId="314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17" fontId="120" numFmtId="0" xfId="0" applyAlignment="1" applyFill="1" applyFont="1">
      <alignment horizontal="center" readingOrder="0" vertical="center"/>
    </xf>
    <xf borderId="0" fillId="17" fontId="15" numFmtId="0" xfId="0" applyAlignment="1" applyFill="1" applyFont="1">
      <alignment horizontal="center" readingOrder="0" vertical="center"/>
    </xf>
    <xf borderId="1" fillId="11" fontId="5" numFmtId="0" xfId="0" applyAlignment="1" applyBorder="1" applyFill="1" applyFont="1">
      <alignment horizontal="center" readingOrder="0"/>
    </xf>
    <xf borderId="3" fillId="11" fontId="5" numFmtId="0" xfId="0" applyAlignment="1" applyBorder="1" applyFill="1" applyFont="1">
      <alignment horizontal="center" readingOrder="0"/>
    </xf>
    <xf borderId="6" fillId="11" fontId="5" numFmtId="0" xfId="0" applyAlignment="1" applyBorder="1" applyFill="1" applyFont="1">
      <alignment horizontal="center"/>
    </xf>
    <xf borderId="2" fillId="11" fontId="5" numFmtId="0" xfId="0" applyAlignment="1" applyBorder="1" applyFill="1" applyFont="1">
      <alignment horizontal="center" readingOrder="0" shrinkToFit="0" wrapText="0"/>
    </xf>
    <xf borderId="3" fillId="11" fontId="5" numFmtId="0" xfId="0" applyAlignment="1" applyBorder="1" applyFill="1" applyFont="1">
      <alignment horizontal="center" readingOrder="0" shrinkToFit="0" wrapText="0"/>
    </xf>
    <xf borderId="1" fillId="52" fontId="8" numFmtId="0" xfId="0" applyAlignment="1" applyBorder="1" applyFill="1" applyFont="1">
      <alignment horizontal="center" readingOrder="0"/>
    </xf>
    <xf borderId="1" fillId="52" fontId="8" numFmtId="173" xfId="0" applyAlignment="1" applyBorder="1" applyFill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2" fillId="52" fontId="3" numFmtId="0" xfId="0" applyAlignment="1" applyBorder="1" applyFill="1" applyFont="1">
      <alignment horizontal="center" readingOrder="0"/>
    </xf>
    <xf borderId="1" fillId="52" fontId="3" numFmtId="0" xfId="0" applyAlignment="1" applyBorder="1" applyFill="1" applyFont="1">
      <alignment horizontal="center" readingOrder="0"/>
    </xf>
    <xf borderId="1" fillId="10" fontId="8" numFmtId="0" xfId="0" applyAlignment="1" applyBorder="1" applyFill="1" applyFont="1">
      <alignment horizontal="center" readingOrder="0" shrinkToFit="0" wrapText="0"/>
    </xf>
    <xf borderId="1" fillId="10" fontId="8" numFmtId="173" xfId="0" applyAlignment="1" applyBorder="1" applyFill="1" applyFont="1" applyNumberFormat="1">
      <alignment horizontal="center" readingOrder="0" shrinkToFit="0" wrapText="0"/>
    </xf>
    <xf borderId="2" fillId="10" fontId="8" numFmtId="0" xfId="0" applyAlignment="1" applyBorder="1" applyFill="1" applyFont="1">
      <alignment horizontal="left" readingOrder="0"/>
    </xf>
    <xf borderId="15" fillId="10" fontId="315" numFmtId="0" xfId="0" applyAlignment="1" applyBorder="1" applyFill="1" applyFont="1">
      <alignment readingOrder="0" shrinkToFit="0" vertical="bottom" wrapText="0"/>
    </xf>
    <xf borderId="5" fillId="10" fontId="6" numFmtId="0" xfId="0" applyBorder="1" applyFill="1" applyFont="1"/>
    <xf borderId="6" fillId="10" fontId="316" numFmtId="0" xfId="0" applyAlignment="1" applyBorder="1" applyFill="1" applyFont="1">
      <alignment shrinkToFit="0" vertical="bottom" wrapText="0"/>
    </xf>
    <xf borderId="1" fillId="10" fontId="6" numFmtId="0" xfId="0" applyBorder="1" applyFill="1" applyFont="1"/>
    <xf borderId="6" fillId="10" fontId="20" numFmtId="0" xfId="0" applyAlignment="1" applyBorder="1" applyFill="1" applyFont="1">
      <alignment shrinkToFit="0" vertical="bottom" wrapText="0"/>
    </xf>
    <xf borderId="1" fillId="10" fontId="20" numFmtId="0" xfId="0" applyAlignment="1" applyBorder="1" applyFill="1" applyFont="1">
      <alignment shrinkToFit="0" wrapText="0"/>
    </xf>
    <xf borderId="2" fillId="49" fontId="6" numFmtId="0" xfId="0" applyAlignment="1" applyBorder="1" applyFill="1" applyFont="1">
      <alignment horizontal="left" readingOrder="0"/>
    </xf>
    <xf borderId="3" fillId="49" fontId="6" numFmtId="0" xfId="0" applyAlignment="1" applyBorder="1" applyFill="1" applyFont="1">
      <alignment horizontal="left" readingOrder="0"/>
    </xf>
    <xf borderId="1" fillId="8" fontId="8" numFmtId="0" xfId="0" applyAlignment="1" applyBorder="1" applyFill="1" applyFont="1">
      <alignment horizontal="center" readingOrder="0" shrinkToFit="0" wrapText="0"/>
    </xf>
    <xf borderId="1" fillId="8" fontId="8" numFmtId="173" xfId="0" applyAlignment="1" applyBorder="1" applyFill="1" applyFont="1" applyNumberFormat="1">
      <alignment horizontal="center" readingOrder="0" shrinkToFit="0" wrapText="0"/>
    </xf>
    <xf borderId="2" fillId="8" fontId="8" numFmtId="0" xfId="0" applyAlignment="1" applyBorder="1" applyFill="1" applyFont="1">
      <alignment horizontal="left" readingOrder="0"/>
    </xf>
    <xf borderId="6" fillId="8" fontId="317" numFmtId="0" xfId="0" applyAlignment="1" applyBorder="1" applyFill="1" applyFont="1">
      <alignment shrinkToFit="0" vertical="bottom" wrapText="0"/>
    </xf>
    <xf borderId="1" fillId="8" fontId="6" numFmtId="0" xfId="0" applyBorder="1" applyFill="1" applyFont="1"/>
    <xf borderId="6" fillId="8" fontId="318" numFmtId="0" xfId="0" applyAlignment="1" applyBorder="1" applyFill="1" applyFont="1">
      <alignment readingOrder="0" shrinkToFit="0" vertical="bottom" wrapText="0"/>
    </xf>
    <xf borderId="3" fillId="49" fontId="208" numFmtId="0" xfId="0" applyAlignment="1" applyBorder="1" applyFill="1" applyFont="1">
      <alignment horizontal="left" readingOrder="0"/>
    </xf>
    <xf borderId="14" fillId="8" fontId="208" numFmtId="0" xfId="0" applyAlignment="1" applyBorder="1" applyFill="1" applyFont="1">
      <alignment horizontal="left" readingOrder="0"/>
    </xf>
    <xf borderId="1" fillId="49" fontId="6" numFmtId="171" xfId="0" applyAlignment="1" applyBorder="1" applyFill="1" applyFont="1" applyNumberFormat="1">
      <alignment horizontal="center" shrinkToFit="0" vertical="bottom" wrapText="0"/>
    </xf>
    <xf borderId="14" fillId="13" fontId="61" numFmtId="0" xfId="0" applyAlignment="1" applyBorder="1" applyFill="1" applyFont="1">
      <alignment horizontal="left" readingOrder="0"/>
    </xf>
    <xf borderId="16" fillId="13" fontId="61" numFmtId="0" xfId="0" applyAlignment="1" applyBorder="1" applyFill="1" applyFont="1">
      <alignment horizontal="left" readingOrder="0"/>
    </xf>
    <xf borderId="1" fillId="13" fontId="319" numFmtId="171" xfId="0" applyAlignment="1" applyBorder="1" applyFill="1" applyFont="1" applyNumberFormat="1">
      <alignment horizontal="center" readingOrder="0" shrinkToFit="0" wrapText="0"/>
    </xf>
    <xf borderId="3" fillId="13" fontId="61" numFmtId="0" xfId="0" applyAlignment="1" applyBorder="1" applyFill="1" applyFont="1">
      <alignment horizontal="left" readingOrder="0"/>
    </xf>
    <xf borderId="14" fillId="49" fontId="61" numFmtId="0" xfId="0" applyAlignment="1" applyBorder="1" applyFill="1" applyFont="1">
      <alignment horizontal="left" readingOrder="0"/>
    </xf>
    <xf borderId="16" fillId="49" fontId="208" numFmtId="0" xfId="0" applyAlignment="1" applyBorder="1" applyFill="1" applyFont="1">
      <alignment horizontal="left" readingOrder="0"/>
    </xf>
    <xf borderId="2" fillId="13" fontId="320" numFmtId="0" xfId="0" applyAlignment="1" applyBorder="1" applyFill="1" applyFont="1">
      <alignment horizontal="left" readingOrder="0"/>
    </xf>
    <xf borderId="4" fillId="13" fontId="321" numFmtId="171" xfId="0" applyAlignment="1" applyBorder="1" applyFill="1" applyFont="1" applyNumberFormat="1">
      <alignment horizontal="center" readingOrder="0" shrinkToFit="0" wrapText="0"/>
    </xf>
    <xf borderId="16" fillId="49" fontId="61" numFmtId="0" xfId="0" applyAlignment="1" applyBorder="1" applyFill="1" applyFont="1">
      <alignment horizontal="left" readingOrder="0"/>
    </xf>
    <xf borderId="6" fillId="8" fontId="322" numFmtId="0" xfId="0" applyAlignment="1" applyBorder="1" applyFill="1" applyFont="1">
      <alignment vertical="bottom"/>
    </xf>
    <xf borderId="14" fillId="8" fontId="6" numFmtId="0" xfId="0" applyAlignment="1" applyBorder="1" applyFill="1" applyFont="1">
      <alignment horizontal="left" readingOrder="0"/>
    </xf>
    <xf borderId="16" fillId="8" fontId="6" numFmtId="0" xfId="0" applyAlignment="1" applyBorder="1" applyFill="1" applyFont="1">
      <alignment horizontal="left" readingOrder="0"/>
    </xf>
    <xf borderId="54" fillId="8" fontId="323" numFmtId="0" xfId="0" applyAlignment="1" applyBorder="1" applyFill="1" applyFont="1">
      <alignment shrinkToFit="0" wrapText="0"/>
    </xf>
    <xf borderId="2" fillId="12" fontId="8" numFmtId="0" xfId="0" applyAlignment="1" applyBorder="1" applyFill="1" applyFont="1">
      <alignment horizontal="center" readingOrder="0" vertical="center"/>
    </xf>
    <xf borderId="5" fillId="13" fontId="324" numFmtId="0" xfId="0" applyAlignment="1" applyBorder="1" applyFill="1" applyFont="1">
      <alignment horizontal="center" readingOrder="0"/>
    </xf>
    <xf borderId="3" fillId="13" fontId="208" numFmtId="0" xfId="0" applyAlignment="1" applyBorder="1" applyFill="1" applyFont="1">
      <alignment horizontal="left" readingOrder="0"/>
    </xf>
    <xf borderId="16" fillId="8" fontId="208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2" fillId="53" fontId="2" numFmtId="0" xfId="0" applyAlignment="1" applyBorder="1" applyFill="1" applyFont="1">
      <alignment horizontal="center"/>
    </xf>
    <xf borderId="9" fillId="3" fontId="3" numFmtId="0" xfId="0" applyAlignment="1" applyBorder="1" applyFill="1" applyFont="1">
      <alignment horizontal="center" readingOrder="0" vertical="center"/>
    </xf>
    <xf borderId="2" fillId="3" fontId="12" numFmtId="0" xfId="0" applyAlignment="1" applyBorder="1" applyFill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15" fillId="0" fontId="325" numFmtId="0" xfId="0" applyAlignment="1" applyBorder="1" applyFont="1">
      <alignment horizontal="left" readingOrder="0" vertical="center"/>
    </xf>
    <xf borderId="6" fillId="0" fontId="326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vertical="center"/>
    </xf>
    <xf borderId="10" fillId="0" fontId="327" numFmtId="0" xfId="0" applyAlignment="1" applyBorder="1" applyFont="1">
      <alignment horizontal="left" readingOrder="0" vertical="center"/>
    </xf>
    <xf borderId="2" fillId="53" fontId="2" numFmtId="0" xfId="0" applyAlignment="1" applyBorder="1" applyFill="1" applyFont="1">
      <alignment horizontal="center" vertical="bottom"/>
    </xf>
    <xf borderId="2" fillId="0" fontId="311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readingOrder="0"/>
    </xf>
    <xf borderId="12" fillId="0" fontId="307" numFmtId="0" xfId="0" applyAlignment="1" applyBorder="1" applyFont="1">
      <alignment horizontal="center" readingOrder="0" shrinkToFit="0" wrapText="0"/>
    </xf>
    <xf borderId="15" fillId="0" fontId="328" numFmtId="0" xfId="0" applyAlignment="1" applyBorder="1" applyFont="1">
      <alignment horizontal="left" readingOrder="0" shrinkToFit="0" vertical="center" wrapText="0"/>
    </xf>
    <xf borderId="2" fillId="53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vertical="bottom"/>
    </xf>
    <xf borderId="4" fillId="12" fontId="8" numFmtId="0" xfId="0" applyAlignment="1" applyBorder="1" applyFill="1" applyFont="1">
      <alignment horizontal="center"/>
    </xf>
    <xf borderId="4" fillId="12" fontId="8" numFmtId="0" xfId="0" applyAlignment="1" applyBorder="1" applyFill="1" applyFont="1">
      <alignment horizontal="center"/>
    </xf>
    <xf borderId="9" fillId="12" fontId="8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center" shrinkToFit="0" wrapText="1"/>
    </xf>
    <xf borderId="1" fillId="12" fontId="8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center"/>
    </xf>
    <xf borderId="2" fillId="12" fontId="8" numFmtId="0" xfId="0" applyAlignment="1" applyBorder="1" applyFill="1" applyFont="1">
      <alignment horizontal="center"/>
    </xf>
    <xf borderId="1" fillId="11" fontId="329" numFmtId="0" xfId="0" applyAlignment="1" applyBorder="1" applyFill="1" applyFont="1">
      <alignment horizontal="center" readingOrder="0" vertical="center"/>
    </xf>
    <xf borderId="1" fillId="51" fontId="3" numFmtId="0" xfId="0" applyAlignment="1" applyBorder="1" applyFill="1" applyFont="1">
      <alignment vertical="center"/>
    </xf>
    <xf borderId="2" fillId="11" fontId="255" numFmtId="0" xfId="0" applyAlignment="1" applyBorder="1" applyFill="1" applyFont="1">
      <alignment horizontal="center" readingOrder="0"/>
    </xf>
    <xf borderId="3" fillId="10" fontId="8" numFmtId="0" xfId="0" applyAlignment="1" applyBorder="1" applyFill="1" applyFont="1">
      <alignment horizontal="left" readingOrder="0"/>
    </xf>
    <xf borderId="1" fillId="52" fontId="8" numFmtId="165" xfId="0" applyAlignment="1" applyBorder="1" applyFill="1" applyFont="1" applyNumberFormat="1">
      <alignment horizontal="center" readingOrder="0"/>
    </xf>
    <xf borderId="5" fillId="10" fontId="330" numFmtId="0" xfId="0" applyBorder="1" applyFill="1" applyFont="1"/>
    <xf borderId="3" fillId="10" fontId="124" numFmtId="0" xfId="0" applyAlignment="1" applyBorder="1" applyFill="1" applyFont="1">
      <alignment horizontal="left" readingOrder="0"/>
    </xf>
    <xf borderId="5" fillId="10" fontId="3" numFmtId="0" xfId="0" applyBorder="1" applyFill="1" applyFont="1"/>
    <xf borderId="15" fillId="10" fontId="331" numFmtId="0" xfId="0" applyAlignment="1" applyBorder="1" applyFill="1" applyFont="1">
      <alignment shrinkToFit="0" vertical="bottom" wrapText="0"/>
    </xf>
    <xf borderId="16" fillId="10" fontId="332" numFmtId="0" xfId="0" applyAlignment="1" applyBorder="1" applyFill="1" applyFont="1">
      <alignment shrinkToFit="0" vertical="bottom" wrapText="0"/>
    </xf>
    <xf borderId="5" fillId="10" fontId="12" numFmtId="0" xfId="0" applyBorder="1" applyFill="1" applyFont="1"/>
    <xf borderId="1" fillId="10" fontId="333" numFmtId="0" xfId="0" applyBorder="1" applyFill="1" applyFont="1"/>
    <xf borderId="1" fillId="10" fontId="3" numFmtId="0" xfId="0" applyBorder="1" applyFill="1" applyFont="1"/>
    <xf borderId="3" fillId="10" fontId="334" numFmtId="0" xfId="0" applyAlignment="1" applyBorder="1" applyFill="1" applyFont="1">
      <alignment shrinkToFit="0" vertical="bottom" wrapText="0"/>
    </xf>
    <xf borderId="1" fillId="10" fontId="12" numFmtId="0" xfId="0" applyBorder="1" applyFill="1" applyFont="1"/>
    <xf borderId="6" fillId="10" fontId="335" numFmtId="0" xfId="0" applyAlignment="1" applyBorder="1" applyFill="1" applyFont="1">
      <alignment shrinkToFit="0" vertical="bottom" wrapText="0"/>
    </xf>
    <xf borderId="6" fillId="10" fontId="336" numFmtId="0" xfId="0" applyAlignment="1" applyBorder="1" applyFill="1" applyFont="1">
      <alignment vertical="bottom"/>
    </xf>
    <xf borderId="1" fillId="10" fontId="12" numFmtId="0" xfId="0" applyAlignment="1" applyBorder="1" applyFill="1" applyFont="1">
      <alignment shrinkToFit="0" wrapText="0"/>
    </xf>
    <xf borderId="1" fillId="10" fontId="337" numFmtId="0" xfId="0" applyAlignment="1" applyBorder="1" applyFill="1" applyFont="1">
      <alignment shrinkToFit="0" wrapText="0"/>
    </xf>
    <xf borderId="1" fillId="10" fontId="3" numFmtId="0" xfId="0" applyAlignment="1" applyBorder="1" applyFill="1" applyFont="1">
      <alignment shrinkToFit="0" wrapText="0"/>
    </xf>
    <xf borderId="1" fillId="10" fontId="338" numFmtId="0" xfId="0" applyAlignment="1" applyBorder="1" applyFill="1" applyFont="1">
      <alignment readingOrder="0"/>
    </xf>
    <xf borderId="55" fillId="10" fontId="339" numFmtId="0" xfId="0" applyAlignment="1" applyBorder="1" applyFill="1" applyFont="1">
      <alignment shrinkToFit="0" wrapText="0"/>
    </xf>
    <xf borderId="3" fillId="8" fontId="8" numFmtId="0" xfId="0" applyAlignment="1" applyBorder="1" applyFill="1" applyFont="1">
      <alignment horizontal="left" readingOrder="0"/>
    </xf>
    <xf borderId="1" fillId="8" fontId="340" numFmtId="0" xfId="0" applyBorder="1" applyFill="1" applyFont="1"/>
    <xf borderId="1" fillId="8" fontId="3" numFmtId="0" xfId="0" applyBorder="1" applyFill="1" applyFont="1"/>
    <xf borderId="3" fillId="8" fontId="124" numFmtId="0" xfId="0" applyAlignment="1" applyBorder="1" applyFill="1" applyFont="1">
      <alignment horizontal="left" readingOrder="0"/>
    </xf>
    <xf borderId="6" fillId="8" fontId="341" numFmtId="0" xfId="0" applyAlignment="1" applyBorder="1" applyFill="1" applyFont="1">
      <alignment shrinkToFit="0" vertical="bottom" wrapText="0"/>
    </xf>
    <xf borderId="3" fillId="8" fontId="342" numFmtId="0" xfId="0" applyAlignment="1" applyBorder="1" applyFill="1" applyFont="1">
      <alignment shrinkToFit="0" vertical="bottom" wrapText="0"/>
    </xf>
    <xf borderId="1" fillId="8" fontId="12" numFmtId="0" xfId="0" applyBorder="1" applyFill="1" applyFont="1"/>
    <xf borderId="1" fillId="8" fontId="3" numFmtId="0" xfId="0" applyAlignment="1" applyBorder="1" applyFill="1" applyFont="1">
      <alignment readingOrder="0"/>
    </xf>
    <xf borderId="1" fillId="8" fontId="12" numFmtId="0" xfId="0" applyAlignment="1" applyBorder="1" applyFill="1" applyFont="1">
      <alignment readingOrder="0"/>
    </xf>
    <xf borderId="0" fillId="8" fontId="343" numFmtId="0" xfId="0" applyAlignment="1" applyFill="1" applyFont="1">
      <alignment readingOrder="0" shrinkToFit="0" vertical="bottom" wrapText="0"/>
    </xf>
    <xf borderId="0" fillId="6" fontId="344" numFmtId="0" xfId="0" applyAlignment="1" applyFill="1" applyFont="1">
      <alignment readingOrder="0"/>
    </xf>
    <xf borderId="0" fillId="6" fontId="3" numFmtId="0" xfId="0" applyFill="1" applyFont="1"/>
    <xf borderId="0" fillId="0" fontId="345" numFmtId="0" xfId="0" applyAlignment="1" applyFont="1">
      <alignment readingOrder="0"/>
    </xf>
    <xf borderId="4" fillId="0" fontId="311" numFmtId="0" xfId="0" applyAlignment="1" applyBorder="1" applyFont="1">
      <alignment horizontal="center" vertical="center"/>
    </xf>
    <xf borderId="0" fillId="17" fontId="346" numFmtId="0" xfId="0" applyAlignment="1" applyFill="1" applyFont="1">
      <alignment horizontal="left" readingOrder="0" vertical="center"/>
    </xf>
    <xf borderId="16" fillId="10" fontId="3" numFmtId="173" xfId="0" applyAlignment="1" applyBorder="1" applyFill="1" applyFont="1" applyNumberFormat="1">
      <alignment horizontal="center" readingOrder="0" shrinkToFit="0" vertical="bottom" wrapText="0"/>
    </xf>
    <xf borderId="5" fillId="10" fontId="3" numFmtId="0" xfId="0" applyAlignment="1" applyBorder="1" applyFill="1" applyFont="1">
      <alignment readingOrder="0" vertical="bottom"/>
    </xf>
    <xf borderId="1" fillId="10" fontId="347" numFmtId="0" xfId="0" applyBorder="1" applyFill="1" applyFont="1"/>
    <xf borderId="3" fillId="10" fontId="3" numFmtId="173" xfId="0" applyAlignment="1" applyBorder="1" applyFill="1" applyFont="1" applyNumberFormat="1">
      <alignment horizontal="center" readingOrder="0" shrinkToFit="0" vertical="bottom" wrapText="0"/>
    </xf>
    <xf borderId="1" fillId="10" fontId="348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readingOrder="0" shrinkToFit="0" vertical="bottom" wrapText="0"/>
    </xf>
    <xf borderId="1" fillId="10" fontId="349" numFmtId="0" xfId="0" applyAlignment="1" applyBorder="1" applyFill="1" applyFont="1">
      <alignment shrinkToFit="0" vertical="bottom" wrapText="0"/>
    </xf>
    <xf borderId="0" fillId="21" fontId="350" numFmtId="0" xfId="0" applyAlignment="1" applyFill="1" applyFont="1">
      <alignment readingOrder="0" shrinkToFit="0" vertical="bottom" wrapText="0"/>
    </xf>
    <xf borderId="11" fillId="10" fontId="3" numFmtId="173" xfId="0" applyAlignment="1" applyBorder="1" applyFill="1" applyFont="1" applyNumberFormat="1">
      <alignment horizontal="center" readingOrder="0" shrinkToFit="0" vertical="bottom" wrapText="0"/>
    </xf>
    <xf borderId="4" fillId="10" fontId="3" numFmtId="0" xfId="0" applyAlignment="1" applyBorder="1" applyFill="1" applyFont="1">
      <alignment readingOrder="0" vertical="bottom"/>
    </xf>
    <xf borderId="4" fillId="10" fontId="3" numFmtId="0" xfId="0" applyAlignment="1" applyBorder="1" applyFill="1" applyFont="1">
      <alignment vertical="bottom"/>
    </xf>
    <xf borderId="1" fillId="10" fontId="3" numFmtId="0" xfId="0" applyAlignment="1" applyBorder="1" applyFill="1" applyFont="1">
      <alignment readingOrder="0" vertical="bottom"/>
    </xf>
    <xf borderId="1" fillId="10" fontId="3" numFmtId="0" xfId="0" applyAlignment="1" applyBorder="1" applyFill="1" applyFont="1">
      <alignment shrinkToFit="0" vertical="bottom" wrapText="0"/>
    </xf>
    <xf borderId="1" fillId="10" fontId="351" numFmtId="0" xfId="0" applyAlignment="1" applyBorder="1" applyFill="1" applyFont="1">
      <alignment readingOrder="0" shrinkToFit="0" vertical="bottom" wrapText="0"/>
    </xf>
    <xf borderId="0" fillId="10" fontId="352" numFmtId="0" xfId="0" applyAlignment="1" applyFill="1" applyFont="1">
      <alignment shrinkToFit="0" vertical="bottom" wrapText="0"/>
    </xf>
    <xf borderId="2" fillId="10" fontId="3" numFmtId="0" xfId="0" applyAlignment="1" applyBorder="1" applyFill="1" applyFont="1">
      <alignment readingOrder="0" vertical="bottom"/>
    </xf>
    <xf borderId="1" fillId="8" fontId="353" numFmtId="0" xfId="0" applyAlignment="1" applyBorder="1" applyFill="1" applyFont="1">
      <alignment shrinkToFit="0" vertical="bottom" wrapText="0"/>
    </xf>
    <xf borderId="1" fillId="8" fontId="354" numFmtId="0" xfId="0" applyBorder="1" applyFill="1" applyFont="1"/>
    <xf borderId="1" fillId="8" fontId="355" numFmtId="0" xfId="0" applyAlignment="1" applyBorder="1" applyFill="1" applyFont="1">
      <alignment readingOrder="0"/>
    </xf>
    <xf borderId="2" fillId="10" fontId="41" numFmtId="0" xfId="0" applyAlignment="1" applyBorder="1" applyFill="1" applyFont="1">
      <alignment horizontal="left" readingOrder="0"/>
    </xf>
    <xf borderId="3" fillId="10" fontId="12" numFmtId="0" xfId="0" applyAlignment="1" applyBorder="1" applyFill="1" applyFont="1">
      <alignment shrinkToFit="0" vertical="bottom" wrapText="0"/>
    </xf>
    <xf borderId="1" fillId="10" fontId="356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shrinkToFit="0" vertical="bottom" wrapText="0"/>
    </xf>
    <xf borderId="1" fillId="8" fontId="357" numFmtId="0" xfId="0" applyAlignment="1" applyBorder="1" applyFill="1" applyFont="1">
      <alignment shrinkToFit="0" vertical="bottom" wrapText="0"/>
    </xf>
    <xf borderId="0" fillId="8" fontId="8" numFmtId="0" xfId="0" applyAlignment="1" applyFill="1" applyFont="1">
      <alignment horizontal="center" readingOrder="0" shrinkToFit="0" wrapText="0"/>
    </xf>
    <xf borderId="0" fillId="8" fontId="8" numFmtId="173" xfId="0" applyAlignment="1" applyFill="1" applyFont="1" applyNumberFormat="1">
      <alignment horizontal="center" readingOrder="0" shrinkToFit="0" wrapText="0"/>
    </xf>
    <xf borderId="0" fillId="8" fontId="8" numFmtId="0" xfId="0" applyAlignment="1" applyFill="1" applyFont="1">
      <alignment horizontal="left" readingOrder="0"/>
    </xf>
    <xf borderId="0" fillId="8" fontId="358" numFmtId="0" xfId="0" applyFill="1" applyFont="1"/>
    <xf borderId="0" fillId="8" fontId="12" numFmtId="0" xfId="0" applyFill="1" applyFont="1"/>
    <xf borderId="2" fillId="8" fontId="41" numFmtId="0" xfId="0" applyAlignment="1" applyBorder="1" applyFill="1" applyFont="1">
      <alignment horizontal="left" readingOrder="0"/>
    </xf>
    <xf borderId="3" fillId="8" fontId="12" numFmtId="0" xfId="0" applyAlignment="1" applyBorder="1" applyFill="1" applyFont="1">
      <alignment shrinkToFit="0" vertical="bottom" wrapText="0"/>
    </xf>
    <xf borderId="1" fillId="8" fontId="8" numFmtId="0" xfId="0" applyAlignment="1" applyBorder="1" applyFill="1" applyFont="1">
      <alignment horizontal="left" readingOrder="0"/>
    </xf>
    <xf borderId="9" fillId="0" fontId="359" numFmtId="0" xfId="0" applyAlignment="1" applyBorder="1" applyFont="1">
      <alignment horizontal="center" readingOrder="0" vertical="center"/>
    </xf>
    <xf borderId="2" fillId="12" fontId="8" numFmtId="164" xfId="0" applyAlignment="1" applyBorder="1" applyFill="1" applyFont="1" applyNumberFormat="1">
      <alignment horizontal="center" readingOrder="0" vertical="center"/>
    </xf>
    <xf borderId="0" fillId="6" fontId="308" numFmtId="0" xfId="0" applyAlignment="1" applyFill="1" applyFont="1">
      <alignment readingOrder="0" shrinkToFit="0" vertical="center" wrapText="0"/>
    </xf>
    <xf borderId="1" fillId="0" fontId="311" numFmtId="0" xfId="0" applyAlignment="1" applyBorder="1" applyFont="1">
      <alignment horizontal="center" vertical="center"/>
    </xf>
    <xf borderId="1" fillId="11" fontId="1" numFmtId="0" xfId="0" applyBorder="1" applyFill="1" applyFont="1"/>
    <xf borderId="0" fillId="12" fontId="3" numFmtId="0" xfId="0" applyAlignment="1" applyFill="1" applyFont="1">
      <alignment horizontal="center" readingOrder="0" vertical="center"/>
    </xf>
    <xf borderId="13" fillId="12" fontId="3" numFmtId="0" xfId="0" applyAlignment="1" applyBorder="1" applyFill="1" applyFont="1">
      <alignment horizontal="center" readingOrder="0" vertical="center"/>
    </xf>
    <xf borderId="9" fillId="12" fontId="360" numFmtId="0" xfId="0" applyAlignment="1" applyBorder="1" applyFill="1" applyFont="1">
      <alignment horizontal="center" readingOrder="0" vertical="center"/>
    </xf>
    <xf borderId="5" fillId="10" fontId="3" numFmtId="0" xfId="0" applyAlignment="1" applyBorder="1" applyFill="1" applyFont="1">
      <alignment readingOrder="0" shrinkToFit="0" vertical="bottom" wrapText="0"/>
    </xf>
    <xf borderId="5" fillId="10" fontId="361" numFmtId="0" xfId="0" applyAlignment="1" applyBorder="1" applyFill="1" applyFont="1">
      <alignment readingOrder="0" shrinkToFit="0" vertical="bottom" wrapText="0"/>
    </xf>
    <xf borderId="4" fillId="10" fontId="3" numFmtId="0" xfId="0" applyAlignment="1" applyBorder="1" applyFill="1" applyFont="1">
      <alignment readingOrder="0" shrinkToFit="0" vertical="bottom" wrapText="0"/>
    </xf>
    <xf borderId="1" fillId="10" fontId="12" numFmtId="0" xfId="0" applyAlignment="1" applyBorder="1" applyFill="1" applyFont="1">
      <alignment readingOrder="0" shrinkToFit="0" wrapText="0"/>
    </xf>
    <xf borderId="4" fillId="10" fontId="362" numFmtId="0" xfId="0" applyAlignment="1" applyBorder="1" applyFill="1" applyFont="1">
      <alignment readingOrder="0" shrinkToFit="0" vertical="bottom" wrapText="0"/>
    </xf>
    <xf borderId="2" fillId="8" fontId="8" numFmtId="0" xfId="0" applyAlignment="1" applyBorder="1" applyFill="1" applyFont="1">
      <alignment horizontal="left" readingOrder="0" shrinkToFit="0" wrapText="0"/>
    </xf>
    <xf borderId="2" fillId="8" fontId="363" numFmtId="0" xfId="0" applyAlignment="1" applyBorder="1" applyFill="1" applyFont="1">
      <alignment horizontal="left" readingOrder="0" shrinkToFit="0" wrapText="0"/>
    </xf>
    <xf borderId="1" fillId="8" fontId="12" numFmtId="0" xfId="0" applyAlignment="1" applyBorder="1" applyFill="1" applyFont="1">
      <alignment shrinkToFit="0" wrapText="0"/>
    </xf>
    <xf borderId="1" fillId="8" fontId="12" numFmtId="0" xfId="0" applyAlignment="1" applyBorder="1" applyFill="1" applyFont="1">
      <alignment readingOrder="0" shrinkToFit="0" wrapText="0"/>
    </xf>
    <xf borderId="2" fillId="10" fontId="3" numFmtId="0" xfId="0" applyAlignment="1" applyBorder="1" applyFill="1" applyFont="1">
      <alignment readingOrder="0" shrinkToFit="0" vertical="bottom" wrapText="0"/>
    </xf>
    <xf borderId="1" fillId="8" fontId="12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3" pivot="0" name="11月sbd新增-style">
      <tableStyleElement dxfId="1" type="headerRow"/>
      <tableStyleElement dxfId="2" type="firstRowStripe"/>
      <tableStyleElement dxfId="3" type="secondRowStripe"/>
    </tableStyle>
    <tableStyle count="3" pivot="0" name="11月商城活動日曆(SBD).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>
  <Task id="{68d9a8c3-1b18-45af-a3f7-e1cac6acad7c}">
    <Anchor>
      <Comment id="{9e80431c-944a-4987-a73f-4b6a69c52879}"/>
    </Anchor>
    <History>
      <Event time="2024-01-30T12:06:41.00" id="{a0b68fc2-8909-4e5d-a728-cbf07c85a4bf}">
        <Attribution userId="placeholder@email.com" userName="Karen Huang" userProvider="google-sheets"/>
        <Anchor>
          <Comment id="{9e80431c-944a-4987-a73f-4b6a69c52879}"/>
        </Anchor>
        <Create/>
      </Event>
      <Event time="2024-01-30T12:06:41.00" id="{5c306116-75b0-4d87-b262-0c2d17ff0e64}">
        <Attribution userId="placeholder@email.com" userName="Karen Huang" userProvider="google-sheets"/>
        <Anchor>
          <Comment id="{9e80431c-944a-4987-a73f-4b6a69c52879}"/>
        </Anchor>
        <Assign userProvider="google-sheets"/>
      </Event>
    </History>
  </Task>
</Tasks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>
  <Task id="{7d85f36b-311b-4116-a16e-555f57852d53}">
    <Anchor>
      <Comment id="{4bb48169-16e5-4798-83f0-c9bb9561ca3a}"/>
    </Anchor>
    <History>
      <Event time="2024-10-04T06:58:09.00" id="{fa55696c-64e5-4dff-b71a-e991b5ffaddb}">
        <Attribution userId="placeholder@email.com" userName="Karen Huang" userProvider="google-sheets"/>
        <Anchor>
          <Comment id="{4bb48169-16e5-4798-83f0-c9bb9561ca3a}"/>
        </Anchor>
        <Create/>
      </Event>
      <Event time="2024-10-04T06:58:09.00" id="{721fad4f-7016-4972-a1ed-bc4693a47cd0}">
        <Attribution userId="placeholder@email.com" userName="Karen Huang" userProvider="google-sheets"/>
        <Anchor>
          <Comment id="{4bb48169-16e5-4798-83f0-c9bb9561ca3a}"/>
        </Anchor>
        <Assign userProvider="google-sheets"/>
      </Event>
    </History>
  </Task>
</Tasks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>
  <Task id="{174def64-eb98-45bb-b473-9f4284209bfe}">
    <Anchor>
      <Comment id="{ddb6292b-c21c-4860-ad9d-1e080b81875b}"/>
    </Anchor>
    <History>
      <Event time="2024-10-08T09:30:59.00" id="{7e4d2374-dfe5-443e-bb3f-c68e381378de}">
        <Attribution userId="placeholder@email.com" userName="Karen Huang" userProvider="google-sheets"/>
        <Anchor>
          <Comment id="{ddb6292b-c21c-4860-ad9d-1e080b81875b}"/>
        </Anchor>
        <Create/>
      </Event>
      <Event time="2024-10-08T09:30:59.00" id="{9d46e9f4-9cf7-4db7-a8ac-cfe4ca6a1144}">
        <Attribution userId="placeholder@email.com" userName="Karen Huang" userProvider="google-sheets"/>
        <Anchor>
          <Comment id="{ddb6292b-c21c-4860-ad9d-1e080b81875b}"/>
        </Anchor>
        <Assign userProvider="google-sheets"/>
      </Event>
    </History>
  </Task>
  <Task id="{ab8318c4-c7cc-4953-a4fe-da2b4d3dd2cb}">
    <Anchor>
      <Comment id="{a306cef2-0fbd-4690-9390-95e8a29df233}"/>
    </Anchor>
    <History>
      <Event time="2024-10-08T09:31:50.00" id="{66ebb00b-6fcb-47a0-8cc3-9b60f329f70e}">
        <Attribution userId="placeholder@email.com" userName="Karen Huang" userProvider="google-sheets"/>
        <Anchor>
          <Comment id="{a306cef2-0fbd-4690-9390-95e8a29df233}"/>
        </Anchor>
        <Create/>
      </Event>
      <Event time="2024-10-08T09:31:50.00" id="{0a0d7fc2-a37f-476f-ae6e-8fbe30cf5579}">
        <Attribution userId="placeholder@email.com" userName="Karen Huang" userProvider="google-sheets"/>
        <Anchor>
          <Comment id="{a306cef2-0fbd-4690-9390-95e8a29df233}"/>
        </Anchor>
        <Assign userProvider="google-sheets"/>
      </Event>
    </History>
  </Task>
  <Task id="{0185b6ae-fc9d-4c37-84e5-2c22cdb137ea}">
    <Anchor>
      <Comment id="{ee491811-7b96-41a9-bee6-405ce1f2887d}"/>
    </Anchor>
    <History>
      <Event time="2024-10-08T09:33:18.00" id="{45f04119-e13b-4ba4-bdd3-3dc9bc4c45d6}">
        <Attribution userId="placeholder@email.com" userName="Karen Huang" userProvider="google-sheets"/>
        <Anchor>
          <Comment id="{ee491811-7b96-41a9-bee6-405ce1f2887d}"/>
        </Anchor>
        <Create/>
      </Event>
      <Event time="2024-10-08T09:33:18.00" id="{835b3c41-c013-412a-a4cb-6aa40df745e7}">
        <Attribution userId="placeholder@email.com" userName="Karen Huang" userProvider="google-sheets"/>
        <Anchor>
          <Comment id="{ee491811-7b96-41a9-bee6-405ce1f2887d}"/>
        </Anchor>
        <Assign userProvider="google-sheets"/>
      </Event>
    </History>
  </Task>
  <Task id="{0816a51d-2302-4545-9415-7dfff6964a73}">
    <Anchor>
      <Comment id="{f3f0f52f-fa4e-4bde-bf48-4a2860582c00}"/>
    </Anchor>
    <History>
      <Event time="2024-10-08T09:34:27.00" id="{fa63a8fc-a3f5-4e4c-acab-b81739c3dd77}">
        <Attribution userId="placeholder@email.com" userName="Karen Huang" userProvider="google-sheets"/>
        <Anchor>
          <Comment id="{f3f0f52f-fa4e-4bde-bf48-4a2860582c00}"/>
        </Anchor>
        <Create/>
      </Event>
      <Event time="2024-10-08T09:34:27.00" id="{6b445d4c-b5a3-4150-97a4-da695b806e50}">
        <Attribution userId="placeholder@email.com" userName="Karen Huang" userProvider="google-sheets"/>
        <Anchor>
          <Comment id="{f3f0f52f-fa4e-4bde-bf48-4a2860582c00}"/>
        </Anchor>
        <Assign userProvider="google-sheets"/>
      </Event>
    </History>
  </Task>
</Tasks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>
  <Task id="{1cfd4f6f-2904-4028-9d7e-b1854d79509d}">
    <Anchor>
      <Comment id="{c6b9cd6d-0e5e-40ee-a287-e842475eb922}"/>
    </Anchor>
    <History>
      <Event time="2025-10-14T02:01:45.00" id="{780ff03d-48ff-47da-af5d-b0abaa410a9a}">
        <Attribution userId="placeholder@email.com" userName="這個帳戶已遭刪除" userProvider="google-sheets"/>
        <Anchor>
          <Comment id="{c6b9cd6d-0e5e-40ee-a287-e842475eb922}"/>
        </Anchor>
        <Create/>
      </Event>
      <Event time="2025-10-14T02:01:45.00" id="{b2eb3426-59e0-4b90-bd39-cec99cf191d5}">
        <Attribution userId="placeholder@email.com" userName="這個帳戶已遭刪除" userProvider="google-sheets"/>
        <Anchor>
          <Comment id="{c6b9cd6d-0e5e-40ee-a287-e842475eb922}"/>
        </Anchor>
        <Assign userProvider="google-sheets"/>
      </Event>
    </History>
  </Task>
  <Task id="{ed33e05e-564b-4d85-9e04-54316089d2cf}">
    <Anchor>
      <Comment id="{16bc11a8-3ece-4cac-ae7c-8db56fc9368b}"/>
    </Anchor>
    <History>
      <Event time="2025-10-14T02:06:30.00" id="{e6b8113a-c931-45f5-a483-070e50f8f092}">
        <Attribution userId="placeholder@email.com" userName="這個帳戶已遭刪除" userProvider="google-sheets"/>
        <Anchor>
          <Comment id="{16bc11a8-3ece-4cac-ae7c-8db56fc9368b}"/>
        </Anchor>
        <Create/>
      </Event>
      <Event time="2025-10-14T02:06:30.00" id="{6f1d0ee4-8e49-4503-8124-b4a047e21491}">
        <Attribution userId="placeholder@email.com" userName="這個帳戶已遭刪除" userProvider="google-sheets"/>
        <Anchor>
          <Comment id="{16bc11a8-3ece-4cac-ae7c-8db56fc9368b}"/>
        </Anchor>
        <Assign userProvider="google-sheets"/>
      </Event>
    </History>
  </Task>
  <Task id="{01d77a02-5080-4b74-af80-a476fa5c3def}">
    <Anchor>
      <Comment id="{2cdaf175-3fd9-4126-a416-5d2945097090}"/>
    </Anchor>
    <History>
      <Event time="2025-10-14T02:07:01.00" id="{c90f581d-ba80-4b00-9dba-2ffde9a8b4ba}">
        <Attribution userId="placeholder@email.com" userName="這個帳戶已遭刪除" userProvider="google-sheets"/>
        <Anchor>
          <Comment id="{2cdaf175-3fd9-4126-a416-5d2945097090}"/>
        </Anchor>
        <Create/>
      </Event>
      <Event time="2025-10-14T02:07:01.00" id="{0b1775e8-7e45-4927-890f-72728d6d5a15}">
        <Attribution userId="placeholder@email.com" userName="這個帳戶已遭刪除" userProvider="google-sheets"/>
        <Anchor>
          <Comment id="{2cdaf175-3fd9-4126-a416-5d2945097090}"/>
        </Anchor>
        <Assign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3.jpg"/><Relationship Id="rId5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3.jpg"/><Relationship Id="rId5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6.png"/><Relationship Id="rId3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jp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28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7.pn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0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5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11</xdr:row>
      <xdr:rowOff>76200</xdr:rowOff>
    </xdr:from>
    <xdr:ext cx="4619625" cy="45434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247650</xdr:colOff>
      <xdr:row>34</xdr:row>
      <xdr:rowOff>76200</xdr:rowOff>
    </xdr:from>
    <xdr:ext cx="4495800" cy="1371600"/>
    <xdr:pic>
      <xdr:nvPicPr>
        <xdr:cNvPr id="0" name="image23.jp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44</xdr:row>
      <xdr:rowOff>66675</xdr:rowOff>
    </xdr:from>
    <xdr:ext cx="5324475" cy="5029200"/>
    <xdr:pic>
      <xdr:nvPicPr>
        <xdr:cNvPr id="0" name="image14.png" title="圖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9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4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11</xdr:row>
      <xdr:rowOff>76200</xdr:rowOff>
    </xdr:from>
    <xdr:ext cx="4619625" cy="45434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247650</xdr:colOff>
      <xdr:row>58</xdr:row>
      <xdr:rowOff>76200</xdr:rowOff>
    </xdr:from>
    <xdr:ext cx="4495800" cy="1371600"/>
    <xdr:pic>
      <xdr:nvPicPr>
        <xdr:cNvPr id="0" name="image24.jp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68</xdr:row>
      <xdr:rowOff>66675</xdr:rowOff>
    </xdr:from>
    <xdr:ext cx="5324475" cy="5029200"/>
    <xdr:pic>
      <xdr:nvPicPr>
        <xdr:cNvPr id="0" name="image13.png" title="圖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21</xdr:row>
      <xdr:rowOff>123825</xdr:rowOff>
    </xdr:from>
    <xdr:ext cx="3381375" cy="16668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10</xdr:row>
      <xdr:rowOff>-47625</xdr:rowOff>
    </xdr:from>
    <xdr:ext cx="4619625" cy="45434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10</xdr:row>
      <xdr:rowOff>-47625</xdr:rowOff>
    </xdr:from>
    <xdr:ext cx="4619625" cy="45434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10</xdr:row>
      <xdr:rowOff>-47625</xdr:rowOff>
    </xdr:from>
    <xdr:ext cx="4619625" cy="45434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10</xdr:row>
      <xdr:rowOff>-47625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914400</xdr:colOff>
      <xdr:row>2</xdr:row>
      <xdr:rowOff>152400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180975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21</xdr:row>
      <xdr:rowOff>123825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914400</xdr:colOff>
      <xdr:row>2</xdr:row>
      <xdr:rowOff>152400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9</xdr:row>
      <xdr:rowOff>190500</xdr:rowOff>
    </xdr:from>
    <xdr:ext cx="2219325" cy="2924175"/>
    <xdr:pic>
      <xdr:nvPicPr>
        <xdr:cNvPr id="0" name="image20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10</xdr:row>
      <xdr:rowOff>161925</xdr:rowOff>
    </xdr:from>
    <xdr:ext cx="5457825" cy="2933700"/>
    <xdr:pic>
      <xdr:nvPicPr>
        <xdr:cNvPr id="0" name="image1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561975</xdr:colOff>
      <xdr:row>24</xdr:row>
      <xdr:rowOff>47625</xdr:rowOff>
    </xdr:from>
    <xdr:ext cx="4457700" cy="6372225"/>
    <xdr:pic>
      <xdr:nvPicPr>
        <xdr:cNvPr id="0" name="image18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66</xdr:row>
      <xdr:rowOff>95250</xdr:rowOff>
    </xdr:from>
    <xdr:ext cx="3638550" cy="1762125"/>
    <xdr:pic>
      <xdr:nvPicPr>
        <xdr:cNvPr id="0" name="image2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70</xdr:row>
      <xdr:rowOff>200025</xdr:rowOff>
    </xdr:from>
    <xdr:ext cx="1457325" cy="113347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66</xdr:row>
      <xdr:rowOff>95250</xdr:rowOff>
    </xdr:from>
    <xdr:ext cx="609600" cy="62865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66</xdr:row>
      <xdr:rowOff>9525</xdr:rowOff>
    </xdr:from>
    <xdr:ext cx="609600" cy="62865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9</xdr:row>
      <xdr:rowOff>209550</xdr:rowOff>
    </xdr:from>
    <xdr:ext cx="3924300" cy="1962150"/>
    <xdr:pic>
      <xdr:nvPicPr>
        <xdr:cNvPr id="0" name="image2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25</xdr:row>
      <xdr:rowOff>85725</xdr:rowOff>
    </xdr:from>
    <xdr:ext cx="1028700" cy="101917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876300</xdr:colOff>
      <xdr:row>25</xdr:row>
      <xdr:rowOff>85725</xdr:rowOff>
    </xdr:from>
    <xdr:ext cx="1028700" cy="101917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857250</xdr:colOff>
      <xdr:row>25</xdr:row>
      <xdr:rowOff>85725</xdr:rowOff>
    </xdr:from>
    <xdr:ext cx="1028700" cy="101917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752475</xdr:colOff>
      <xdr:row>25</xdr:row>
      <xdr:rowOff>142875</xdr:rowOff>
    </xdr:from>
    <xdr:ext cx="1028700" cy="1019175"/>
    <xdr:pic>
      <xdr:nvPicPr>
        <xdr:cNvPr id="0" name="image1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9</xdr:row>
      <xdr:rowOff>209550</xdr:rowOff>
    </xdr:from>
    <xdr:ext cx="4619625" cy="45434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30</xdr:row>
      <xdr:rowOff>352425</xdr:rowOff>
    </xdr:from>
    <xdr:ext cx="1362075" cy="1362075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</xdr:colOff>
      <xdr:row>45</xdr:row>
      <xdr:rowOff>9525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</xdr:colOff>
      <xdr:row>45</xdr:row>
      <xdr:rowOff>9525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161925</xdr:colOff>
      <xdr:row>49</xdr:row>
      <xdr:rowOff>76200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48</xdr:row>
      <xdr:rowOff>19050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485775</xdr:colOff>
      <xdr:row>72</xdr:row>
      <xdr:rowOff>123825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65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51</xdr:row>
      <xdr:rowOff>180975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238125</xdr:colOff>
      <xdr:row>45</xdr:row>
      <xdr:rowOff>152400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400050</xdr:colOff>
      <xdr:row>58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49</xdr:row>
      <xdr:rowOff>200025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42</xdr:row>
      <xdr:rowOff>66675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238125</xdr:colOff>
      <xdr:row>45</xdr:row>
      <xdr:rowOff>152400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400050</xdr:colOff>
      <xdr:row>58</xdr:row>
      <xdr:rowOff>209550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1095375</xdr:colOff>
      <xdr:row>53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42</xdr:row>
      <xdr:rowOff>66675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304800</xdr:colOff>
      <xdr:row>45</xdr:row>
      <xdr:rowOff>200025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66</xdr:row>
      <xdr:rowOff>85725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1095375</xdr:colOff>
      <xdr:row>53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43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923925</xdr:colOff>
      <xdr:row>46</xdr:row>
      <xdr:rowOff>190500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66</xdr:row>
      <xdr:rowOff>85725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</xdr:colOff>
      <xdr:row>59</xdr:row>
      <xdr:rowOff>38100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</xdr:colOff>
      <xdr:row>48</xdr:row>
      <xdr:rowOff>123825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923925</xdr:colOff>
      <xdr:row>46</xdr:row>
      <xdr:rowOff>190500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161925</xdr:colOff>
      <xdr:row>71</xdr:row>
      <xdr:rowOff>85725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828675</xdr:colOff>
      <xdr:row>47</xdr:row>
      <xdr:rowOff>85725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</xdr:colOff>
      <xdr:row>48</xdr:row>
      <xdr:rowOff>123825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923925</xdr:colOff>
      <xdr:row>46</xdr:row>
      <xdr:rowOff>190500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70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1143000</xdr:colOff>
      <xdr:row>46</xdr:row>
      <xdr:rowOff>38100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42</xdr:row>
      <xdr:rowOff>152400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46</xdr:row>
      <xdr:rowOff>200025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70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1152525</xdr:colOff>
      <xdr:row>43</xdr:row>
      <xdr:rowOff>123825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50</xdr:row>
      <xdr:rowOff>133350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933450</xdr:colOff>
      <xdr:row>46</xdr:row>
      <xdr:rowOff>161925</xdr:rowOff>
    </xdr:from>
    <xdr:ext cx="3467100" cy="2447925"/>
    <xdr:pic>
      <xdr:nvPicPr>
        <xdr:cNvPr id="0" name="image25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70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1152525</xdr:colOff>
      <xdr:row>43</xdr:row>
      <xdr:rowOff>123825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83</xdr:row>
      <xdr:rowOff>257175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552450</xdr:colOff>
      <xdr:row>47</xdr:row>
      <xdr:rowOff>104775</xdr:rowOff>
    </xdr:from>
    <xdr:ext cx="3676650" cy="2619375"/>
    <xdr:pic>
      <xdr:nvPicPr>
        <xdr:cNvPr id="0" name="image33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70</xdr:row>
      <xdr:rowOff>161925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752475</xdr:colOff>
      <xdr:row>78</xdr:row>
      <xdr:rowOff>9525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</xdr:colOff>
      <xdr:row>50</xdr:row>
      <xdr:rowOff>57150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552450</xdr:colOff>
      <xdr:row>34</xdr:row>
      <xdr:rowOff>104775</xdr:rowOff>
    </xdr:from>
    <xdr:ext cx="3676650" cy="2619375"/>
    <xdr:pic>
      <xdr:nvPicPr>
        <xdr:cNvPr id="0" name="image33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33</xdr:row>
      <xdr:rowOff>123825</xdr:rowOff>
    </xdr:from>
    <xdr:ext cx="904875" cy="628650"/>
    <xdr:pic>
      <xdr:nvPicPr>
        <xdr:cNvPr id="0" name="image28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41</xdr:row>
      <xdr:rowOff>114300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</xdr:colOff>
      <xdr:row>39</xdr:row>
      <xdr:rowOff>47625</xdr:rowOff>
    </xdr:from>
    <xdr:ext cx="7677150" cy="2038350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228600</xdr:colOff>
      <xdr:row>61</xdr:row>
      <xdr:rowOff>152400</xdr:rowOff>
    </xdr:from>
    <xdr:ext cx="6619875" cy="1771650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171450</xdr:colOff>
      <xdr:row>35</xdr:row>
      <xdr:rowOff>57150</xdr:rowOff>
    </xdr:from>
    <xdr:ext cx="7162800" cy="19145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34</xdr:row>
      <xdr:rowOff>104775</xdr:rowOff>
    </xdr:from>
    <xdr:ext cx="3676650" cy="2619375"/>
    <xdr:pic>
      <xdr:nvPicPr>
        <xdr:cNvPr id="0" name="image33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0</xdr:row>
      <xdr:rowOff>57150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2</xdr:row>
      <xdr:rowOff>38100</xdr:rowOff>
    </xdr:from>
    <xdr:ext cx="5543550" cy="147637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0</xdr:row>
      <xdr:rowOff>28575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85725</xdr:rowOff>
    </xdr:from>
    <xdr:ext cx="3505200" cy="933450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0</xdr:row>
      <xdr:rowOff>66675</xdr:rowOff>
    </xdr:from>
    <xdr:ext cx="4895850" cy="13049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657225</xdr:colOff>
      <xdr:row>2</xdr:row>
      <xdr:rowOff>19050</xdr:rowOff>
    </xdr:from>
    <xdr:ext cx="5114925" cy="136207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1181100</xdr:colOff>
      <xdr:row>93</xdr:row>
      <xdr:rowOff>85725</xdr:rowOff>
    </xdr:from>
    <xdr:ext cx="1800225" cy="1733550"/>
    <xdr:pic>
      <xdr:nvPicPr>
        <xdr:cNvPr id="0" name="image3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0</xdr:row>
      <xdr:rowOff>66675</xdr:rowOff>
    </xdr:from>
    <xdr:ext cx="4895850" cy="13049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704850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733425</xdr:colOff>
      <xdr:row>0</xdr:row>
      <xdr:rowOff>161925</xdr:rowOff>
    </xdr:from>
    <xdr:ext cx="6619875" cy="1771650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20</xdr:row>
      <xdr:rowOff>200025</xdr:rowOff>
    </xdr:from>
    <xdr:ext cx="4086225" cy="3905250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21</xdr:row>
      <xdr:rowOff>95250</xdr:rowOff>
    </xdr:from>
    <xdr:ext cx="3314700" cy="162877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704850</xdr:colOff>
      <xdr:row>0</xdr:row>
      <xdr:rowOff>0</xdr:rowOff>
    </xdr:from>
    <xdr:ext cx="2085975" cy="20383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733425</xdr:colOff>
      <xdr:row>0</xdr:row>
      <xdr:rowOff>161925</xdr:rowOff>
    </xdr:from>
    <xdr:ext cx="6619875" cy="1771650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0</xdr:row>
      <xdr:rowOff>104775</xdr:rowOff>
    </xdr:from>
    <xdr:ext cx="1352550" cy="1181100"/>
    <xdr:pic>
      <xdr:nvPicPr>
        <xdr:cNvPr id="0" name="image29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4</xdr:row>
      <xdr:rowOff>323850</xdr:rowOff>
    </xdr:from>
    <xdr:ext cx="3076575" cy="381000"/>
    <xdr:pic>
      <xdr:nvPicPr>
        <xdr:cNvPr id="0" name="image30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790575</xdr:colOff>
      <xdr:row>56</xdr:row>
      <xdr:rowOff>190500</xdr:rowOff>
    </xdr:from>
    <xdr:ext cx="2466975" cy="1228725"/>
    <xdr:pic>
      <xdr:nvPicPr>
        <xdr:cNvPr id="0" name="image3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57</xdr:row>
      <xdr:rowOff>0</xdr:rowOff>
    </xdr:from>
    <xdr:ext cx="819150" cy="200025"/>
    <xdr:pic>
      <xdr:nvPicPr>
        <xdr:cNvPr id="0" name="image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666750" cy="2000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velyn.yangjy@shopeemobile-external.com" id="{9940227a-9246-4df3-b947-5427ecaff00e}" userId="evelyn.yangjy@shopeemobile-external.com" providerId="google-sheets"/>
  <x18tc:person displayName="Ellen Chan" id="{01a5f5cf-31c7-4fdd-8aa8-af4fd3ab451e}" providerId="google-sheets"/>
  <x18tc:person displayName="nicole.yehzn@shopee.com" id="{301a424d-5341-4d94-bba8-0af04ed8657f}" userId="nicole.yehzn@shopee.com" providerId="google-sheets"/>
  <x18tc:person displayName="lulu.tsai@shopee.com" id="{3e2baff1-51b3-413e-8df8-007577b1c56d}" userId="lulu.tsai@shopee.com" providerId="google-sheets"/>
  <x18tc:person displayName="Karen Huang" id="{7fc1235e-948f-440f-980b-448a0dcbac34}" providerId="google-sheets"/>
  <x18tc:person displayName="這個帳戶已遭刪除" id="{cbe9cf84-bbef-42a9-a29f-aea550931c78}" providerId="google-sheets"/>
  <x18tc:person displayName="這個帳戶已遭刪除" id="{c39b9d1b-3a59-4107-a7a7-a972b06bf178}" providerId="google-sheets"/>
  <x18tc:person displayName="這個帳戶已遭刪除" id="{b886432b-ecb9-47f6-86fe-8c1d1f5ea44b}" providerId="google-sheets"/>
</x18tc:personList>
</file>

<file path=xl/tables/table1.xml><?xml version="1.0" encoding="utf-8"?>
<table xmlns="http://schemas.openxmlformats.org/spreadsheetml/2006/main" headerRowCount="0" ref="C1:C6" displayName="Table_1" name="Table_1" id="1">
  <tableColumns count="1">
    <tableColumn name="Column1" id="1"/>
  </tableColumns>
  <tableStyleInfo name="11月sbd新增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J59:N6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11月商城活動日曆(SBD).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1" dT="2023-10-27T07:25:46.00" personId="{cbe9cf84-bbef-42a9-a29f-aea550931c78}" id="{91e888e5-a0bf-4518-a8eb-e0ea78cd4bdf}" done="0">
    <x18tc:text xml:space="preserve">一校會補</x18tc:text>
  </x18tc:threadedComment>
  <x18tc:threadedComment ref="L31" dT="2023-10-18T03:16:14.00" personId="{cbe9cf84-bbef-42a9-a29f-aea550931c78}" id="{534062b7-e06d-4577-aca9-f0e15742a373}" done="1">
    <x18tc:text xml:space="preserve">一校會補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3" dT="2024-01-29T16:54:19.00" personId="{7fc1235e-948f-440f-980b-448a0dcbac34}" id="{951becbc-a65b-4c11-ad75-e67a303ed2c9}" done="1">
    <x18tc:text xml:space="preserve">一校待補</x18tc:text>
  </x18tc:threadedComment>
  <x18tc:threadedComment ref="L43" dT="2024-01-29T16:52:51.00" personId="{7fc1235e-948f-440f-980b-448a0dcbac34}" id="{1aa5bad9-517a-4c3b-8934-7c1c4dbb30bd}" done="1">
    <x18tc:text xml:space="preserve">曝品圖待補</x18tc:text>
  </x18tc:threadedComment>
  <x18tc:threadedComment ref="K65" dT="2024-01-29T16:53:50.00" personId="{7fc1235e-948f-440f-980b-448a0dcbac34}" id="{a67cf46d-e65c-4f3b-83e3-aef7db0b210e}" done="1">
    <x18tc:text xml:space="preserve">一校補圖</x18tc:text>
  </x18tc:threadedComment>
  <x18tc:threadedComment ref="L65" dT="2024-01-29T16:53:57.00" personId="{7fc1235e-948f-440f-980b-448a0dcbac34}" id="{18c776f7-a78c-49c7-ab45-d2c52dbc3e0e}" done="1">
    <x18tc:text xml:space="preserve">一校補圖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5" dT="2024-01-30T03:11:46.00" personId="{7fc1235e-948f-440f-980b-448a0dcbac34}" id="{9f44e4ec-8be7-4f0c-8d8a-e75592ddfc70}" done="1">
    <x18tc:text xml:space="preserve">免運案型確認</x18tc:text>
  </x18tc:threadedComment>
  <x18tc:threadedComment ref="B15" dT="2024-01-29T17:48:40.00" personId="{7fc1235e-948f-440f-980b-448a0dcbac34}" id="{2001056b-60a1-4a92-aa9d-e6843dacbd13}" done="1">
    <x18tc:text xml:space="preserve">免運案型確認</x18tc:text>
  </x18tc:threadedComment>
  <x18tc:threadedComment ref="K15" dT="2024-01-29T17:49:10.00" personId="{7fc1235e-948f-440f-980b-448a0dcbac34}" id="{72f1bf12-c118-4011-94c5-a09324d92ab1}" done="1">
    <x18tc:text xml:space="preserve">找selena確認Bank案型</x18tc:text>
  </x18tc:threadedComment>
  <x18tc:threadedComment ref="U35" dT="2024-01-29T17:53:55.00" personId="{7fc1235e-948f-440f-980b-448a0dcbac34}" id="{7c2693ac-baf4-4b92-ab12-d42ad80afd67}" done="1">
    <x18tc:text xml:space="preserve">跟18 team 確認USP3案型
&gt;&gt;https://tinyurl.com/yqy65xgr</x18tc:text>
    <x18tc:extLst>
      <ext uri="{F7C98A9C-CBB3-438F-8F68-D28B6AF4A901}">
        <xltc2:checksum/>
        <xltc2:hyperlink startIndex="20" length="28" url="https://tinyurl.com/yqy65xgr"/>
      </ext>
    </x18tc:extLst>
  </x18tc:threadedComment>
  <x18tc:threadedComment ref="U39" dT="2024-01-29T17:56:26.00" personId="{7fc1235e-948f-440f-980b-448a0dcbac34}" id="{f4aadc6c-0878-442a-9fa4-f32275fb88cf}" done="1">
    <x18tc:text xml:space="preserve">跟Nicole確認需不需要改
&gt;&gt;https://tinyurl.com/ypwg3sct</x18tc:text>
    <x18tc:extLst>
      <ext uri="{F7C98A9C-CBB3-438F-8F68-D28B6AF4A901}">
        <xltc2:checksum/>
        <xltc2:hyperlink startIndex="17" length="28" url="https://tinyurl.com/ypwg3sct"/>
      </ext>
    </x18tc:extLst>
  </x18tc:threadedComment>
  <x18tc:threadedComment ref="T27" dT="2024-01-29T17:59:06.00" personId="{7fc1235e-948f-440f-980b-448a0dcbac34}" id="{65735210-ca9a-4252-ac4b-fcfb907bba58}" done="1">
    <x18tc:text xml:space="preserve">跟Nicole確認需不需要改
&gt;&gt;https://tinyurl.com/yursya5c</x18tc:text>
    <x18tc:extLst>
      <ext uri="{F7C98A9C-CBB3-438F-8F68-D28B6AF4A901}">
        <xltc2:checksum/>
        <xltc2:hyperlink startIndex="17" length="28" url="https://tinyurl.com/yursya5c"/>
      </ext>
    </x18tc:extLst>
  </x18tc:threadedComment>
  <x18tc:threadedComment ref="AC15" dT="2024-01-29T17:59:51.00" personId="{7fc1235e-948f-440f-980b-448a0dcbac34}" id="{8507a477-b08c-4219-b6be-0d9f968ddeea}" done="1">
    <x18tc:text xml:space="preserve">找selena確認Bank案型</x18tc:text>
  </x18tc:threadedComment>
  <x18tc:threadedComment ref="K47" dT="2024-01-29T18:00:11.00" personId="{7fc1235e-948f-440f-980b-448a0dcbac34}" id="{699fca1b-e2b0-4239-b007-2f6074469897}" done="1">
    <x18tc:text xml:space="preserve">是否需要更換?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77" dT="2024-01-30T12:06:41.00" personId="{7fc1235e-948f-440f-980b-448a0dcbac34}" id="{9e80431c-944a-4987-a73f-4b6a69c52879}" done="1">
    <x18tc:text xml:space="preserve">@nicole.yehzn@shopee.com 問問
已指派給</x18tc:text>
    <x18tc:mentions>
      <x18tc:mention mentionpersonId="{301a424d-5341-4d94-bba8-0af04ed8657f}" mentionId="{65a4a8bc-bbfe-485a-ae16-f9daaab25acd}" startIndex="0" length="24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4" dT="2024-03-13T07:42:07.00" personId="{7fc1235e-948f-440f-980b-448a0dcbac34}" id="{f9868e3a-a909-4407-9609-9fdf549b3613}" done="1">
    <x18tc:text xml:space="preserve">待確認</x18tc:text>
  </x18tc:threadedComment>
  <x18tc:threadedComment ref="AC14" dT="2024-03-13T07:42:15.00" personId="{7fc1235e-948f-440f-980b-448a0dcbac34}" id="{113a45cf-e8cb-416c-b19b-19b8a12965fb}" done="1">
    <x18tc:text xml:space="preserve">待確認</x18tc:text>
  </x18tc:threadedComment>
  <x18tc:threadedComment ref="AG22" dT="2024-03-13T07:42:21.00" personId="{7fc1235e-948f-440f-980b-448a0dcbac34}" id="{cdc96043-8b40-43fe-a3b5-d6d095de8fc9}" done="1">
    <x18tc:text xml:space="preserve">待確認</x18tc:text>
  </x18tc:threadedComment>
  <x18tc:threadedComment ref="X22" dT="2024-03-13T07:42:29.00" personId="{7fc1235e-948f-440f-980b-448a0dcbac34}" id="{531c8a2d-3f68-412a-bcbd-e15199babafa}" done="1">
    <x18tc:text xml:space="preserve">待確認</x18tc:text>
  </x18tc:threadedComment>
  <x18tc:threadedComment ref="H34" dT="2024-03-13T07:42:42.00" personId="{7fc1235e-948f-440f-980b-448a0dcbac34}" id="{8aeb5828-c109-450c-83b3-0dd312f4946f}" done="1">
    <x18tc:text xml:space="preserve">待補曝品</x18tc:text>
  </x18tc:threadedComment>
  <x18tc:threadedComment ref="F22" dT="2024-03-13T07:49:42.00" personId="{7fc1235e-948f-440f-980b-448a0dcbac34}" id="{30c4649a-0363-47b7-a7c5-3aa2a92d1705}" done="0">
    <x18tc:text xml:space="preserve">4.4 LOGO&gt;&gt;
\\DS07\0_Announce\MKT-Graphic Designer\_完成檔\2024\04\0404_購物節\01_LOGO</x18tc:text>
  </x18tc:threadedComment>
  <x18tc:threadedComment ref="O22" dT="2024-03-13T07:49:58.00" personId="{7fc1235e-948f-440f-980b-448a0dcbac34}" id="{a707658b-e0cf-4357-a487-7467f59d6a90}" done="0">
    <x18tc:text xml:space="preserve">4.4 LOGO&gt;&gt;
\\DS07\0_Announce\MKT-Graphic Designer\_完成檔\2024\04\0404_購物節\01_LOGO</x18tc:text>
  </x18tc:threadedComment>
  <x18tc:threadedComment ref="X22" dT="2024-03-13T07:50:08.00" personId="{7fc1235e-948f-440f-980b-448a0dcbac34}" id="{60da2fe5-9a48-41da-981b-c864e99ba494}" done="0">
    <x18tc:text xml:space="preserve">4.4 LOGO&gt;&gt;
\\DS07\0_Announce\MKT-Graphic Designer\_完成檔\2024\04\0404_購物節\01_LOGO</x18tc:text>
  </x18tc:threadedComment>
  <x18tc:threadedComment ref="AG22" dT="2024-03-13T07:50:14.00" personId="{7fc1235e-948f-440f-980b-448a0dcbac34}" id="{97521297-0000-4c33-976f-4354a1d15218}" done="0">
    <x18tc:text xml:space="preserve">4.4 LOGO&gt;&gt;
\\DS07\0_Announce\MKT-Graphic Designer\_完成檔\2024\04\0404_購物節\01_LOGO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0" dT="2024-03-19T08:28:11.00" personId="{7fc1235e-948f-440f-980b-448a0dcbac34}" id="{1567218a-b606-49e0-983a-e722b083bdc7}" done="0">
    <x18tc:text xml:space="preserve">若可一次放同款兩色最好~
(怕覺得檔案太小所以多給幾張)
by CM</x18tc:text>
  </x18tc:threadedComment>
  <x18tc:threadedComment ref="K25" dT="2024-03-19T08:28:24.00" personId="{7fc1235e-948f-440f-980b-448a0dcbac34}" id="{753303d2-605e-4ade-8c5a-a2c4f9d34cf7}" done="0">
    <x18tc:text xml:space="preserve">若可一次放同款兩色最好~
(怕覺得檔案太小所以多給幾張)
by CM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33" dT="2024-04-07T05:52:11.00" personId="{7fc1235e-948f-440f-980b-448a0dcbac34}" id="{61720bc7-361f-417d-b0e9-e4e70d6ac929}" done="0">
    <x18tc:text xml:space="preserve">曝品一校提供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6" dT="2024-07-09T09:37:10.00" personId="{01a5f5cf-31c7-4fdd-8aa8-af4fd3ab451e}" id="{be5dabd9-d3fe-4b4d-b4a5-57aff9a9e21d}" done="0">
    <x18tc:text xml:space="preserve">請問是使用黑色還是粉色？</x18tc:text>
  </x18tc:threadedComment>
  <x18tc:threadedComment ref="P91" dT="2024-07-09T09:38:38.00" personId="{01a5f5cf-31c7-4fdd-8aa8-af4fd3ab451e}" id="{8aa18fe8-1bcc-418a-b250-dc9472c79782}" done="0">
    <x18tc:text xml:space="preserve">請問是使用銀色還是紫色？</x18tc:text>
  </x18tc:threadedComment>
  <x18tc:threadedComment ref="O93" dT="2024-07-09T09:42:18.00" personId="{01a5f5cf-31c7-4fdd-8aa8-af4fd3ab451e}" id="{3fb2e0fd-60aa-403b-a097-3c0799176fc4}" done="0">
    <x18tc:text xml:space="preserve">請問是使用灰色/黑色/白色/粉色哪一個呢？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92" dT="2024-08-06T06:44:23.00" personId="{7fc1235e-948f-440f-980b-448a0dcbac34}" id="{0429d971-5b2c-47b8-85ab-a3bd2825f0d5}" done="0">
    <x18tc:text xml:space="preserve">口味擇一</x18tc:text>
  </x18tc:threadedComment>
  <x18tc:threadedComment ref="O66" dT="2024-08-06T06:33:23.00" personId="{7fc1235e-948f-440f-980b-448a0dcbac34}" id="{4db08396-061d-4be1-a11e-a530a5826042}" done="0">
    <x18tc:text xml:space="preserve">贈品不用放</x18tc:text>
  </x18tc:threadedComment>
  <x18tc:threadedComment ref="N66" dT="2024-08-06T06:33:30.00" personId="{7fc1235e-948f-440f-980b-448a0dcbac34}" id="{d14043f6-0c3a-4058-88a6-9f673fcb4392}" done="0">
    <x18tc:text xml:space="preserve">顏色任選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66" dT="2025-10-01T02:51:37.00" personId="{c39b9d1b-3a59-4107-a7a7-a972b06bf178}" id="{32e53ec7-6d78-4340-be82-62c8ff772f25}" done="0">
    <x18tc:text xml:space="preserve">顏色任選</x18tc:text>
  </x18tc:threadedComment>
  <x18tc:threadedComment ref="N66" dT="2025-10-01T02:49:48.00" personId="{c39b9d1b-3a59-4107-a7a7-a972b06bf178}" id="{de69d7c1-94af-4167-8870-842f49c21f42}" done="0">
    <x18tc:text xml:space="preserve">贈品不用放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6" dT="2025-10-31T03:47:04.00" personId="{c39b9d1b-3a59-4107-a7a7-a972b06bf178}" id="{ff7bc121-58e6-4da7-b7e8-db4cb24413ec}" done="0">
    <x18tc:text xml:space="preserve">除了賣場連結外也在上方貼上商店首頁輪播此項鍊的圖片，供參考</x18tc:text>
  </x18tc:threadedComment>
  <x18tc:threadedComment ref="N66" dT="2025-10-31T07:20:55.00" personId="{c39b9d1b-3a59-4107-a7a7-a972b06bf178}" id="{46402eb1-2880-4911-89bc-b2a3480406ac}" done="0">
    <x18tc:text xml:space="preserve">顏色任選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91" dT="2024-10-04T06:58:09.00" personId="{7fc1235e-948f-440f-980b-448a0dcbac34}" id="{4bb48169-16e5-4798-83f0-c9bb9561ca3a}" done="1">
    <x18tc:text xml:space="preserve">@evelyn.yangjy@shopeemobile-external.com 
這品感覺比較難呈現出那個感覺~可換一品~
已指派給</x18tc:text>
    <x18tc:mentions>
      <x18tc:mention mentionpersonId="{9940227a-9246-4df3-b947-5427ecaff00e}" mentionId="{f773fcbf-d334-4fa8-a08c-dee10c5db450}" startIndex="0" length="40"/>
    </x18tc:mentions>
  </x18tc:threadedComment>
  <x18tc:threadedComment ref="B3" dT="2024-10-04T07:01:50.00" personId="{7fc1235e-948f-440f-980b-448a0dcbac34}" id="{62a271ce-c31a-40cf-a96f-2129dcec0aa9}" done="0">
    <x18tc:text xml:space="preserve">這邊10/14~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" dT="2025-03-14T02:19:51.00" personId="{7fc1235e-948f-440f-980b-448a0dcbac34}" id="{abfc3560-a5ec-4475-820f-1f569406efc8}" done="1">
    <x18tc:text xml:space="preserve">提前確認5月案型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" dT="2025-02-27T02:22:49.00" personId="{7fc1235e-948f-440f-980b-448a0dcbac34}" id="{40d8c65d-f80f-487d-b0e5-a11fb729548f}" done="1">
    <x18tc:text xml:space="preserve">發單前先確認４月案型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5" dT="2025-01-13T02:05:56.00" personId="{b886432b-ecb9-47f6-86fe-8c1d1f5ea44b}" id="{3f4a458d-00f6-47e4-8637-b7fcd81e5bc4}" done="0">
    <x18tc:text xml:space="preserve">此檔由夏普承接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55" dT="2024-10-08T09:30:59.00" personId="{7fc1235e-948f-440f-980b-448a0dcbac34}" id="{ddb6292b-c21c-4860-ad9d-1e080b81875b}" done="1">
    <x18tc:text xml:space="preserve">@evelyn.yangjy@shopeemobile-external.com 這排有空格的可先壓一校補~
已指派給</x18tc:text>
    <x18tc:mentions>
      <x18tc:mention mentionpersonId="{9940227a-9246-4df3-b947-5427ecaff00e}" mentionId="{2b895204-2534-4323-ae95-42ea1c1a01c5}" startIndex="0" length="40"/>
    </x18tc:mentions>
  </x18tc:threadedComment>
  <x18tc:threadedComment ref="E33" dT="2024-10-08T09:31:50.00" personId="{7fc1235e-948f-440f-980b-448a0dcbac34}" id="{a306cef2-0fbd-4690-9390-95e8a29df233}" done="1">
    <x18tc:text xml:space="preserve">@evelyn.yangjy@shopeemobile-external.com 
上半月兩張可做到15號
已指派給</x18tc:text>
    <x18tc:mentions>
      <x18tc:mention mentionpersonId="{9940227a-9246-4df3-b947-5427ecaff00e}" mentionId="{957fb092-da74-4718-96e5-3df179dc79cc}" startIndex="0" length="40"/>
    </x18tc:mentions>
  </x18tc:threadedComment>
  <x18tc:threadedComment ref="E33" dT="2024-10-08T09:32:20.00" personId="{7fc1235e-948f-440f-980b-448a0dcbac34}" id="{65da9a65-2b60-4ece-ab4b-7ebb8cd15b25}" parentId="{a306cef2-0fbd-4690-9390-95e8a29df233}">
    <x18tc:text xml:space="preserve">我有綠底的格子~</x18tc:text>
  </x18tc:threadedComment>
  <x18tc:threadedComment ref="AC46" dT="2024-10-08T09:33:18.00" personId="{7fc1235e-948f-440f-980b-448a0dcbac34}" id="{ee491811-7b96-41a9-bee6-405ce1f2887d}" done="1">
    <x18tc:text xml:space="preserve">@evelyn.yangjy@shopeemobile-external.com 這邊沒有更新到~
左右兩張不一樣
已指派給</x18tc:text>
    <x18tc:mentions>
      <x18tc:mention mentionpersonId="{9940227a-9246-4df3-b947-5427ecaff00e}" mentionId="{3f81c6d1-9c3c-46d6-a9a4-f6437a2d4047}" startIndex="0" length="40"/>
    </x18tc:mentions>
  </x18tc:threadedComment>
  <x18tc:threadedComment ref="T46" dT="2024-10-08T09:34:27.00" personId="{7fc1235e-948f-440f-980b-448a0dcbac34}" id="{f3f0f52f-fa4e-4bde-bf48-4a2860582c00}" done="1">
    <x18tc:text xml:space="preserve">@evelyn.yangjy@shopeemobile-external.com 這邊如果沒有品牌可以直接刪掉這個顏色~怕GD會誤會~
已指派給</x18tc:text>
    <x18tc:mentions>
      <x18tc:mention mentionpersonId="{9940227a-9246-4df3-b947-5427ecaff00e}" mentionId="{a4b9a6c9-34d3-4147-9caa-5c28f5f524ca}" startIndex="0" length="40"/>
    </x18tc:mentions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" dT="2025-04-29T06:19:27.00" personId="{b886432b-ecb9-47f6-86fe-8c1d1f5ea44b}" id="{ed7c924d-6884-4046-806b-307b576e348e}" done="1">
    <x18tc:text xml:space="preserve">5/8 bank案型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45" dT="2025-10-14T02:01:45.00" personId="{c39b9d1b-3a59-4107-a7a7-a972b06bf178}" id="{c6b9cd6d-0e5e-40ee-a287-e842475eb922}" done="0">
    <x18tc:text xml:space="preserve">@lulu.tsai@shopee.com 不好意思想麻煩您協助此格補入，非常感謝!
已指派給</x18tc:text>
    <x18tc:mentions>
      <x18tc:mention mentionpersonId="{3e2baff1-51b3-413e-8df8-007577b1c56d}" mentionId="{18bfb7cc-e6d4-43f3-90b1-a870adf5ac78}" startIndex="0" length="21"/>
    </x18tc:mentions>
  </x18tc:threadedComment>
  <x18tc:threadedComment ref="G119" dT="2025-10-14T02:06:30.00" personId="{c39b9d1b-3a59-4107-a7a7-a972b06bf178}" id="{16bc11a8-3ece-4cac-ae7c-8db56fc9368b}" done="0">
    <x18tc:text xml:space="preserve">@lulu.tsai@shopee.com 不好意思想麻煩您協助此格補入，非常感謝!
已指派給</x18tc:text>
    <x18tc:mentions>
      <x18tc:mention mentionpersonId="{3e2baff1-51b3-413e-8df8-007577b1c56d}" mentionId="{b491d5bb-d326-48e5-8998-08363605fd11}" startIndex="0" length="21"/>
    </x18tc:mentions>
  </x18tc:threadedComment>
  <x18tc:threadedComment ref="G119" dT="2025-10-14T02:08:11.00" personId="{c39b9d1b-3a59-4107-a7a7-a972b06bf178}" id="{586c2a14-9455-4c1c-b20d-d437e98e439a}" parentId="{16bc11a8-3ece-4cac-ae7c-8db56fc9368b}">
    <x18tc:text xml:space="preserve">https://drive.google.com/drive/folders/1ZKi5CszHdRmxBfchcYKAsO7CmFPK_pCk?usp=drive_link</x18tc:text>
    <x18tc:extLst>
      <ext uri="{F7C98A9C-CBB3-438F-8F68-D28B6AF4A901}">
        <xltc2:checksum/>
        <xltc2:hyperlink startIndex="0" length="87" url="https://drive.google.com/drive/folders/1ZKi5CszHdRmxBfchcYKAsO7CmFPK_pCk?usp=drive_link"/>
      </ext>
    </x18tc:extLst>
  </x18tc:threadedComment>
  <x18tc:threadedComment ref="G122" dT="2025-10-14T02:07:01.00" personId="{c39b9d1b-3a59-4107-a7a7-a972b06bf178}" id="{2cdaf175-3fd9-4126-a416-5d2945097090}" done="0">
    <x18tc:text xml:space="preserve">@lulu.tsai@shopee.com 不好意思想麻煩您協助此格補入，非常感謝!
已指派給</x18tc:text>
    <x18tc:mentions>
      <x18tc:mention mentionpersonId="{3e2baff1-51b3-413e-8df8-007577b1c56d}" mentionId="{cb1ee104-3b0a-4d4a-9bdb-3b8c271dcafd}" startIndex="0" length="21"/>
    </x18tc:mentions>
  </x18tc:threadedComment>
  <x18tc:threadedComment ref="G122" dT="2025-10-14T02:08:27.00" personId="{c39b9d1b-3a59-4107-a7a7-a972b06bf178}" id="{a51f9eb8-d510-4557-ab7a-9c5120123aba}" parentId="{2cdaf175-3fd9-4126-a416-5d2945097090}">
    <x18tc:text xml:space="preserve">https://drive.google.com/drive/folders/1JnlQCO6i2tngvDEWCgh5o2sOwjo3IgMz?usp=drive_link</x18tc:text>
    <x18tc:extLst>
      <ext uri="{F7C98A9C-CBB3-438F-8F68-D28B6AF4A901}">
        <xltc2:checksum/>
        <xltc2:hyperlink startIndex="0" length="87" url="https://drive.google.com/drive/folders/1JnlQCO6i2tngvDEWCgh5o2sOwjo3IgMz?usp=drive_link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Apple-AirPods-Pro-2021-%E6%96%B0%E6%AC%BE-%E6%94%AF%E6%8F%B4MagSafe-%E8%97%8D%E8%8A%BD%E8%80%B3%E6%A9%9F-%E7%8F%BE%E8%B2%A8%E8%B3%A3%E5%A0%B4-%E4%B8%BB%E5%8B%95%E5%BC%8F%E9%99%8D%E5%99%AA-%E7%A5%9E%E8%85%A6%E7%94%9F%E6%B4%BB-i.54598032.4715587970?sp_atk=40bb6fa8-6f0d-40c1-a9fd-0b9361dfe15b&amp;xptdk=40bb6fa8-6f0d-40c1-a9fd-0b9361dfe15b" TargetMode="External"/><Relationship Id="rId2" Type="http://schemas.openxmlformats.org/officeDocument/2006/relationships/hyperlink" Target="https://shopee.tw/%E8%98%AD%E8%94%BB-%E8%B6%85%E6%9C%AA%E4%BE%86%E8%82%8C%E5%9B%A0%E8%B3%A6%E6%B4%BB%E9%9C%B2100ml-%E5%BB%A0%E5%95%86%E7%9B%B4%E9%80%81-i.189514107.8206203571?sp_atk=83e09f36-03e8-4eb0-b57a-73374d140436&amp;xptdk=83e09f36-03e8-4eb0-b57a-73374d140436" TargetMode="External"/><Relationship Id="rId3" Type="http://schemas.openxmlformats.org/officeDocument/2006/relationships/hyperlink" Target="https://shopee.tw/iPad-Air-10.9-Wi-Fi-64GB-(2022)-%E7%8F%BE%E8%B2%A8%E8%B3%A3%E5%A0%B4-%E7%A5%9E%E8%85%A6%E7%94%9F%E6%B4%BB-i.54598032.17458803300?xptdk=37608322-233f-467f-a645-aa8784350466" TargetMode="External"/><Relationship Id="rId4" Type="http://schemas.openxmlformats.org/officeDocument/2006/relationships/hyperlink" Target="https://shopee.tw/Apple-Watch-S7-GPS-45mm-%E7%8F%BE%E8%B2%A8%E8%B3%A3%E5%A0%B4-%E7%A5%9E%E8%85%A6%E7%94%9F%E6%B4%BB-i.54598032.12323481757?sp_atk=0af664e6-7c21-4f3f-ad1a-f2eb05e1ba5a&amp;xptdk=0af664e6-7c21-4f3f-ad1a-f2eb05e1ba5a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9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5" Type="http://schemas.openxmlformats.org/officeDocument/2006/relationships/hyperlink" Target="https://shopee.tw/%E4%BB%BB%E5%A4%A9%E5%A0%82-Switch-%E7%B4%85%E8%97%8D-%E7%81%B0%E9%BB%91%E4%B8%BB%E6%A9%9F-(%E9%9B%BB%E6%B1%A0%E5%8A%A0%E5%BC%B7%E7%89%88)-i.54598032.2295508467?sp_atk=e442482b-2414-4b8c-801f-a5a791693a87&amp;xptdk=e442482b-2414-4b8c-801f-a5a791693a87" TargetMode="External"/><Relationship Id="rId6" Type="http://schemas.openxmlformats.org/officeDocument/2006/relationships/hyperlink" Target="https://shopee.tw/CELINE-Logo%E5%8D%B0%E8%8A%B1%E5%B8%86%E5%B8%83%E7%9B%B4%E5%BC%8F%E6%89%8B%E6%8F%90%E6%96%9C%E8%83%8C%E4%BA%8C%E7%94%A8-mini(%E7%B1%B3%E7%99%BD-%E9%BB%83%E8%A4%90%E8%89%B2)-%E5%BB%A0%E5%95%86%E7%9B%B4%E9%80%81-i.189514107.11682319197?sp_atk=cff12cfb-f57e-4e10-b447-13c462afacac&amp;xptdk=cff12cfb-f57e-4e10-b447-13c462afacac" TargetMode="External"/><Relationship Id="rId7" Type="http://schemas.openxmlformats.org/officeDocument/2006/relationships/hyperlink" Target="https://shopee.tw/APPLE-iPhone-13-Pro-Max-256G-%E7%8F%BE%E8%B2%A8-%E9%A0%90%E8%B3%BC%E8%B3%A3%E5%A0%B4-%E9%80%81%E9%96%80%E5%B8%82%E7%8F%BE%E5%A0%B4%E4%BF%9D%E8%B2%BC%E6%9C%8D%E5%8B%99%E5%85%8C%E6%8F%9B%E5%88%B8-%E7%A5%9E%E8%85%A6%E7%94%9F%E6%B4%BB-i.54598032.13210011126?xptdk=71bc2acb-7afa-4051-89b8-37369b74e7b9" TargetMode="External"/><Relationship Id="rId8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Apple-AirPods-Pro-2021-%E6%96%B0%E6%AC%BE-%E6%94%AF%E6%8F%B4MagSafe-%E8%97%8D%E8%8A%BD%E8%80%B3%E6%A9%9F-%E7%8F%BE%E8%B2%A8%E8%B3%A3%E5%A0%B4-%E4%B8%BB%E5%8B%95%E5%BC%8F%E9%99%8D%E5%99%AA-%E7%A5%9E%E8%85%A6%E7%94%9F%E6%B4%BB-i.54598032.4715587970?sp_atk=40bb6fa8-6f0d-40c1-a9fd-0b9361dfe15b&amp;xptdk=40bb6fa8-6f0d-40c1-a9fd-0b9361dfe15b" TargetMode="External"/><Relationship Id="rId2" Type="http://schemas.openxmlformats.org/officeDocument/2006/relationships/hyperlink" Target="https://shopee.tw/%E8%98%AD%E8%94%BB-%E8%B6%85%E6%9C%AA%E4%BE%86%E8%82%8C%E5%9B%A0%E8%B3%A6%E6%B4%BB%E9%9C%B2100ml-%E5%BB%A0%E5%95%86%E7%9B%B4%E9%80%81-i.189514107.8206203571?sp_atk=83e09f36-03e8-4eb0-b57a-73374d140436&amp;xptdk=83e09f36-03e8-4eb0-b57a-73374d140436" TargetMode="External"/><Relationship Id="rId3" Type="http://schemas.openxmlformats.org/officeDocument/2006/relationships/hyperlink" Target="https://shopee.tw/iPad-Air-10.9-Wi-Fi-64GB-(2022)-%E7%8F%BE%E8%B2%A8%E8%B3%A3%E5%A0%B4-%E7%A5%9E%E8%85%A6%E7%94%9F%E6%B4%BB-i.54598032.17458803300?xptdk=37608322-233f-467f-a645-aa8784350466" TargetMode="External"/><Relationship Id="rId4" Type="http://schemas.openxmlformats.org/officeDocument/2006/relationships/hyperlink" Target="https://shopee.tw/Apple-Watch-S7-GPS-41m%E9%8B%81%E9%87%91%E5%B1%AC%E6%AE%BC%E6%90%AD%E9%81%8B%E5%8B%95%E5%9E%8B%E9%8C%B6%E5%B8%B6(%E5%8D%88%E5%A4%9C-%E6%98%9F%E5%85%89-%E7%B6%A0-%E8%97%8D-%E7%B4%85)%E3%80%90%E6%84%9B%E8%B2%B7%E3%80%91-i.19788054.12722075073?sp_atk=029b9fa3-0935-4ece-92e0-ccdb37cee7ed&amp;xptdk=029b9fa3-0935-4ece-92e0-ccdb37cee7ed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9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5" Type="http://schemas.openxmlformats.org/officeDocument/2006/relationships/hyperlink" Target="https://shopee.tw/%E4%BB%BB%E5%A4%A9%E5%A0%82-Switch-%E7%B4%85%E8%97%8D-%E7%81%B0%E9%BB%91%E4%B8%BB%E6%A9%9F-(%E9%9B%BB%E6%B1%A0%E5%8A%A0%E5%BC%B7%E7%89%88)-i.54598032.2295508467?sp_atk=e442482b-2414-4b8c-801f-a5a791693a87&amp;xptdk=e442482b-2414-4b8c-801f-a5a791693a87" TargetMode="External"/><Relationship Id="rId6" Type="http://schemas.openxmlformats.org/officeDocument/2006/relationships/hyperlink" Target="https://shopee.tw/CELINE-Logo%E5%8D%B0%E8%8A%B1%E5%B8%86%E5%B8%83%E7%9B%B4%E5%BC%8F%E6%89%8B%E6%8F%90%E6%96%9C%E8%83%8C%E4%BA%8C%E7%94%A8-mini(%E7%B1%B3%E7%99%BD-%E9%BB%83%E8%A4%90%E8%89%B2)-%E5%BB%A0%E5%95%86%E7%9B%B4%E9%80%81-i.189514107.11682319197?sp_atk=cff12cfb-f57e-4e10-b447-13c462afacac&amp;xptdk=cff12cfb-f57e-4e10-b447-13c462afacac" TargetMode="External"/><Relationship Id="rId7" Type="http://schemas.openxmlformats.org/officeDocument/2006/relationships/hyperlink" Target="https://shopee.tw/APPLE-iPhone-13-Pro-Max-256G-%E7%8F%BE%E8%B2%A8-%E9%A0%90%E8%B3%BC%E8%B3%A3%E5%A0%B4-%E9%80%81%E9%96%80%E5%B8%82%E7%8F%BE%E5%A0%B4%E4%BF%9D%E8%B2%BC%E6%9C%8D%E5%8B%99%E5%85%8C%E6%8F%9B%E5%88%B8-%E7%A5%9E%E8%85%A6%E7%94%9F%E6%B4%BB-i.54598032.13210011126?xptdk=71bc2acb-7afa-4051-89b8-37369b74e7b9" TargetMode="External"/><Relationship Id="rId8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2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3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shopee.tw/watashi_taiwan" TargetMode="External"/><Relationship Id="rId10" Type="http://schemas.openxmlformats.org/officeDocument/2006/relationships/hyperlink" Target="https://shopee.tw/henkel_taiwan" TargetMode="External"/><Relationship Id="rId13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12" Type="http://schemas.openxmlformats.org/officeDocument/2006/relationships/hyperlink" Target="https://shopee.tw/queenshop.tw" TargetMode="External"/><Relationship Id="rId1" Type="http://schemas.openxmlformats.org/officeDocument/2006/relationships/hyperlink" Target="https://shopee.tw/xiaomisbd" TargetMode="External"/><Relationship Id="rId2" Type="http://schemas.openxmlformats.org/officeDocument/2006/relationships/hyperlink" Target="https://shopee.tw/lancome.tw" TargetMode="External"/><Relationship Id="rId3" Type="http://schemas.openxmlformats.org/officeDocument/2006/relationships/hyperlink" Target="https://shopee.tw/GSBDCURL" TargetMode="External"/><Relationship Id="rId4" Type="http://schemas.openxmlformats.org/officeDocument/2006/relationships/hyperlink" Target="https://shopee.tw/roborock" TargetMode="External"/><Relationship Id="rId9" Type="http://schemas.openxmlformats.org/officeDocument/2006/relationships/hyperlink" Target="https://shopee.tw/app29079069" TargetMode="External"/><Relationship Id="rId15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14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shopee.tw/3ce_official_tw" TargetMode="External"/><Relationship Id="rId6" Type="http://schemas.openxmlformats.org/officeDocument/2006/relationships/hyperlink" Target="https://shopee.tw/m/senaonline-superbrandday" TargetMode="External"/><Relationship Id="rId7" Type="http://schemas.openxmlformats.org/officeDocument/2006/relationships/hyperlink" Target="https://shopee.tw/oppo_official" TargetMode="External"/><Relationship Id="rId8" Type="http://schemas.openxmlformats.org/officeDocument/2006/relationships/hyperlink" Target="https://shopee.tw/m/shopee-appl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2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3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2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3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8.xml"/><Relationship Id="rId1" Type="http://schemas.openxmlformats.org/officeDocument/2006/relationships/hyperlink" Target="https://shopee.tw/product-i.779524889.18212837182" TargetMode="External"/><Relationship Id="rId2" Type="http://schemas.openxmlformats.org/officeDocument/2006/relationships/hyperlink" Target="https://shopee.tw/APPLE-iPhone-13-Pro-128G-E7-8F-BE-E8-B2-A8-E8-B3-A3-E5-A0-B4-E9-80-81-E9-96-80-E5-B8-82-E7-8F-BE-E5-A0-B4-E4-BF-9D-E8-B2-BC-E6-9C-8D-E5-8B-99-E5-85-8C-E6-8F-9B-E5-88-B8-E7-A5-9E-E8-85-A6-E7-94-9F-E6-B4-BB-i.54598032.11848941828" TargetMode="External"/><Relationship Id="rId3" Type="http://schemas.openxmlformats.org/officeDocument/2006/relationships/hyperlink" Target="https://shopee.tw/Dyson-V12-SV20-Detect-Slim-Fluffy-E5-90-B8-E5-A1-B5-E5-99-A8-E9-99-A4-E8-9F-8E-E6-A9-9F-E4-BA-8C-E5-B9-B4-E4-BF-9D-E4-BA-AB-E9-80-81-E6-94-B6-E7-B4-8D-E6-9E-B6-99-E6-B4-BB-E5-8B-95-i.31171487.10142580001" TargetMode="External"/><Relationship Id="rId4" Type="http://schemas.openxmlformats.org/officeDocument/2006/relationships/hyperlink" Target="https://shopee.tw/product-i.779524889.18212837182" TargetMode="External"/><Relationship Id="rId9" Type="http://schemas.openxmlformats.org/officeDocument/2006/relationships/hyperlink" Target="https://shopee.tw/Dyson-V12-SV20-Detect-Slim-Fluffy-E5-90-B8-E5-A1-B5-E5-99-A8-E9-99-A4-E8-9F-8E-E6-A9-9F-E4-BA-8C-E5-B9-B4-E4-BF-9D-E4-BA-AB-E9-80-81-E6-94-B6-E7-B4-8D-E6-9E-B6-99-E6-B4-BB-E5-8B-95-i.31171487.10142580001" TargetMode="External"/><Relationship Id="rId5" Type="http://schemas.openxmlformats.org/officeDocument/2006/relationships/hyperlink" Target="https://shopee.tw/APPLE-iPhone-13-Pro-128G-E7-8F-BE-E8-B2-A8-E8-B3-A3-E5-A0-B4-E9-80-81-E9-96-80-E5-B8-82-E7-8F-BE-E5-A0-B4-E4-BF-9D-E8-B2-BC-E6-9C-8D-E5-8B-99-E5-85-8C-E6-8F-9B-E5-88-B8-E7-A5-9E-E8-85-A6-E7-94-9F-E6-B4-BB-i.54598032.11848941828" TargetMode="External"/><Relationship Id="rId6" Type="http://schemas.openxmlformats.org/officeDocument/2006/relationships/hyperlink" Target="https://shopee.tw/Dyson-V12-SV20-Detect-Slim-Fluffy-E5-90-B8-E5-A1-B5-E5-99-A8-E9-99-A4-E8-9F-8E-E6-A9-9F-E4-BA-8C-E5-B9-B4-E4-BF-9D-E4-BA-AB-E9-80-81-E6-94-B6-E7-B4-8D-E6-9E-B6-99-E6-B4-BB-E5-8B-95-i.31171487.10142580001" TargetMode="External"/><Relationship Id="rId7" Type="http://schemas.openxmlformats.org/officeDocument/2006/relationships/hyperlink" Target="https://shopee.tw/product-i.779524889.18212837182" TargetMode="External"/><Relationship Id="rId8" Type="http://schemas.openxmlformats.org/officeDocument/2006/relationships/hyperlink" Target="https://shopee.tw/APPLE-iPhone-13-Pro-128G-E7-8F-BE-E8-B2-A8-E8-B3-A3-E5-A0-B4-E9-80-81-E9-96-80-E5-B8-82-E7-8F-BE-E5-A0-B4-E4-BF-9D-E8-B2-BC-E6-9C-8D-E5-8B-99-E5-85-8C-E6-8F-9B-E5-88-B8-E7-A5-9E-E8-85-A6-E7-94-9F-E6-B4-BB-i.54598032.11848941828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.xml"/><Relationship Id="rId11" Type="http://schemas.openxmlformats.org/officeDocument/2006/relationships/hyperlink" Target="https://shopee.tw/m/dyson-sbd-1030" TargetMode="External"/><Relationship Id="rId10" Type="http://schemas.openxmlformats.org/officeDocument/2006/relationships/hyperlink" Target="https://shopee.tw/202210tplinksbd" TargetMode="External"/><Relationship Id="rId13" Type="http://schemas.openxmlformats.org/officeDocument/2006/relationships/hyperlink" Target="https://shopee.tw/APPLE-iPhone-14-Pro-256GB-A16-%E8%98%8B%E6%9E%9C-%E6%96%B0%E6%A9%9F-%E9%A0%90%E7%B4%84-%E5%8E%9F%E5%BB%A0-%E5%85%A8%E6%96%B0-%E8%B4%88%E9%96%80%E5%B8%82%E4%BF%9D%E8%B2%BC%E5%85%8C%E6%8F%9B%E5%88%B8-%E7%A5%9E%E8%85%A6%E7%94%9F%E6%B4%BB-i.54598032.21843614389?sp_atk=7c2792e3-4518-417c-8713-752f4bc8691e&amp;xptdk=7c2792e3-4518-417c-8713-752f4bc8691e" TargetMode="External"/><Relationship Id="rId12" Type="http://schemas.openxmlformats.org/officeDocument/2006/relationships/hyperlink" Target="https://shopee.tw/Apple-AirPods-Pro-2021-%E6%96%B0%E6%AC%BE-%E6%94%AF%E6%8F%B4MagSafe-%E8%97%8D%E8%8A%BD%E8%80%B3%E6%A9%9F-%E7%8F%BE%E8%B2%A8%E8%B3%A3%E5%A0%B4-%E4%B8%BB%E5%8B%95%E5%BC%8F%E9%99%8D%E5%99%AA-%E7%A5%9E%E8%85%A6%E7%94%9F%E6%B4%BB-i.54598032.4715587970?sp_atk=40bb6fa8-6f0d-40c1-a9fd-0b9361dfe15b&amp;xptdk=40bb6fa8-6f0d-40c1-a9fd-0b9361dfe15b" TargetMode="External"/><Relationship Id="rId1" Type="http://schemas.openxmlformats.org/officeDocument/2006/relationships/hyperlink" Target="https://shopee.tw/m/Philip-SBD-1002" TargetMode="External"/><Relationship Id="rId2" Type="http://schemas.openxmlformats.org/officeDocument/2006/relationships/hyperlink" Target="https://shopee.tw/m/Philip-SBD-1002" TargetMode="External"/><Relationship Id="rId3" Type="http://schemas.openxmlformats.org/officeDocument/2006/relationships/hyperlink" Target="https://shopee.tw/m/Philip-SBD-1002" TargetMode="External"/><Relationship Id="rId4" Type="http://schemas.openxmlformats.org/officeDocument/2006/relationships/hyperlink" Target="https://shopee.tw/m/Roborock-SBD-1004" TargetMode="External"/><Relationship Id="rId9" Type="http://schemas.openxmlformats.org/officeDocument/2006/relationships/hyperlink" Target="https://shopee.tw/sunfarsbd202210" TargetMode="External"/><Relationship Id="rId15" Type="http://schemas.openxmlformats.org/officeDocument/2006/relationships/hyperlink" Target="https://shopee.tw/Apple-Watch-S7-GPS-41m%E9%8B%81%E9%87%91%E5%B1%AC%E6%AE%BC%E6%90%AD%E9%81%8B%E5%8B%95%E5%9E%8B%E9%8C%B6%E5%B8%B6(%E5%8D%88%E5%A4%9C-%E6%98%9F%E5%85%89-%E7%B6%A0-%E8%97%8D-%E7%B4%85)%E3%80%90%E6%84%9B%E8%B2%B7%E3%80%91-i.19788054.12722075073?sp_atk=029b9fa3-0935-4ece-92e0-ccdb37cee7ed&amp;xptdk=029b9fa3-0935-4ece-92e0-ccdb37cee7ed" TargetMode="External"/><Relationship Id="rId14" Type="http://schemas.openxmlformats.org/officeDocument/2006/relationships/hyperlink" Target="https://shopee.tw/iPad-Air-10.9-Wi-Fi-64GB-(2022)-%E7%8F%BE%E8%B2%A8%E8%B3%A3%E5%A0%B4-%E7%A5%9E%E8%85%A6%E7%94%9F%E6%B4%BB-i.54598032.17458803300?xptdk=37608322-233f-467f-a645-aa8784350466" TargetMode="External"/><Relationship Id="rId17" Type="http://schemas.openxmlformats.org/officeDocument/2006/relationships/hyperlink" Target="https://shopee.tw/CELINE-Logo%E5%8D%B0%E8%8A%B1%E5%B8%86%E5%B8%83%E7%9B%B4%E5%BC%8F%E6%89%8B%E6%8F%90%E6%96%9C%E8%83%8C%E4%BA%8C%E7%94%A8-mini(%E7%B1%B3%E7%99%BD-%E9%BB%83%E8%A4%90%E8%89%B2)-%E5%BB%A0%E5%95%86%E7%9B%B4%E9%80%81-i.189514107.11682319197?sp_atk=cff12cfb-f57e-4e10-b447-13c462afacac&amp;xptdk=cff12cfb-f57e-4e10-b447-13c462afacac" TargetMode="External"/><Relationship Id="rId16" Type="http://schemas.openxmlformats.org/officeDocument/2006/relationships/hyperlink" Target="https://shopee.tw/%E4%BB%BB%E5%A4%A9%E5%A0%82-Switch-%E7%B4%85%E8%97%8D-%E7%81%B0%E9%BB%91%E4%B8%BB%E6%A9%9F-(%E9%9B%BB%E6%B1%A0%E5%8A%A0%E5%BC%B7%E7%89%88)-i.54598032.2295508467?sp_atk=e442482b-2414-4b8c-801f-a5a791693a87&amp;xptdk=e442482b-2414-4b8c-801f-a5a791693a87" TargetMode="External"/><Relationship Id="rId5" Type="http://schemas.openxmlformats.org/officeDocument/2006/relationships/hyperlink" Target="https://shopee.tw/m/AMART2022SBD" TargetMode="External"/><Relationship Id="rId19" Type="http://schemas.openxmlformats.org/officeDocument/2006/relationships/hyperlink" Target="https://shopee.tw/Apple-Watch-S8-LTE-%E6%96%B0%E6%A9%9F-%E9%A0%90%E7%B4%84-%E7%A5%9E%E8%85%A6%E7%94%9F%E6%B4%BB-i.54598032.19843709824?sp_atk=2da15759-cdc8-48ca-9b38-ad484ab693f5&amp;xptdk=2da15759-cdc8-48ca-9b38-ad484ab693f5" TargetMode="External"/><Relationship Id="rId6" Type="http://schemas.openxmlformats.org/officeDocument/2006/relationships/hyperlink" Target="https://shopee.tw/m/senaonline-superbrandday" TargetMode="External"/><Relationship Id="rId18" Type="http://schemas.openxmlformats.org/officeDocument/2006/relationships/hyperlink" Target="https://shopee.tw/APPLE-iPhone-13-Pro-Max-256G-%E7%8F%BE%E8%B2%A8-%E9%A0%90%E8%B3%BC%E8%B3%A3%E5%A0%B4-%E9%80%81%E9%96%80%E5%B8%82%E7%8F%BE%E5%A0%B4%E4%BF%9D%E8%B2%BC%E6%9C%8D%E5%8B%99%E5%85%8C%E6%8F%9B%E5%88%B8-%E7%A5%9E%E8%85%A6%E7%94%9F%E6%B4%BB-i.54598032.13210011126?xptdk=71bc2acb-7afa-4051-89b8-37369b74e7b9" TargetMode="External"/><Relationship Id="rId7" Type="http://schemas.openxmlformats.org/officeDocument/2006/relationships/hyperlink" Target="https://shopee.tw/samsungtw" TargetMode="External"/><Relationship Id="rId8" Type="http://schemas.openxmlformats.org/officeDocument/2006/relationships/hyperlink" Target="https://shopee.tw/m/cosmedsbdoct2022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dogcat.star" TargetMode="External"/><Relationship Id="rId11" Type="http://schemas.openxmlformats.org/officeDocument/2006/relationships/hyperlink" Target="https://shopee.tw/m/xexymix1002" TargetMode="External"/><Relationship Id="rId22" Type="http://schemas.openxmlformats.org/officeDocument/2006/relationships/hyperlink" Target="https://shopee.tw/m/neogence1005NPD" TargetMode="External"/><Relationship Id="rId10" Type="http://schemas.openxmlformats.org/officeDocument/2006/relationships/hyperlink" Target="https://shopee.tw/m/swissvita1005" TargetMode="External"/><Relationship Id="rId21" Type="http://schemas.openxmlformats.org/officeDocument/2006/relationships/hyperlink" Target="https://shopee.tw/m/1002-1004-Sony" TargetMode="External"/><Relationship Id="rId13" Type="http://schemas.openxmlformats.org/officeDocument/2006/relationships/hyperlink" Target="http://florasis.tw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shopee.tw/m/fmshoesbrandday221004" TargetMode="External"/><Relationship Id="rId23" Type="http://schemas.openxmlformats.org/officeDocument/2006/relationships/drawing" Target="../drawings/drawing10.xml"/><Relationship Id="rId1" Type="http://schemas.openxmlformats.org/officeDocument/2006/relationships/comments" Target="../comments1.xml"/><Relationship Id="rId2" Type="http://schemas.openxmlformats.org/officeDocument/2006/relationships/hyperlink" Target="https://shopee.tw/m/watsons221001" TargetMode="External"/><Relationship Id="rId3" Type="http://schemas.openxmlformats.org/officeDocument/2006/relationships/hyperlink" Target="https://shopee.tw/kangolMDD1002" TargetMode="External"/><Relationship Id="rId4" Type="http://schemas.openxmlformats.org/officeDocument/2006/relationships/hyperlink" Target="https://shopee.tw/m/ladiestea221003" TargetMode="External"/><Relationship Id="rId9" Type="http://schemas.openxmlformats.org/officeDocument/2006/relationships/hyperlink" Target="https://shopee.tw/m/watsons221015" TargetMode="External"/><Relationship Id="rId15" Type="http://schemas.openxmlformats.org/officeDocument/2006/relationships/hyperlink" Target="https://shopee.tw/m/labelletea20221007" TargetMode="External"/><Relationship Id="rId14" Type="http://schemas.openxmlformats.org/officeDocument/2006/relationships/hyperlink" Target="https://shopee.tw/florasis.tw" TargetMode="External"/><Relationship Id="rId17" Type="http://schemas.openxmlformats.org/officeDocument/2006/relationships/hyperlink" Target="https://shopee.tw/easyshop945" TargetMode="External"/><Relationship Id="rId16" Type="http://schemas.openxmlformats.org/officeDocument/2006/relationships/hyperlink" Target="https://shopee.tw/uz945" TargetMode="External"/><Relationship Id="rId5" Type="http://schemas.openxmlformats.org/officeDocument/2006/relationships/hyperlink" Target="http://somebymi_official_store.tw" TargetMode="External"/><Relationship Id="rId19" Type="http://schemas.openxmlformats.org/officeDocument/2006/relationships/hyperlink" Target="https://shopee.tw/acrossports" TargetMode="External"/><Relationship Id="rId6" Type="http://schemas.openxmlformats.org/officeDocument/2006/relationships/hyperlink" Target="https://shopee.tw/m/1012Y" TargetMode="External"/><Relationship Id="rId18" Type="http://schemas.openxmlformats.org/officeDocument/2006/relationships/hyperlink" Target="https://shopee.tw/ezmind51688" TargetMode="External"/><Relationship Id="rId7" Type="http://schemas.openxmlformats.org/officeDocument/2006/relationships/hyperlink" Target="https://shopee.tw/adidas_taiwan" TargetMode="External"/><Relationship Id="rId8" Type="http://schemas.openxmlformats.org/officeDocument/2006/relationships/hyperlink" Target="https://shopee.tw/m/nbhubmsi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shopee.tw/florasis.tw" TargetMode="External"/><Relationship Id="rId10" Type="http://schemas.openxmlformats.org/officeDocument/2006/relationships/hyperlink" Target="http://florasis.tw" TargetMode="External"/><Relationship Id="rId13" Type="http://schemas.openxmlformats.org/officeDocument/2006/relationships/hyperlink" Target="https://shopee.tw/ulikeshopeestore" TargetMode="External"/><Relationship Id="rId12" Type="http://schemas.openxmlformats.org/officeDocument/2006/relationships/hyperlink" Target="https://shopee.tw/queenshop.tw" TargetMode="External"/><Relationship Id="rId1" Type="http://schemas.openxmlformats.org/officeDocument/2006/relationships/hyperlink" Target="https://shopee.tw/m/eslite2210" TargetMode="External"/><Relationship Id="rId2" Type="http://schemas.openxmlformats.org/officeDocument/2006/relationships/hyperlink" Target="https://shopee.tw/m/nbhubasus" TargetMode="External"/><Relationship Id="rId3" Type="http://schemas.openxmlformats.org/officeDocument/2006/relationships/hyperlink" Target="https://shopee.tw/m/BrandDay-LG" TargetMode="External"/><Relationship Id="rId4" Type="http://schemas.openxmlformats.org/officeDocument/2006/relationships/hyperlink" Target="https://shopee.tw/dyson.tw" TargetMode="External"/><Relationship Id="rId9" Type="http://schemas.openxmlformats.org/officeDocument/2006/relationships/hyperlink" Target="https://shopee.tw/watsons_taiwan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shopee.tw/m/rakutenselectionbod221031" TargetMode="External"/><Relationship Id="rId5" Type="http://schemas.openxmlformats.org/officeDocument/2006/relationships/hyperlink" Target="http://popmartofficial.tw" TargetMode="External"/><Relationship Id="rId6" Type="http://schemas.openxmlformats.org/officeDocument/2006/relationships/hyperlink" Target="http://somebymi_official_store.tw" TargetMode="External"/><Relationship Id="rId7" Type="http://schemas.openxmlformats.org/officeDocument/2006/relationships/hyperlink" Target="https://shopee.tw/haagendazs_taiwan" TargetMode="External"/><Relationship Id="rId8" Type="http://schemas.openxmlformats.org/officeDocument/2006/relationships/hyperlink" Target="https://shopee.tw/dyson.tw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2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3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" Type="http://schemas.openxmlformats.org/officeDocument/2006/relationships/hyperlink" Target="https://shopee.tw/%E5%AF%B6%E6%8B%89%E7%8F%8D%E9%81%B8-2-%E6%B0%B4%E6%A5%8A%E9%85%B8%E8%BA%AB%E9%AB%94%E4%B9%B3-2-%E6%B0%B4%E6%A5%8A%E9%85%B8%E7%B2%BE%E8%8F%AF%E6%B6%B2-i.34675072.2357292593?sp_atk=d55ee263-b64d-474b-aa5d-f82ffb84756c&amp;xptdk=d55ee263-b64d-474b-aa5d-f82ffb84756c" TargetMode="External"/><Relationship Id="rId2" Type="http://schemas.openxmlformats.org/officeDocument/2006/relationships/hyperlink" Target="https://shopee.tw/APPLE-HomePod-mini-%E7%A5%9E%E8%85%A6%E7%94%9F%E6%B4%BB-i.54598032.8602453032?sp_atk=8bc03fb8-05bc-480d-bd1d-60791e8c1b28&amp;xptdk=8bc03fb8-05bc-480d-bd1d-60791e8c1b28" TargetMode="External"/><Relationship Id="rId3" Type="http://schemas.openxmlformats.org/officeDocument/2006/relationships/hyperlink" Target="https://shopee.tw/Dyson-%E6%88%B4%E6%A3%AE-%E6%B6%BC%E6%9A%96-%E9%A2%A8%E6%89%87-%E6%B0%A3%E6%B5%81%E5%80%8D%E5%A2%9E%E5%99%A8-AM09-%E9%8A%80%E7%99%BD-Hot-Cool-%E6%B6%BC%E9%A2%A8-%E6%9A%96%E9%A2%A8-%E6%9A%96%E6%88%BF-%E5%BE%AA%E7%92%B0-%E5%9B%9B%E5%AD%A3-%E6%84%9F%E6%BA%AB-i.54598032.7553956424?sp_atk=7947bfa2-d456-481d-b1b2-e589d004ecf3&amp;xptdk=7947bfa2-d456-481d-b1b2-e589d004ecf3" TargetMode="External"/><Relationship Id="rId4" Type="http://schemas.openxmlformats.org/officeDocument/2006/relationships/hyperlink" Target="https://shopee.tw/APPLE-Watch-SE-LTE-2022-%E6%96%B0%E6%A9%9F-%E7%8F%BE%E8%B2%A8-%E9%A0%90%E7%B4%84-%E7%A5%9E%E8%85%A6%E7%94%9F%E6%B4%BB-i.54598032.21743706880?sp_atk=e3b119d2-8b2d-4930-b558-c8ddccaaeb05&amp;xptdk=e3b119d2-8b2d-4930-b558-c8ddccaaeb05" TargetMode="External"/><Relationship Id="rId9" Type="http://schemas.openxmlformats.org/officeDocument/2006/relationships/hyperlink" Target="https://shopee.tw/LANCOME-%E8%98%AD%E8%94%BB-%E9%9B%B6%E7%B2%89%E6%84%9F%E8%B6%85%E6%8C%81%E4%B9%85%E7%B2%89%E5%BA%95SPF38-PA-30ml-%E5%96%AE%E5%85%A5-%E4%BB%BB%E9%81%B81%E6%AC%BE%EF%BD%9C%E5%AE%98%E6%96%B9%E6%97%97%E8%89%A6%E5%BA%97-i.779524889.12394150289?sp_atk=87724533-d1fb-4d78-9292-1fe057426d0f&amp;xptdk=87724533-d1fb-4d78-9292-1fe057426d0f" TargetMode="External"/><Relationship Id="rId5" Type="http://schemas.openxmlformats.org/officeDocument/2006/relationships/hyperlink" Target="https://shopee.tw/Google-Pixel-7-Pro-12GB-128GB-(5G)%E3%80%90Google%E7%94%A2%E5%93%81%E6%97%97%E8%89%A6%E5%BA%97%E3%80%91-i.482164692.19251025361?sp_atk=731a574d-cc11-41e4-9037-60c5a231246c&amp;xptdk=731a574d-cc11-41e4-9037-60c5a231246c" TargetMode="External"/><Relationship Id="rId6" Type="http://schemas.openxmlformats.org/officeDocument/2006/relationships/hyperlink" Target="https://shopee.tw/%E3%80%90New-Balance%E3%80%91%E5%BE%A9%E5%8F%A4%E9%9E%8B_%E5%A5%B3%E6%80%A7_%E9%BB%91%E8%89%B2_WL574ZAB-B%E6%A5%A6-(IU%E8%91%97%E7%94%A8%E6%AC%BE)-i.131441298.18550124863?sp_atk=43d81d7a-cdf7-49f6-beb0-a74cf3c52161&amp;xptdk=43d81d7a-cdf7-49f6-beb0-a74cf3c52161" TargetMode="External"/><Relationship Id="rId7" Type="http://schemas.openxmlformats.org/officeDocument/2006/relationships/hyperlink" Target="https://shopee.tw/AirPods-%E8%97%8D%E7%89%99%E8%80%B3%E6%A9%9F-%E7%AC%AC-3-%E4%BB%A3-%E6%90%AD%E9%85%8DMagSafe-%E5%85%85%E9%9B%BB%E7%9B%92-%E7%8F%BE%E8%B2%A8-%E7%A5%9E%E8%85%A6%E7%94%9F%E6%B4%BB-i.54598032.13745994197?sp_atk=3d0f4102-6a94-4077-97f1-31b1b1862eb5&amp;xptdk=3d0f4102-6a94-4077-97f1-31b1b1862eb5" TargetMode="External"/><Relationship Id="rId8" Type="http://schemas.openxmlformats.org/officeDocument/2006/relationships/hyperlink" Target="https://shopee.tw/%E4%B8%89%E6%98%9F-55AU8000-%E5%90%AB%E5%9F%BA%E6%9C%AC%E5%AE%89%E8%A3%9D-UA55AU8000WXZW-55%E5%90%8B%E9%9B%BB%E8%A6%96-i.516299104.12738439619?sp_atk=f19d6884-b3c3-4404-a672-ec7f7bd7ed8d&amp;xptdk=f19d6884-b3c3-4404-a672-ec7f7bd7ed8d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samsung_he" TargetMode="External"/><Relationship Id="rId2" Type="http://schemas.openxmlformats.org/officeDocument/2006/relationships/drawing" Target="../drawings/drawing14.xml"/><Relationship Id="rId4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swear_tw" TargetMode="External"/><Relationship Id="rId11" Type="http://schemas.openxmlformats.org/officeDocument/2006/relationships/hyperlink" Target="https://shopee.tw/unicharm_taiwan" TargetMode="External"/><Relationship Id="rId22" Type="http://schemas.openxmlformats.org/officeDocument/2006/relationships/hyperlink" Target="https://shopee.tw/hoyacasa" TargetMode="External"/><Relationship Id="rId10" Type="http://schemas.openxmlformats.org/officeDocument/2006/relationships/hyperlink" Target="https://shopee.tw/toshiba_tw" TargetMode="External"/><Relationship Id="rId21" Type="http://schemas.openxmlformats.org/officeDocument/2006/relationships/hyperlink" Target="https://shopee.tw/yurubra" TargetMode="External"/><Relationship Id="rId13" Type="http://schemas.openxmlformats.org/officeDocument/2006/relationships/hyperlink" Target="https://shopee.tw/covernat.tw" TargetMode="External"/><Relationship Id="rId24" Type="http://schemas.openxmlformats.org/officeDocument/2006/relationships/drawing" Target="../drawings/drawing15.xml"/><Relationship Id="rId12" Type="http://schemas.openxmlformats.org/officeDocument/2006/relationships/hyperlink" Target="http://covernat.tw" TargetMode="External"/><Relationship Id="rId23" Type="http://schemas.openxmlformats.org/officeDocument/2006/relationships/hyperlink" Target="https://shopee.tw/hoihome" TargetMode="External"/><Relationship Id="rId1" Type="http://schemas.openxmlformats.org/officeDocument/2006/relationships/hyperlink" Target="https://shopee.tw/levis" TargetMode="External"/><Relationship Id="rId2" Type="http://schemas.openxmlformats.org/officeDocument/2006/relationships/hyperlink" Target="https://shopee.tw/m/cosmed110922" TargetMode="External"/><Relationship Id="rId3" Type="http://schemas.openxmlformats.org/officeDocument/2006/relationships/hyperlink" Target="https://shopee.tw/paulaschoice.tw" TargetMode="External"/><Relationship Id="rId4" Type="http://schemas.openxmlformats.org/officeDocument/2006/relationships/hyperlink" Target="https://shopee.tw/simbababy" TargetMode="External"/><Relationship Id="rId9" Type="http://schemas.openxmlformats.org/officeDocument/2006/relationships/hyperlink" Target="https://shopee.tw/m/teco-bod-1104" TargetMode="External"/><Relationship Id="rId15" Type="http://schemas.openxmlformats.org/officeDocument/2006/relationships/hyperlink" Target="https://shopee.tw/m/reefxfindnewbrandday2211" TargetMode="External"/><Relationship Id="rId14" Type="http://schemas.openxmlformats.org/officeDocument/2006/relationships/hyperlink" Target="https://shopee.tw/plainme" TargetMode="External"/><Relationship Id="rId17" Type="http://schemas.openxmlformats.org/officeDocument/2006/relationships/hyperlink" Target="https://shopee.tw/exist0523" TargetMode="External"/><Relationship Id="rId16" Type="http://schemas.openxmlformats.org/officeDocument/2006/relationships/hyperlink" Target="https://shopee.tw/greattree" TargetMode="External"/><Relationship Id="rId5" Type="http://schemas.openxmlformats.org/officeDocument/2006/relationships/hyperlink" Target="https://shopee.tw/allyoung_tw" TargetMode="External"/><Relationship Id="rId19" Type="http://schemas.openxmlformats.org/officeDocument/2006/relationships/hyperlink" Target="https://shopee.tw/risemarginroger" TargetMode="External"/><Relationship Id="rId6" Type="http://schemas.openxmlformats.org/officeDocument/2006/relationships/hyperlink" Target="https://shopee.tw/xexymixtw" TargetMode="External"/><Relationship Id="rId18" Type="http://schemas.openxmlformats.org/officeDocument/2006/relationships/hyperlink" Target="https://shopee.tw/famomattress" TargetMode="External"/><Relationship Id="rId7" Type="http://schemas.openxmlformats.org/officeDocument/2006/relationships/hyperlink" Target="https://shopee.tw/m/mustela221102" TargetMode="External"/><Relationship Id="rId8" Type="http://schemas.openxmlformats.org/officeDocument/2006/relationships/hyperlink" Target="https://shopee.tw/sampo_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iPad-Air-10.9-Wi-Fi-64GB-(2022)-%E7%8F%BE%E8%B2%A8%E8%B3%A3%E5%A0%B4-%E7%A5%9E%E8%85%A6%E7%94%9F%E6%B4%BB-i.54598032.17458803300?xptdk=59e02039-ad9a-469d-a281-ca943332ff6f" TargetMode="External"/><Relationship Id="rId2" Type="http://schemas.openxmlformats.org/officeDocument/2006/relationships/hyperlink" Target="https://shopee.tw/3CE-%E4%B9%9D%E8%89%B2%E7%B4%9B%E5%91%88%E7%9C%BC%E5%BD%B1%E7%9B%A4-Multi-Eye-Color-Palette-8.5g-%E5%AE%98%E6%96%B9%E6%AD%A3%E5%93%81-i.264024691.6246009411?sp_atk=b88a39c1-a6b2-48de-a3df-6aa6aa21dd10&amp;xptdk=b88a39c1-a6b2-48de-a3df-6aa6aa21dd10" TargetMode="External"/><Relationship Id="rId3" Type="http://schemas.openxmlformats.org/officeDocument/2006/relationships/hyperlink" Target="https://shopee.tw/%E7%B1%B3%E5%AE%B6%E7%84%A1%E7%B7%9A%E5%90%B8%E5%A1%B5%E5%99%A8-G9-1%E5%B9%B4%E4%BF%9D%E5%9B%BA%E3%80%90%E5%B0%8F%E7%B1%B3%E5%AE%98%E6%96%B9%E6%97%97%E8%89%A6%E5%BA%97%E3%80%91-i.15199365.9565717845?sp_atk=2a5f88cf-e63b-4a1e-ac6d-ab4a03a86007&amp;xptdk=2a5f88cf-e63b-4a1e-ac6d-ab4a03a86007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APPLE-iPhone-14-Pro-128GB-A16-%E8%98%8B%E6%9E%9C-%E6%96%B0%E6%A9%9F-%E9%A0%90%E7%B4%84-%E5%8E%9F%E5%BB%A0-%E5%85%A8%E6%96%B0-%E7%A5%9E%E8%85%A6%E7%94%9F%E6%B4%BB-i.54598032.15592459191?sp_atk=cd22a0d7-0d87-4870-9d3d-998be1fc2f0a&amp;xptdk=cd22a0d7-0d87-4870-9d3d-998be1fc2f0a" TargetMode="External"/><Relationship Id="rId2" Type="http://schemas.openxmlformats.org/officeDocument/2006/relationships/hyperlink" Target="https://shopee.tw/LANCOME-%E8%98%AD%E8%94%BB-%E8%B6%85%E6%9C%AA%E4%BE%86%E8%82%8C%E5%9B%A0%E8%B3%A6%E6%B4%BB%E9%9C%B2-30ml-%E5%B0%8F%E9%BB%91%E7%93%B6%EF%BD%9C%E5%AE%98%E6%96%B9%E6%97%97%E8%89%A6%E5%BA%97-i.779524889.18812475211?sp_atk=d7e27494-aa18-402d-a8cc-d13eb1f4c609&amp;xptdk=d7e27494-aa18-402d-a8cc-d13eb1f4c609" TargetMode="External"/><Relationship Id="rId3" Type="http://schemas.openxmlformats.org/officeDocument/2006/relationships/hyperlink" Target="https://shopee.tw/%E5%B0%8F%E7%B1%B3%E6%89%8B%E7%92%B0-6%E3%80%90%E5%B0%8F%E7%B1%B3%E5%AE%98%E6%96%B9%E6%97%97%E8%89%A6%E5%BA%97%E3%80%91-i.15199365.5692481123?sp_atk=ab2e9fe1-2751-4b1c-9104-346d96eb86ef&amp;xptdk=ab2e9fe1-2751-4b1c-9104-346d96eb86ef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Apple-AirPods-Pro-2021-%E6%96%B0%E6%AC%BE-%E6%94%AF%E6%8F%B4MagSafe-%E8%97%8D%E8%8A%BD%E8%80%B3%E6%A9%9F-%E7%8F%BE%E8%B2%A8%E8%B3%A3%E5%A0%B4-%E4%B8%BB%E5%8B%95%E5%BC%8F%E9%99%8D%E5%99%AA-%E7%A5%9E%E8%85%A6%E7%94%9F%E6%B4%BB-i.54598032.4715587970?sp_atk=40bb6fa8-6f0d-40c1-a9fd-0b9361dfe15b&amp;xptdk=40bb6fa8-6f0d-40c1-a9fd-0b9361dfe15b" TargetMode="External"/><Relationship Id="rId22" Type="http://schemas.openxmlformats.org/officeDocument/2006/relationships/hyperlink" Target="https://shopee.tw/iPad-Air-10.9-Wi-Fi-64GB-(2022)-%E7%8F%BE%E8%B2%A8%E8%B3%A3%E5%A0%B4-%E7%A5%9E%E8%85%A6%E7%94%9F%E6%B4%BB-i.54598032.17458803300?xptdk=37608322-233f-467f-a645-aa8784350466" TargetMode="External"/><Relationship Id="rId21" Type="http://schemas.openxmlformats.org/officeDocument/2006/relationships/hyperlink" Target="https://shopee.tw/APPLE-iPhone-14-Pro-256GB-A16-%E8%98%8B%E6%9E%9C-%E6%96%B0%E6%A9%9F-%E9%A0%90%E7%B4%84-%E5%8E%9F%E5%BB%A0-%E5%85%A8%E6%96%B0-%E8%B4%88%E9%96%80%E5%B8%82%E4%BF%9D%E8%B2%BC%E5%85%8C%E6%8F%9B%E5%88%B8-%E7%A5%9E%E8%85%A6%E7%94%9F%E6%B4%BB-i.54598032.21843614389?sp_atk=7c2792e3-4518-417c-8713-752f4bc8691e&amp;xptdk=7c2792e3-4518-417c-8713-752f4bc8691e" TargetMode="External"/><Relationship Id="rId24" Type="http://schemas.openxmlformats.org/officeDocument/2006/relationships/hyperlink" Target="https://shopee.tw/%E4%BB%BB%E5%A4%A9%E5%A0%82-Switch-%E7%99%BD-%E9%9B%BB%E5%85%89%E7%B4%85%E8%97%8D%E4%B8%BB%E6%A9%9F-(OLED%E7%89%88)-2021-%E6%96%B0%E6%A9%9F%E3%80%90%E7%8F%BE%E8%B2%A8%E3%80%91-i.54598032.13347645941" TargetMode="External"/><Relationship Id="rId23" Type="http://schemas.openxmlformats.org/officeDocument/2006/relationships/hyperlink" Target="https://shopee.tw/Apple-Watch-S8-GPS-%E6%96%B0%E6%A9%9F-%E7%8F%BE%E8%B2%A8-%E9%A0%90%E7%B4%84-%E7%A5%9E%E8%85%A6%E7%94%9F%E6%B4%BB-i.54598032.17884681116?sp_atk=e49549c7-050e-4f67-9e37-c55b63507ab1&amp;xptdk=e49549c7-050e-4f67-9e37-c55b63507ab1" TargetMode="External"/><Relationship Id="rId1" Type="http://schemas.openxmlformats.org/officeDocument/2006/relationships/hyperlink" Target="https://shopee.tw/m/watsonssbd20221102" TargetMode="External"/><Relationship Id="rId2" Type="http://schemas.openxmlformats.org/officeDocument/2006/relationships/hyperlink" Target="https://docs.google.com/spreadsheets/d/1SJ4rIP1yW8Che7YYB-1GY8Man745qsbPpdVcE55dvrY/edit" TargetMode="External"/><Relationship Id="rId3" Type="http://schemas.openxmlformats.org/officeDocument/2006/relationships/hyperlink" Target="https://shopee.tw/m/lorealskincare-sbd" TargetMode="External"/><Relationship Id="rId4" Type="http://schemas.openxmlformats.org/officeDocument/2006/relationships/hyperlink" Target="https://shopee.tw/m/lorealskincare-sbd" TargetMode="External"/><Relationship Id="rId9" Type="http://schemas.openxmlformats.org/officeDocument/2006/relationships/hyperlink" Target="https://shopee.tw/m/xiaomisbd" TargetMode="External"/><Relationship Id="rId26" Type="http://schemas.openxmlformats.org/officeDocument/2006/relationships/hyperlink" Target="https://shopee.tw/APPLE-iPhone-14-128GB-A15-%E8%98%8B%E6%9E%9C-%E6%96%B0%E6%A9%9F-%E7%8F%BE%E8%B2%A8-%E5%8E%9F%E5%BB%A0-%E5%85%A8%E6%96%B0-%E7%A5%9E%E8%85%A6%E7%94%9F%E6%B4%BB-i.54598032.20943602630?sp_atk=7be64acb-c0cc-4e09-9e67-0069580fb114&amp;xptdk=7be64acb-c0cc-4e09-9e67-0069580fb114" TargetMode="External"/><Relationship Id="rId25" Type="http://schemas.openxmlformats.org/officeDocument/2006/relationships/hyperlink" Target="https://shopee.tw/product-i.189514107.20332540004" TargetMode="External"/><Relationship Id="rId27" Type="http://schemas.openxmlformats.org/officeDocument/2006/relationships/drawing" Target="../drawings/drawing18.xml"/><Relationship Id="rId5" Type="http://schemas.openxmlformats.org/officeDocument/2006/relationships/hyperlink" Target="https://shopee.tw/m/lorealskincare-sbd" TargetMode="External"/><Relationship Id="rId6" Type="http://schemas.openxmlformats.org/officeDocument/2006/relationships/hyperlink" Target="https://shopee.tw/lg_bestshop" TargetMode="External"/><Relationship Id="rId29" Type="http://schemas.openxmlformats.org/officeDocument/2006/relationships/table" Target="../tables/table2.xml"/><Relationship Id="rId7" Type="http://schemas.openxmlformats.org/officeDocument/2006/relationships/hyperlink" Target="https://shopee.tw/samsung_he" TargetMode="External"/><Relationship Id="rId8" Type="http://schemas.openxmlformats.org/officeDocument/2006/relationships/hyperlink" Target="https://shopee.tw/google.tw" TargetMode="External"/><Relationship Id="rId11" Type="http://schemas.openxmlformats.org/officeDocument/2006/relationships/hyperlink" Target="https://shopee.tw/easyshop945" TargetMode="External"/><Relationship Id="rId10" Type="http://schemas.openxmlformats.org/officeDocument/2006/relationships/hyperlink" Target="https://shopee.tw/uz945" TargetMode="External"/><Relationship Id="rId13" Type="http://schemas.openxmlformats.org/officeDocument/2006/relationships/hyperlink" Target="https://shopee.tw/m/senaonline-superbrandday" TargetMode="External"/><Relationship Id="rId12" Type="http://schemas.openxmlformats.org/officeDocument/2006/relationships/hyperlink" Target="https://shopee.tw/realmetw" TargetMode="External"/><Relationship Id="rId15" Type="http://schemas.openxmlformats.org/officeDocument/2006/relationships/hyperlink" Target="https://shopee.tw/202211spsbd" TargetMode="External"/><Relationship Id="rId14" Type="http://schemas.openxmlformats.org/officeDocument/2006/relationships/hyperlink" Target="https://shopee.tw/centrum_official" TargetMode="External"/><Relationship Id="rId17" Type="http://schemas.openxmlformats.org/officeDocument/2006/relationships/hyperlink" Target="https://shopee.tw/m/AMART2022SBD" TargetMode="External"/><Relationship Id="rId16" Type="http://schemas.openxmlformats.org/officeDocument/2006/relationships/hyperlink" Target="https://shopee.tw/dyson.tw" TargetMode="External"/><Relationship Id="rId19" Type="http://schemas.openxmlformats.org/officeDocument/2006/relationships/hyperlink" Target="https://shopee.tw/maybelline_taiwan" TargetMode="External"/><Relationship Id="rId18" Type="http://schemas.openxmlformats.org/officeDocument/2006/relationships/hyperlink" Target="https://shopee.tw/lorealparis_taiwan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m/3M1123" TargetMode="External"/><Relationship Id="rId2" Type="http://schemas.openxmlformats.org/officeDocument/2006/relationships/hyperlink" Target="https://shopee.tw/pg.shop" TargetMode="External"/><Relationship Id="rId3" Type="http://schemas.openxmlformats.org/officeDocument/2006/relationships/hyperlink" Target="http://popmartofficial.tw" TargetMode="External"/><Relationship Id="rId4" Type="http://schemas.openxmlformats.org/officeDocument/2006/relationships/hyperlink" Target="https://shopee.tw/app29079069" TargetMode="External"/><Relationship Id="rId9" Type="http://schemas.openxmlformats.org/officeDocument/2006/relationships/hyperlink" Target="https://shopee.tw/colgate_official" TargetMode="External"/><Relationship Id="rId5" Type="http://schemas.openxmlformats.org/officeDocument/2006/relationships/hyperlink" Target="https://shopee.tw/newbalance.tw" TargetMode="External"/><Relationship Id="rId6" Type="http://schemas.openxmlformats.org/officeDocument/2006/relationships/hyperlink" Target="https://shopee.tw/newbalance.tw" TargetMode="External"/><Relationship Id="rId7" Type="http://schemas.openxmlformats.org/officeDocument/2006/relationships/hyperlink" Target="https://shopee.tw/electrolux_mall" TargetMode="External"/><Relationship Id="rId8" Type="http://schemas.openxmlformats.org/officeDocument/2006/relationships/hyperlink" Target="https://shopee.tw/tokuyo" TargetMode="External"/><Relationship Id="rId11" Type="http://schemas.openxmlformats.org/officeDocument/2006/relationships/hyperlink" Target="https://shopee.tw/darlie_ec" TargetMode="External"/><Relationship Id="rId10" Type="http://schemas.openxmlformats.org/officeDocument/2006/relationships/hyperlink" Target="https://shopee.tw/colgate_official" TargetMode="External"/><Relationship Id="rId13" Type="http://schemas.openxmlformats.org/officeDocument/2006/relationships/hyperlink" Target="https://shopee.tw/m/app113022" TargetMode="External"/><Relationship Id="rId12" Type="http://schemas.openxmlformats.org/officeDocument/2006/relationships/hyperlink" Target="https://shopee.tw/darlie_ec" TargetMode="External"/><Relationship Id="rId15" Type="http://schemas.openxmlformats.org/officeDocument/2006/relationships/drawing" Target="../drawings/drawing19.xml"/><Relationship Id="rId14" Type="http://schemas.openxmlformats.org/officeDocument/2006/relationships/hyperlink" Target="https://shopee.tw/m/app113022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.v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Xiaomi-%E5%B0%8F%E7%B1%B3%E6%89%8B%E7%92%B0-7%E3%80%90%E5%B0%8F%E7%B1%B3%E5%AE%98%E6%96%B9%E6%97%97%E8%89%A6%E5%BA%97%E3%80%91-i.15199365.18804989354?sp_atk=dfefad07-83b9-4787-b39e-1940729cc21e&amp;xptdk=dfefad07-83b9-4787-b39e-1940729cc21e" TargetMode="External"/><Relationship Id="rId22" Type="http://schemas.openxmlformats.org/officeDocument/2006/relationships/hyperlink" Target="https://shopee.tw/%E5%BE%97%E6%84%8F%E6%8A%BD%E5%8F%96%E5%BC%8F%E8%A1%9B%E7%94%9F%E7%B4%99100%E6%8A%BDx10%E5%8C%85x7%E8%A2%8B-100%E6%8A%BDx12%E5%8C%85x7%E8%A2%8B-110%E6%8A%BDx24%E5%8C%85x3%E8%A2%8B-i.14191115.115553100?sp_atk=e086980a-2106-413d-88e9-735a44583a25&amp;xptdk=e086980a-2106-413d-88e9-735a44583a25" TargetMode="External"/><Relationship Id="rId21" Type="http://schemas.openxmlformats.org/officeDocument/2006/relationships/hyperlink" Target="https://shopee.tw/%E7%8A%80%E7%89%9B%E7%9B%BE-%E9%81%A9%E7%94%A8iPhone-13-mini-13-13-Pro-13-Pro-Max-Mod-NX%E9%98%B2%E6%91%94%E9%82%8A%E6%A1%86%E8%83%8C%E8%93%8B%E5%85%A9%E7%94%A8%E6%89%8B%E6%A9%9F%E6%AE%BC-i.37104997.12709492074?sp_atk=89c15d7e-7195-4507-822a-8fc9d97cc62e&amp;xptdk=89c15d7e-7195-4507-822a-8fc9d97cc62e" TargetMode="External"/><Relationship Id="rId23" Type="http://schemas.openxmlformats.org/officeDocument/2006/relationships/drawing" Target="../drawings/drawing21.xm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Dyson-HP07-Purifier-Hot-Cool-%E6%B6%BC%E6%9A%96%E4%B8%89%E5%90%88%E4%B8%80%E7%A9%BA%E6%B0%A3%E6%B8%85%E6%B7%A8%E6%A9%9F-2%E8%89%B2%E9%81%B8-%E4%BA%AB%E9%9B%9911%E5%84%AA%E6%83%A0-%E9%80%811111%E8%9D%A6%E5%B9%A3-i.31171487.8841256735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Shu-uemura-%E6%A4%8D%E6%9D%91%E7%A7%80-%E5%85%A8%E8%83%BD%E5%A5%87%E8%B9%9F%E9%87%91%E8%90%83%E6%BD%94%E9%A1%8F%E6%B2%B9-450ml-%E5%84%AA%E6%83%A0%E7%B5%84-%E5%8D%B8%E5%A6%9D-%E6%B8%85%E6%BD%94-%E5%8D%B8%E5%A6%9D%E6%B2%B9%EF%BD%9C%E5%AE%98%E6%96%B9%E6%97%97%E8%89%A6%E5%BA%97-i.747940835.21404740544?sp_atk=8fce9bc6-2a5c-4686-bfc6-298c8d8cdeb6&amp;xptdk=8fce9bc6-2a5c-4686-bfc6-298c8d8cdeb6" TargetMode="External"/><Relationship Id="rId12" Type="http://schemas.openxmlformats.org/officeDocument/2006/relationships/hyperlink" Target="https://shopee.tw/Apple-E7-AC-AC-E4-B8-89-E4-BB-A3-iPad-Pro-11-E5-90-8B-EF-BC-B7iFi-128G-E7-8F-BE-E8-B2-A8-E5-BB-A0-E5-95-86-E7-9B-B4-E9-80-81-i.116309859.11510535876" TargetMode="External"/><Relationship Id="rId15" Type="http://schemas.openxmlformats.org/officeDocument/2006/relationships/hyperlink" Target="https://shopee.tw/PHILIPS-%E9%A3%9B%E5%88%A9%E6%B5%A6-%E6%BA%AB%E5%92%8C%E6%B8%85%E6%BD%94%E5%88%B7%E9%A0%ADHX2023-%E9%9F%B3%E6%B3%A2%E7%89%99%E5%88%B7HX2421%E3%80%90%E5%B0%8F%E7%BE%BD%E5%88%B7%E3%80%91-i.100669896.3578952976?sp_atk=90e2fa02-eabf-40b7-9f22-b3239ffe7c15&amp;xptdk=90e2fa02-eabf-40b7-9f22-b3239ffe7c15" TargetMode="External"/><Relationship Id="rId14" Type="http://schemas.openxmlformats.org/officeDocument/2006/relationships/hyperlink" Target="https://shopee.tw/%E7%90%86%E8%86%9A%E5%AF%B6%E6%B0%B4-B5-%E5%85%A8%E9%9D%A2%E4%BF%AE%E5%BE%A9%E9%9C%9C-(%E5%8D%87%E7%B4%9A%E7%89%88)-40ml-%E8%90%AC%E7%94%A8%E9%9C%9C-%E5%B1%81%E5%B1%81%E8%86%8F-%E5%AE%98%E6%96%B9%E6%97%97%E8%89%A6%E5%BA%97-i.56678703.964562125?sp_atk=18fd27e4-3959-4758-884d-5fe680759722&amp;xptdk=18fd27e4-3959-4758-884d-5fe680759722" TargetMode="External"/><Relationship Id="rId17" Type="http://schemas.openxmlformats.org/officeDocument/2006/relationships/hyperlink" Target="https://shopee.tw/1028-%E6%94%BE%E8%89%B2%E7%B7%9A%E6%BF%80%E7%A9%A9%E6%8A%97%E9%9C%87%E7%9C%BC%E7%B7%9A%E6%B6%B2(%E4%BB%BB%E9%81%B8)-i.53432267.2712660570" TargetMode="External"/><Relationship Id="rId16" Type="http://schemas.openxmlformats.org/officeDocument/2006/relationships/hyperlink" Target="https://shopee.tw/Apple-iPhone-14-Plus-128GB(-E5-8D-88-E5-A4-9C-E6-98-9F-E5-85-89-E7-B4-AB-E7-B4-85-E8-97-8D)-E3-80-90-E9-A0-90-E8-B3-BC-E4-BE-9D-E8-A8-82-E5-96-AE-E9-A0-86-E5-BA-8F-E5-87-BA-E8-B2-A8-E3-80-91-E3-80-90-E6-84-9B-E8-B2-B7-E3-80-91-i.19788054.20343664514" TargetMode="External"/><Relationship Id="rId19" Type="http://schemas.openxmlformats.org/officeDocument/2006/relationships/hyperlink" Target="https://shopee.tw/%E3%80%90%E9%81%94%E6%91%A9%E6%9C%AC%E8%8D%89%E3%80%91%E5%85%A8%E6%96%B0%E4%B8%89%E4%BB%A3%E5%8D%87%E7%B4%9AL-%E7%B2%BE%E8%83%BA%E9%85%B8%E6%88%B0%E7%A5%9E%E6%B7%B1%E9%BB%91%E7%91%AA%E5%8D%A1(30%E5%8C%85-%E7%9B%92)%E3%80%8A%E7%86%B1%E8%A1%80%E5%85%85%E6%B2%9B%E3%80%81%E6%BB%8B%E5%BC%B7%E8%A3%9C%E8%BA%AB%E3%80%8B10%E5%80%8D%E5%90%AB%E9%87%8F-i.60224952.5369283994?sp_atk=0d25b059-ee7f-42b8-b3e3-57817f0f7625&amp;xptdk=0d25b059-ee7f-42b8-b3e3-57817f0f7625" TargetMode="External"/><Relationship Id="rId18" Type="http://schemas.openxmlformats.org/officeDocument/2006/relationships/hyperlink" Target="https://shopee.tw/%E5%BE%97%E6%84%8F%E6%8A%BD%E5%8F%96%E5%BC%8F%E8%A1%9B%E7%94%9F%E7%B4%99100%E6%8A%BDx10%E5%8C%85x7%E8%A2%8B-100%E6%8A%BDx12%E5%8C%85x7%E8%A2%8B-110%E6%8A%BDx24%E5%8C%85x3%E8%A2%8B-i.14191115.115553100?sp_atk=e086980a-2106-413d-88e9-735a44583a25&amp;xptdk=e086980a-2106-413d-88e9-735a44583a25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Dyson-HP07-Purifier-Hot-Cool-%E6%B6%BC%E6%9A%96%E4%B8%89%E5%90%88%E4%B8%80%E7%A9%BA%E6%B0%A3%E6%B8%85%E6%B7%A8%E6%A9%9F-2%E8%89%B2%E9%81%B8-%E4%BA%AB%E9%9B%9911%E5%84%AA%E6%83%A0-%E9%80%811111%E8%9D%A6%E5%B9%A3-i.31171487.8841256735" TargetMode="External"/><Relationship Id="rId2" Type="http://schemas.openxmlformats.org/officeDocument/2006/relationships/hyperlink" Target="https://shopee.tw/Apple-E7-AC-AC-E4-B8-89-E4-BB-A3-iPad-Pro-11-E5-90-8B-EF-BC-B7iFi-128G-E7-8F-BE-E8-B2-A8-E5-BB-A0-E5-95-86-E7-9B-B4-E9-80-81-i.116309859.11510535876" TargetMode="External"/><Relationship Id="rId3" Type="http://schemas.openxmlformats.org/officeDocument/2006/relationships/hyperlink" Target="https://shopee.tw/Shu-uemura-%E6%A4%8D%E6%9D%91%E7%A7%80-%E5%85%A8%E8%83%BD%E5%A5%87%E8%B9%9F%E9%87%91%E8%90%83%E6%BD%94%E9%A1%8F%E6%B2%B9-450ml-%E5%84%AA%E6%83%A0%E7%B5%84-%E5%8D%B8%E5%A6%9D-%E6%B8%85%E6%BD%94-%E5%8D%B8%E5%A6%9D%E6%B2%B9%EF%BD%9C%E5%AE%98%E6%96%B9%E6%97%97%E8%89%A6%E5%BA%97-i.747940835.21404740544?sp_atk=8fce9bc6-2a5c-4686-bfc6-298c8d8cdeb6&amp;xptdk=8fce9bc6-2a5c-4686-bfc6-298c8d8cdeb6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Z3Iko49RlWgMZj2Hx7OpTHq-NH0mvOPQwtTsEQwEV4/edit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Dyson-HP07-Purifier-Hot-Cool-%E6%B6%BC%E6%9A%96%E4%B8%89%E5%90%88%E4%B8%80%E7%A9%BA%E6%B0%A3%E6%B8%85%E6%B7%A8%E6%A9%9F-2%E8%89%B2%E9%81%B8-%E4%BA%AB%E9%9B%9911%E5%84%AA%E6%83%A0-%E9%80%811111%E8%9D%A6%E5%B9%A3-i.31171487.8841256735" TargetMode="External"/><Relationship Id="rId2" Type="http://schemas.openxmlformats.org/officeDocument/2006/relationships/hyperlink" Target="https://shopee.tw/Apple-E7-AC-AC-E4-B8-89-E4-BB-A3-iPad-Pro-11-E5-90-8B-EF-BC-B7iFi-128G-E7-8F-BE-E8-B2-A8-E5-BB-A0-E5-95-86-E7-9B-B4-E9-80-81-i.116309859.11510535876" TargetMode="External"/><Relationship Id="rId3" Type="http://schemas.openxmlformats.org/officeDocument/2006/relationships/hyperlink" Target="https://shopee.tw/Shu-uemura-%E6%A4%8D%E6%9D%91%E7%A7%80-%E5%85%A8%E8%83%BD%E5%A5%87%E8%B9%9F%E9%87%91%E8%90%83%E6%BD%94%E9%A1%8F%E6%B2%B9-450ml-%E5%84%AA%E6%83%A0%E7%B5%84-%E5%8D%B8%E5%A6%9D-%E6%B8%85%E6%BD%94-%E5%8D%B8%E5%A6%9D%E6%B2%B9%EF%BD%9C%E5%AE%98%E6%96%B9%E6%97%97%E8%89%A6%E5%BA%97-i.747940835.21404740544?sp_atk=8fce9bc6-2a5c-4686-bfc6-298c8d8cdeb6&amp;xptdk=8fce9bc6-2a5c-4686-bfc6-298c8d8cdeb6" TargetMode="Externa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45jGhhknyO4C_UzAVaR3CDZmteEdemy433ipOyCjAtI/edit" TargetMode="External"/><Relationship Id="rId22" Type="http://schemas.openxmlformats.org/officeDocument/2006/relationships/hyperlink" Target="https://shopee.tw/m/braun-oralb-honeywell-sbd-1226" TargetMode="External"/><Relationship Id="rId21" Type="http://schemas.openxmlformats.org/officeDocument/2006/relationships/hyperlink" Target="https://shopee.tw/dondondonki.tw" TargetMode="External"/><Relationship Id="rId24" Type="http://schemas.openxmlformats.org/officeDocument/2006/relationships/hyperlink" Target="https://shopee.tw/colgate_official" TargetMode="External"/><Relationship Id="rId23" Type="http://schemas.openxmlformats.org/officeDocument/2006/relationships/hyperlink" Target="https://shopee.tw/rhinoshieldtw" TargetMode="External"/><Relationship Id="rId1" Type="http://schemas.openxmlformats.org/officeDocument/2006/relationships/hyperlink" Target="https://shopee.tw/watashi_taiwan" TargetMode="External"/><Relationship Id="rId2" Type="http://schemas.openxmlformats.org/officeDocument/2006/relationships/hyperlink" Target="https://shopee.tw/ecovacstw" TargetMode="External"/><Relationship Id="rId3" Type="http://schemas.openxmlformats.org/officeDocument/2006/relationships/hyperlink" Target="https://shopee.tw/kiehls.tw" TargetMode="External"/><Relationship Id="rId4" Type="http://schemas.openxmlformats.org/officeDocument/2006/relationships/hyperlink" Target="https://shopee.tw/lancome.tw" TargetMode="External"/><Relationship Id="rId9" Type="http://schemas.openxmlformats.org/officeDocument/2006/relationships/hyperlink" Target="https://shopee.tw/m/dyson-sbd-1207" TargetMode="External"/><Relationship Id="rId26" Type="http://schemas.openxmlformats.org/officeDocument/2006/relationships/hyperlink" Target="https://shopee.tw/%E4%BB%BB%E5%A4%A9%E5%A0%82-Switch-%E7%B4%85%E8%97%8D-%E7%81%B0%E9%BB%91%E4%B8%BB%E6%A9%9F-(%E9%9B%BB%E6%B1%A0%E5%8A%A0%E5%BC%B7%E7%89%88)%E3%80%90%E7%8F%BE%E8%B2%A8%E3%80%91-i.54598032.2295508467?sp_atk=567cbcb4-0e60-4812-9c5a-93f23333a25d&amp;xptdk=567cbcb4-0e60-4812-9c5a-93f23333a25d" TargetMode="External"/><Relationship Id="rId25" Type="http://schemas.openxmlformats.org/officeDocument/2006/relationships/hyperlink" Target="https://shopee.tw/darlie_ec" TargetMode="External"/><Relationship Id="rId28" Type="http://schemas.openxmlformats.org/officeDocument/2006/relationships/hyperlink" Target="https://shopee.tw/APPLE-iPhone-14-Pro-256GB-A16-%E8%98%8B%E6%9E%9C-%E6%96%B0%E6%A9%9F-%E9%A0%90%E7%B4%84-%E5%8E%9F%E5%BB%A0-%E5%85%A8%E6%96%B0-%E7%A5%9E%E8%85%A6%E7%94%9F%E6%B4%BB-i.54598032.21843614389?sp_atk=3af0836b-ad28-41f4-abc0-d1bb7a969327&amp;xptdk=3af0836b-ad28-41f4-abc0-d1bb7a969327" TargetMode="External"/><Relationship Id="rId27" Type="http://schemas.openxmlformats.org/officeDocument/2006/relationships/hyperlink" Target="https://shopee.tw/adidas-FORUM-%E7%B6%93%E5%85%B8%E9%9E%8B-%E7%94%B7-FY4976-i.267479790.11311454952?sp_atk=76ee3aee-ef42-4c29-9b73-7f0d27e39a26&amp;xptdk=76ee3aee-ef42-4c29-9b73-7f0d27e39a26" TargetMode="External"/><Relationship Id="rId5" Type="http://schemas.openxmlformats.org/officeDocument/2006/relationships/hyperlink" Target="https://shopee.tw/shuuemura.tw" TargetMode="External"/><Relationship Id="rId6" Type="http://schemas.openxmlformats.org/officeDocument/2006/relationships/hyperlink" Target="https://shopee.tw/biotherm.tw" TargetMode="External"/><Relationship Id="rId29" Type="http://schemas.openxmlformats.org/officeDocument/2006/relationships/hyperlink" Target="https://shopee.tw/product/143159162/16449587312" TargetMode="External"/><Relationship Id="rId7" Type="http://schemas.openxmlformats.org/officeDocument/2006/relationships/hyperlink" Target="https://shopee.tw/lrp.tw" TargetMode="External"/><Relationship Id="rId8" Type="http://schemas.openxmlformats.org/officeDocument/2006/relationships/hyperlink" Target="https://shopee.tw/watsons_taiwan" TargetMode="External"/><Relationship Id="rId31" Type="http://schemas.openxmlformats.org/officeDocument/2006/relationships/drawing" Target="../drawings/drawing25.xml"/><Relationship Id="rId30" Type="http://schemas.openxmlformats.org/officeDocument/2006/relationships/hyperlink" Target="https://shopee.tw/Dyson-V12-Absolute-Extra-%E8%BC%95%E9%87%8F%E5%90%B8%E5%A1%B5%E5%99%A8-%E7%8D%A8%E5%AE%B6%E9%9B%99%E9%9B%BB%E6%B1%A0%E7%B5%84-%E5%85%AC%E5%8F%B8%E8%B2%A8-%E4%BA%AB%E6%94%B6%E7%B4%8D%E6%9E%B6-%E6%BB%BF%E9%A1%8D%E8%B4%88-i.31171487.17918626016?sp_atk=06120166-1150-40b2-91ff-736c730bdc1b&amp;xptdk=06120166-1150-40b2-91ff-736c730bdc1b" TargetMode="External"/><Relationship Id="rId11" Type="http://schemas.openxmlformats.org/officeDocument/2006/relationships/hyperlink" Target="https://shopee.tw/ladiestea" TargetMode="External"/><Relationship Id="rId10" Type="http://schemas.openxmlformats.org/officeDocument/2006/relationships/hyperlink" Target="https://shopee.tw/m/eslitesbd2212" TargetMode="External"/><Relationship Id="rId13" Type="http://schemas.openxmlformats.org/officeDocument/2006/relationships/hyperlink" Target="https://shopee.tw/philips_official_shop" TargetMode="External"/><Relationship Id="rId12" Type="http://schemas.openxmlformats.org/officeDocument/2006/relationships/hyperlink" Target="https://shopee.tw/underarmour.com" TargetMode="External"/><Relationship Id="rId15" Type="http://schemas.openxmlformats.org/officeDocument/2006/relationships/hyperlink" Target="https://shopee.tw/philips_tv_tw" TargetMode="External"/><Relationship Id="rId14" Type="http://schemas.openxmlformats.org/officeDocument/2006/relationships/hyperlink" Target="https://shopee.tw/kingyou333" TargetMode="External"/><Relationship Id="rId17" Type="http://schemas.openxmlformats.org/officeDocument/2006/relationships/hyperlink" Target="https://shopee.tw/m/mdmmdsuperbrandday2022" TargetMode="External"/><Relationship Id="rId16" Type="http://schemas.openxmlformats.org/officeDocument/2006/relationships/hyperlink" Target="https://shopee.tw/google.tw" TargetMode="External"/><Relationship Id="rId19" Type="http://schemas.openxmlformats.org/officeDocument/2006/relationships/hyperlink" Target="https://shopee.tw/1028visualtherapy" TargetMode="External"/><Relationship Id="rId18" Type="http://schemas.openxmlformats.org/officeDocument/2006/relationships/hyperlink" Target="https://shopee.tw/kuaiche168" TargetMode="External"/></Relationships>
</file>

<file path=xl/worksheets/_rels/sheet26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m/AMART2022DEC13DAY" TargetMode="External"/><Relationship Id="rId22" Type="http://schemas.openxmlformats.org/officeDocument/2006/relationships/hyperlink" Target="https://shopee.tw/m/TKBBOD20221215" TargetMode="External"/><Relationship Id="rId21" Type="http://schemas.openxmlformats.org/officeDocument/2006/relationships/hyperlink" Target="https://shopee.tw/dickies_taiwan" TargetMode="External"/><Relationship Id="rId24" Type="http://schemas.openxmlformats.org/officeDocument/2006/relationships/drawing" Target="../drawings/drawing26.xml"/><Relationship Id="rId23" Type="http://schemas.openxmlformats.org/officeDocument/2006/relationships/hyperlink" Target="https://shopee.tw/pa20085566" TargetMode="External"/><Relationship Id="rId1" Type="http://schemas.openxmlformats.org/officeDocument/2006/relationships/hyperlink" Target="https://shopee.tw/m/levis2212" TargetMode="External"/><Relationship Id="rId2" Type="http://schemas.openxmlformats.org/officeDocument/2006/relationships/hyperlink" Target="https://shopee.tw/m/kimberlyclark20221202" TargetMode="External"/><Relationship Id="rId3" Type="http://schemas.openxmlformats.org/officeDocument/2006/relationships/hyperlink" Target="https://shopee.tw/saime_tw" TargetMode="External"/><Relationship Id="rId4" Type="http://schemas.openxmlformats.org/officeDocument/2006/relationships/hyperlink" Target="https://shopee.tw/u9315013" TargetMode="External"/><Relationship Id="rId9" Type="http://schemas.openxmlformats.org/officeDocument/2006/relationships/hyperlink" Target="https://shopee.tw/brands_tw" TargetMode="External"/><Relationship Id="rId5" Type="http://schemas.openxmlformats.org/officeDocument/2006/relationships/hyperlink" Target="https://shopee.tw/m/qek888" TargetMode="External"/><Relationship Id="rId6" Type="http://schemas.openxmlformats.org/officeDocument/2006/relationships/hyperlink" Target="https://shopee.tw/m/ahua221209" TargetMode="External"/><Relationship Id="rId7" Type="http://schemas.openxmlformats.org/officeDocument/2006/relationships/hyperlink" Target="https://shopee.tw/m/hills.tw.221210" TargetMode="External"/><Relationship Id="rId8" Type="http://schemas.openxmlformats.org/officeDocument/2006/relationships/hyperlink" Target="https://shopee.tw/pg.shop" TargetMode="External"/><Relationship Id="rId11" Type="http://schemas.openxmlformats.org/officeDocument/2006/relationships/hyperlink" Target="https://shopee.tw/simbababy" TargetMode="External"/><Relationship Id="rId10" Type="http://schemas.openxmlformats.org/officeDocument/2006/relationships/hyperlink" Target="https://shopee.tw/paulaschoice.tw" TargetMode="External"/><Relationship Id="rId13" Type="http://schemas.openxmlformats.org/officeDocument/2006/relationships/hyperlink" Target="https://shopee.tw/allyoung_tw" TargetMode="External"/><Relationship Id="rId12" Type="http://schemas.openxmlformats.org/officeDocument/2006/relationships/hyperlink" Target="https://shopee.tw/m/coway-BOD-1203" TargetMode="External"/><Relationship Id="rId15" Type="http://schemas.openxmlformats.org/officeDocument/2006/relationships/hyperlink" Target="https://shopee.tw/captaindanny.tw" TargetMode="External"/><Relationship Id="rId14" Type="http://schemas.openxmlformats.org/officeDocument/2006/relationships/hyperlink" Target="https://shopee.tw/m/1204-covernat" TargetMode="External"/><Relationship Id="rId17" Type="http://schemas.openxmlformats.org/officeDocument/2006/relationships/hyperlink" Target="https://shopee.tw/simply_tw" TargetMode="External"/><Relationship Id="rId16" Type="http://schemas.openxmlformats.org/officeDocument/2006/relationships/hyperlink" Target="https://shopee.tw/m/shahenda-bod-1206" TargetMode="External"/><Relationship Id="rId19" Type="http://schemas.openxmlformats.org/officeDocument/2006/relationships/hyperlink" Target="https://shopee.tw/bayertaiwan" TargetMode="External"/><Relationship Id="rId18" Type="http://schemas.openxmlformats.org/officeDocument/2006/relationships/hyperlink" Target="https://shopee.tw/watsons_taiwan" TargetMode="Externa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m/202212mustela-new" TargetMode="External"/><Relationship Id="rId21" Type="http://schemas.openxmlformats.org/officeDocument/2006/relationships/drawing" Target="../drawings/drawing27.xml"/><Relationship Id="rId1" Type="http://schemas.openxmlformats.org/officeDocument/2006/relationships/hyperlink" Target="https://shopee.tw/m/ACD1221-1222" TargetMode="External"/><Relationship Id="rId2" Type="http://schemas.openxmlformats.org/officeDocument/2006/relationships/hyperlink" Target="https://shopee.tw/damokampo" TargetMode="External"/><Relationship Id="rId3" Type="http://schemas.openxmlformats.org/officeDocument/2006/relationships/hyperlink" Target="https://shopee.tw/senao.tw" TargetMode="External"/><Relationship Id="rId4" Type="http://schemas.openxmlformats.org/officeDocument/2006/relationships/hyperlink" Target="https://shopee.tw/m/xiaomi1224MDD" TargetMode="External"/><Relationship Id="rId9" Type="http://schemas.openxmlformats.org/officeDocument/2006/relationships/hyperlink" Target="https://shopee.tw/m/nbhubasus" TargetMode="External"/><Relationship Id="rId5" Type="http://schemas.openxmlformats.org/officeDocument/2006/relationships/hyperlink" Target="https://shopee.tw/m/airspacemdd1226" TargetMode="External"/><Relationship Id="rId6" Type="http://schemas.openxmlformats.org/officeDocument/2006/relationships/hyperlink" Target="https://shopee.tw/m/AMART2022DEC27DAY" TargetMode="External"/><Relationship Id="rId7" Type="http://schemas.openxmlformats.org/officeDocument/2006/relationships/hyperlink" Target="https://shopee.tw/yodeeshop" TargetMode="External"/><Relationship Id="rId8" Type="http://schemas.openxmlformats.org/officeDocument/2006/relationships/hyperlink" Target="https://shopee.tw/instaxlife" TargetMode="External"/><Relationship Id="rId11" Type="http://schemas.openxmlformats.org/officeDocument/2006/relationships/hyperlink" Target="https://shopee.tw/jackylin0619" TargetMode="External"/><Relationship Id="rId10" Type="http://schemas.openxmlformats.org/officeDocument/2006/relationships/hyperlink" Target="https://shopee.tw/plainme" TargetMode="External"/><Relationship Id="rId13" Type="http://schemas.openxmlformats.org/officeDocument/2006/relationships/hyperlink" Target="https://shopee.tw/m/Giordano" TargetMode="External"/><Relationship Id="rId12" Type="http://schemas.openxmlformats.org/officeDocument/2006/relationships/hyperlink" Target="https://shopee.tw/yfyshop" TargetMode="External"/><Relationship Id="rId15" Type="http://schemas.openxmlformats.org/officeDocument/2006/relationships/hyperlink" Target="https://shopee.tw/captaindanny.tw" TargetMode="External"/><Relationship Id="rId14" Type="http://schemas.openxmlformats.org/officeDocument/2006/relationships/hyperlink" Target="https://shopee.tw/relove_taiwan" TargetMode="External"/><Relationship Id="rId17" Type="http://schemas.openxmlformats.org/officeDocument/2006/relationships/hyperlink" Target="https://shopee.tw/kimberlyclark.tw" TargetMode="External"/><Relationship Id="rId16" Type="http://schemas.openxmlformats.org/officeDocument/2006/relationships/hyperlink" Target="https://shopee.tw/m/nbhubasus" TargetMode="External"/><Relationship Id="rId19" Type="http://schemas.openxmlformats.org/officeDocument/2006/relationships/hyperlink" Target="https://shopee.tw/m/swarovski1231" TargetMode="External"/><Relationship Id="rId18" Type="http://schemas.openxmlformats.org/officeDocument/2006/relationships/hyperlink" Target="https://shopee.tw/m/vacanza221228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6%AD%A3%E5%AE%98%E5%BA%84-%E9%AB%98%E9%BA%97%E8%94%98%E7%B2%BEEVERYTIME-PLUS(10mlx30%E5%8C%85)x2%E7%9B%92%E2%94%82%E5%AE%98%E6%96%B9%E6%97%97%E8%89%A6%E9%A4%A8-(%E6%95%88%E6%9C%9F2023-12-23)-i.324798396.6660532127" TargetMode="External"/><Relationship Id="rId2" Type="http://schemas.openxmlformats.org/officeDocument/2006/relationships/hyperlink" Target="https://shopee.tw/Apple-Watch-S8-GPS-45mm-%E6%96%B0%E6%A9%9F-%E7%8F%BE%E8%B2%A8-%E7%A5%9E%E8%85%A6%E7%94%9F%E6%B4%BB-i.54598032.17884681116?sp_atk=4ff2a189-9580-4159-ba42-a705e2b5464b&amp;xptdk=4ff2a189-9580-4159-ba42-a705e2b5464b" TargetMode="External"/><Relationship Id="rId3" Type="http://schemas.openxmlformats.org/officeDocument/2006/relationships/hyperlink" Target="https://shopee.tw/%E3%80%90UNDER-ARMOUR%E3%80%91%E7%94%B7-Charged-Impulse-2-%E6%85%A2%E8%B7%91%E9%9E%8B-i.155980235.19364923290?sp_atk=8d77a91c-fc3c-410b-8c41-658f3b8e24b0&amp;xptdk=8d77a91c-fc3c-410b-8c41-658f3b8e24b0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m/captaindannysbd202303" TargetMode="External"/><Relationship Id="rId2" Type="http://schemas.openxmlformats.org/officeDocument/2006/relationships/hyperlink" Target="https://shopee.tw/m/APP2303SBD" TargetMode="External"/><Relationship Id="rId3" Type="http://schemas.openxmlformats.org/officeDocument/2006/relationships/hyperlink" Target="https://shopee.tw/Nike-Air-Jordan-1-MID-Bred-E7-94-B7-E9-BB-91-E7-B4-85-AJ1-E7-B6-93-E5-85-B8-E4-BC-91-E9-96-92-E9-81-8B-E5-8B-95-E7-B1-83-E7-90-83-E9-9E-8B-DQ8426-060-i.6232547.22514224028" TargetMode="External"/><Relationship Id="rId4" Type="http://schemas.openxmlformats.org/officeDocument/2006/relationships/hyperlink" Target="https://shopee.tw/FUJIFILM-%E5%AF%8C%E5%A3%AB-%E6%8B%8D%E7%AB%8B%E5%BE%97%E7%9B%B8%E6%A9%9F-instax-mini-Liplay-%E5%85%AC%E5%8F%B8%E8%B2%A8-i.64611424.2331013673?sp_atk=c72f8c8e-ac5d-474e-ba6e-d2da5fd3ea4b&amp;xptdk=c72f8c8e-ac5d-474e-ba6e-d2da5fd3ea4b" TargetMode="External"/><Relationship Id="rId9" Type="http://schemas.openxmlformats.org/officeDocument/2006/relationships/hyperlink" Target="https://shopee.tw/%E9%9C%93%E6%B7%A8%E6%80%9D-%E6%A5%B5%E9%80%8F%E5%85%89%E4%BA%AE%E7%99%BD%E6%B7%A1%E6%96%91%E7%B2%BE%E8%8F%AF30ml-2%E5%85%A5%E7%B5%84-%E5%AE%98%E6%96%B9%E6%97%97%E8%89%A6%E5%BA%97-i.26209760.5338197403?sp_atk=1069bfe9-e823-409c-b20f-7f89ec4be690&amp;xptdk=1069bfe9-e823-409c-b20f-7f89ec4be690" TargetMode="External"/><Relationship Id="rId5" Type="http://schemas.openxmlformats.org/officeDocument/2006/relationships/hyperlink" Target="https://shopee.tw/Tefal%E6%B3%95%E5%9C%8B%E7%89%B9%E7%A6%8F-%E5%85%A8%E6%96%B0%E9%88%A6%E5%8D%87%E7%B4%9A-%E7%88%B5%E5%A3%AB%E7%B3%BB%E5%88%9730CM%E4%B8%8D%E6%B2%BE%E6%B7%B1%E5%B9%B3%E9%8D%8B(%E5%96%AE%E9%8D%8B)-i.71029966.5062558757?sp_atk=fc978eae-e484-4652-a6b1-902004247b49&amp;xptdk=fc978eae-e484-4652-a6b1-902004247b49" TargetMode="External"/><Relationship Id="rId6" Type="http://schemas.openxmlformats.org/officeDocument/2006/relationships/hyperlink" Target="https://shopee.tw/E5-80-8D-E6-BD-94-E9-9B-85x-E8-9D-A6-E7-9A-AE-E8-81-AF-E5-90-8D-E6-8A-BD-E5-8F-96-E5-BC-8F-E8-A1-9B-E7-94-9F-E7-B4-99(200-E6-8A-BDx14-E5-8C-85x4-E8-A2-8B)-E7-AE-B1(-E5-8A-A0-E9-87-8F-E7-89-88)-i.36578650.7854153072" TargetMode="External"/><Relationship Id="rId7" Type="http://schemas.openxmlformats.org/officeDocument/2006/relationships/hyperlink" Target="https://shopee.tw/Apple-MacBook-Air-13-E5-90-8B-M1-8-E6-A0-B8-E5-BF-83-CPU-7-E6-A0-B8-E5-BF-83-GPU-8G-256G-E5-BB-A0-E5-95-86-E7-9B-B4-E9-80-81-i.116309859.8322833419" TargetMode="External"/><Relationship Id="rId8" Type="http://schemas.openxmlformats.org/officeDocument/2006/relationships/hyperlink" Target="https://shopee.tw/Google-Pixel-7-Pro-12GB-128GB-(5G)-E3-80-90Google-E7-94-A2-E5-93-81-E6-97-97-E8-89-A6-E5-BA-97-E3-80-91-i.482164692.19251025361" TargetMode="External"/><Relationship Id="rId10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22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21" Type="http://schemas.openxmlformats.org/officeDocument/2006/relationships/hyperlink" Target="https://shopee.tw/product/54598032/10098503987" TargetMode="External"/><Relationship Id="rId24" Type="http://schemas.openxmlformats.org/officeDocument/2006/relationships/hyperlink" Target="https://shopee.tw/Xiaomi-%E6%99%BA%E6%85%A7%E6%94%9D%E5%BD%B1%E6%A9%9F-C300%E3%80%90%E5%B0%8F%E7%B1%B3%E5%AE%98%E6%96%B9%E6%97%97%E8%89%A6%E5%BA%97%E3%80%91-i.15199365.18752599909?sp_atk=02abeabf-2cae-451f-96bf-a81f4d870c4b&amp;xptdk=02abeabf-2cae-451f-96bf-a81f4d870c4b" TargetMode="External"/><Relationship Id="rId23" Type="http://schemas.openxmlformats.org/officeDocument/2006/relationships/hyperlink" Target="https://shopee.tw/%E5%B9%AB%E5%AF%B6%E9%81%A9-Pampers-%E4%B8%80%E7%B4%9A%E5%B9%AB-%E7%B4%99%E5%B0%BF%E8%A4%B2-%E5%B0%BF%E5%B8%83-%E7%9B%92%E8%A3%9D-(S-60%E7%89%87x2%E5%8C%85-M-52%E7%89%87x1%E5%8C%85)-%E6%97%A5%E6%9C%AC%E5%8E%9F%E8%A3%9D_%E5%AE%98%E6%96%B9%E6%AD%A3%E8%B2%A8%E5%8F%AF%E9%9B%86%E9%BB%9E-i.12480951.478329155?sp_atk=128a131a-6590-4e12-aac7-bb8ea36248f9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3CE-%E5%96%AE%E8%89%B2%E8%85%AE%E7%BA%A2-Face-Blush-5.5g-%E5%AE%98%E6%96%B9%E6%AD%A3%E5%93%81-i.264024691.5745409612?sp_atk=087ce009-9e45-4fc3-b4fb-b8ceb215bdbe&amp;xptdk=087ce009-9e45-4fc3-b4fb-b8ceb215bdbe" TargetMode="External"/><Relationship Id="rId25" Type="http://schemas.openxmlformats.org/officeDocument/2006/relationships/hyperlink" Target="https://shopee.tw/%E3%80%90New-Balance%E3%80%91%E5%BE%A9%E5%8F%A4%E9%9E%8B_%E4%B8%AD%E6%80%A7_%E7%81%B0%E9%BB%91%E8%89%B2_U327CG-D%E6%A5%A6-(%E8%9D%A6%E7%9A%AE%E7%8D%A8%E5%AE%B6%E6%AC%BE)-327-i.131441298.19749847120?sp_atk=f8931e7f-b5eb-4a6c-ac54-142b1e4383ec&amp;xptdk=f8931e7f-b5eb-4a6c-ac54-142b1e4383ec" TargetMode="External"/><Relationship Id="rId28" Type="http://schemas.openxmlformats.org/officeDocument/2006/relationships/hyperlink" Target="https://shopee.tw/%E5%AF%B6%E6%8B%89%E7%8F%8D%E9%81%B8-2-%E6%B0%B4%E6%A5%8A%E9%85%B8%E7%B2%BE%E8%8F%AF%E6%B6%B2118ml-(%E8%AD%89%E8%A8%80%E4%BA%BA-%E5%90%B3%E6%96%90%E8%8E%89-%E6%8E%A8%E8%96%A6)-i.34675072.511891224?sp_atk=03d0913a-3a10-40ea-94ed-f30103139230&amp;xptdk=03d0913a-3a10-40ea-94ed-f30103139230" TargetMode="External"/><Relationship Id="rId27" Type="http://schemas.openxmlformats.org/officeDocument/2006/relationships/hyperlink" Target="https://shopee.tw/SAMSUNG-Galaxy-S22-Ultra-5G-(12G-256G)-%E6%99%BA%E6%85%A7%E5%9E%8B%E6%89%8B%E6%A9%9F-%E9%80%81%E5%9B%9B%E6%A8%A3%E5%A5%BD%E7%A6%AE-%E5%BB%A0%E5%95%86%E7%9B%B4%E9%80%81-i.40469232.17100006187?sp_atk=1a9e0df1-d8a9-4354-83a3-d5176cb269b2&amp;xptdk=1a9e0df1-d8a9-4354-83a3-d5176cb269b2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hyperlink" Target="https://shopee.tw/%E5%B7%B4%E9%BB%8E%E8%90%8A%E9%9B%85-%E6%BA%AB%E5%92%8C%E7%9C%BC%E5%94%87%E5%8D%B8%E5%A6%9D%E6%B6%B2-125mlX3%E5%85%A5%E7%B5%84-%E8%B4%88%E5%93%81-%E5%AE%98%E6%96%B9%E6%97%97%E8%89%A6%E5%BA%97-%E5%8D%B8%E5%A6%9D-i.37004578.7816997256?sp_atk=271e0176-ca7d-4410-acdd-4923ff001dc6&amp;xptdk=271e0176-ca7d-4410-acdd-4923ff001dc6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%E5%B9%AB%E5%AF%B6%E9%81%A9%E8%B6%85%E8%96%84%E4%B9%BE%E7%88%BD%E5%BD%A9%E7%AE%B1%E4%BF%83%E9%8A%B7%E7%B5%84M%E8%99%9F200%E7%89%87%E3%80%90%E6%84%9B%E8%B2%B7%E3%80%91-i.19788054.2801985647" TargetMode="External"/><Relationship Id="rId30" Type="http://schemas.openxmlformats.org/officeDocument/2006/relationships/hyperlink" Target="https://shopee.tw/%E5%B0%8F%E7%B1%B3-L65M5-5ASP-4K-65%E5%9E%8B-%E6%99%BA%E6%85%A7%E9%A1%AF%E7%A4%BA%E5%99%A8-%E5%90%AB%E9%81%8B%E5%90%AB%E5%9F%BA%E6%9C%AC%E5%AE%89%E8%A3%9D-%E9%9B%BB%E8%A6%96-%E5%8F%B0%E7%81%A3%E5%85%AC%E5%8F%B8%E8%B2%A8-%E7%A5%9E%E8%85%A6%E7%94%9F%E6%B4%BB-i.54598032.3170615020?sp_atk=62729fef-d118-4ad1-87c5-86f973a6e1b7&amp;xptdk=62729fef-d118-4ad1-87c5-86f973a6e1b7" TargetMode="External"/><Relationship Id="rId11" Type="http://schemas.openxmlformats.org/officeDocument/2006/relationships/hyperlink" Target="https://shopee.tw/%E6%AD%A3%E5%AE%98%E5%BA%84-%E9%AB%98%E9%BA%97%E8%94%98%E7%B2%BEEVERYTIME-PLUS(10mlx30%E5%8C%85)x2%E7%9B%92%E2%94%82%E5%AE%98%E6%96%B9%E6%97%97%E8%89%A6%E9%A4%A8-(%E6%95%88%E6%9C%9F2023-12-23)-i.324798396.6660532127" TargetMode="External"/><Relationship Id="rId33" Type="http://schemas.openxmlformats.org/officeDocument/2006/relationships/hyperlink" Target="https://shopee.tw/Kiehl's%E5%A5%91%E7%88%BE%E6%B0%8F-%E5%86%B0%E6%B2%B3%E9%86%A3%E8%9B%8B%E7%99%BD%E4%BF%9D%E6%BF%95%E9%9C%9C125ml%E5%A4%A7%E7%93%B6%E8%A3%9D%EF%BD%9C%E7%86%B1%E9%8A%B7NO.1-%E8%87%89%E9%83%A8%E4%BF%9D%E6%BF%95%E6%8E%A8%E8%96%A6-i.779422436.21309536769?sp_atk=47836f59-8025-4497-a341-17b9b08722d4&amp;xptdk=47836f59-8025-4497-a341-17b9b08722d4" TargetMode="External"/><Relationship Id="rId10" Type="http://schemas.openxmlformats.org/officeDocument/2006/relationships/hyperlink" Target="https://tinyurl.com/2z6wyv3j" TargetMode="External"/><Relationship Id="rId32" Type="http://schemas.openxmlformats.org/officeDocument/2006/relationships/hyperlink" Target="https://shopee.tw/Logitech-%E7%BE%85%E6%8A%80-M350-%E9%B5%9D%E5%8D%B5%E7%9F%B3%E7%84%A1%E7%B7%9A%E6%BB%91%E9%BC%A0-i.48032592.2559724452?sp_atk=a8887f9e-ef82-4870-9ba8-1d61232aa47f&amp;xptdk=a8887f9e-ef82-4870-9ba8-1d61232aa47f" TargetMode="External"/><Relationship Id="rId13" Type="http://schemas.openxmlformats.org/officeDocument/2006/relationships/hyperlink" Target="https://shopee.tw/%E3%80%90UNDER-ARMOUR%E3%80%91%E7%94%B7-Charged-Impulse-2-%E6%85%A2%E8%B7%91%E9%9E%8B-i.155980235.19364923290?sp_atk=8d77a91c-fc3c-410b-8c41-658f3b8e24b0&amp;xptdk=8d77a91c-fc3c-410b-8c41-658f3b8e24b0" TargetMode="External"/><Relationship Id="rId35" Type="http://schemas.openxmlformats.org/officeDocument/2006/relationships/hyperlink" Target="https://shopee.tw/%E7%90%86%E8%86%9A%E5%AF%B6%E6%B0%B4-%E9%9D%92%E6%98%A5%E6%BD%94%E8%86%9A%E5%87%9D%E8%86%A0-400ml-3%E4%BB%B6%E7%B5%84-%E6%BA%AB%E5%92%8C%E6%8E%A7%E6%B2%B9-La-Roche-Posay-%E5%AE%98%E6%96%B9%E6%97%97%E8%89%A6%E5%BA%97-i.56678703.9785573948?sp_atk=a3c16e86-f7dc-4144-a3e7-f672264bc1c5&amp;xptdk=a3c16e86-f7dc-4144-a3e7-f672264bc1c5" TargetMode="External"/><Relationship Id="rId12" Type="http://schemas.openxmlformats.org/officeDocument/2006/relationships/hyperlink" Target="https://shopee.tw/Apple-Watch-S8-GPS-45mm-%E6%96%B0%E6%A9%9F-%E7%8F%BE%E8%B2%A8-%E7%A5%9E%E8%85%A6%E7%94%9F%E6%B4%BB-i.54598032.17884681116?sp_atk=4ff2a189-9580-4159-ba42-a705e2b5464b&amp;xptdk=4ff2a189-9580-4159-ba42-a705e2b5464b" TargetMode="External"/><Relationship Id="rId34" Type="http://schemas.openxmlformats.org/officeDocument/2006/relationships/hyperlink" Target="https://shopee.tw/%E3%80%90ECOVACS%E7%A7%91%E6%B2%83%E6%96%AF%E3%80%91T10-%E6%8E%83%E6%8B%96%E8%87%AA%E5%8B%95%E9%9B%86%E5%A1%B5%E7%89%88-%E9%9B%86%E5%A1%B5%E8%A2%8Bx3%E5%85%A5-%E6%B8%85%E6%BD%94%E5%B8%83x3%E5%85%A5-i.143159162.19865829577?sp_atk=7f60abd6-53c4-478b-bdbd-03a4bf2f0467&amp;xptdk=7f60abd6-53c4-478b-bdbd-03a4bf2f0467" TargetMode="External"/><Relationship Id="rId15" Type="http://schemas.openxmlformats.org/officeDocument/2006/relationships/hyperlink" Target="https://shopee.tw/Apple-Watch-S8-GPS-45mm-%E6%96%B0%E6%A9%9F-%E7%8F%BE%E8%B2%A8-%E7%A5%9E%E8%85%A6%E7%94%9F%E6%B4%BB-i.54598032.17884681116?sp_atk=4ff2a189-9580-4159-ba42-a705e2b5464b&amp;xptdk=4ff2a189-9580-4159-ba42-a705e2b5464b" TargetMode="External"/><Relationship Id="rId37" Type="http://schemas.openxmlformats.org/officeDocument/2006/relationships/hyperlink" Target="https://shopee.tw/PHILIPS-%E9%A3%9B%E5%88%A9%E6%B5%A6%E7%86%B1%E7%A9%BF%E9%80%8F%E6%B0%A3%E6%97%8B%E6%95%B8%E4%BD%8D%E5%B0%8F%E7%99%BD%E5%81%A5%E5%BA%B7%E6%B0%A3%E7%82%B8%E9%8D%8B4.1L-HD9252-i.79558390.8875875738?sp_atk=39e77a5d-305d-4023-9dee-7613738f0f03&amp;xptdk=39e77a5d-305d-4023-9dee-7613738f0f03" TargetMode="External"/><Relationship Id="rId14" Type="http://schemas.openxmlformats.org/officeDocument/2006/relationships/hyperlink" Target="https://shopee.tw/%E6%AD%A3%E5%AE%98%E5%BA%84-%E9%AB%98%E9%BA%97%E8%94%98%E7%B2%BEEVERYTIME-PLUS(10mlx30%E5%8C%85)x2%E7%9B%92%E2%94%82%E5%AE%98%E6%96%B9%E6%97%97%E8%89%A6%E9%A4%A8-(%E6%95%88%E6%9C%9F2023-12-23)-i.324798396.6660532127" TargetMode="External"/><Relationship Id="rId36" Type="http://schemas.openxmlformats.org/officeDocument/2006/relationships/hyperlink" Target="https://shopee.tw/Dyson-HP07-Purifier-Hot-Cool-%E6%B6%BC%E6%9A%96%E4%B8%89%E5%90%88%E4%B8%80%E6%99%BA%E6%85%A7%E7%A9%BA%E6%B0%A3%E6%B8%85%E6%B7%A8%E6%A9%9F-%E4%BA%8C%E5%B9%B4%E4%BF%9D%E5%9B%BA-2%E8%89%B2%E9%81%B8-%E4%BA%AB%E5%A5%BD%E5%BA%B7-i.31171487.8841256735" TargetMode="External"/><Relationship Id="rId17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16" Type="http://schemas.openxmlformats.org/officeDocument/2006/relationships/hyperlink" Target="https://shopee.tw/%E3%80%90UNDER-ARMOUR%E3%80%91%E7%94%B7-Charged-Impulse-2-%E6%85%A2%E8%B7%91%E9%9E%8B-i.155980235.19364923290?sp_atk=8d77a91c-fc3c-410b-8c41-658f3b8e24b0&amp;xptdk=8d77a91c-fc3c-410b-8c41-658f3b8e24b0" TargetMode="External"/><Relationship Id="rId38" Type="http://schemas.openxmlformats.org/officeDocument/2006/relationships/drawing" Target="../drawings/drawing30.xml"/><Relationship Id="rId19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18" Type="http://schemas.openxmlformats.org/officeDocument/2006/relationships/hyperlink" Target="https://shopee.tw/product/54598032/10098503987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3%80%90%E6%9C%AA%E4%BE%86%E5%AF%A6%E9%A9%97%E5%AE%A4%E3%80%91Stermidi%E6%AE%BA%E8%8F%8C%E9%99%A4%E6%BF%95%E6%A9%9F-%E6%99%BA%E8%83%BD-%E7%A9%BA%E6%B0%A3%E6%B8%85%E6%B7%A8%E9%99%A4%E6%BF%95%E6%A9%9F-%E6%99%BA%E6%85%A7%E5%AE%B6%E9%9B%BB-%E6%B7%A8%E5%8C%96%E5%99%A8-%E9%99%A4%E6%BF%95%E6%A9%9F-%E6%AE%BA%E8%8F%8C-%E9%98%B2%E6%BD%AE-%E9%99%A4%E9%9C%89-i.40356424.18462331561" TargetMode="External"/><Relationship Id="rId2" Type="http://schemas.openxmlformats.org/officeDocument/2006/relationships/hyperlink" Target="https://shopee.tw/%E3%80%90BIODERMA-%E8%B2%9D%E8%86%9A%E9%BB%9B%E7%91%AA%E3%80%91%E6%BD%94%E8%86%9A%E6%B6%B2500mlx4-(%E8%88%92%E6%95%8F%E9%AB%98%E6%95%88-%E4%BF%9D%E6%BF%95%E6%B0%B4%E6%BD%A4-%E5%B9%B3%E8%A1%A1%E6%8E%A7%E6%B2%B9_3%E7%B5%84%E4%BB%BB%E9%81%B8)-%E5%AE%98%E6%96%B9%E7%9B%B4%E7%87%9F-i.448342987.13421674610?sp_atk=3cab5d25-8d1b-4ac9-95f3-9d8142873b38&amp;xptdk=3cab5d25-8d1b-4ac9-95f3-9d8142873b38" TargetMode="External"/><Relationship Id="rId3" Type="http://schemas.openxmlformats.org/officeDocument/2006/relationships/hyperlink" Target="https://shopee.tw/FUJIFILM-%E5%AF%8C%E5%A3%AB-INSTAX-MINI90-%E6%8B%8D%E7%AB%8B%E5%BE%97-%E7%9B%B8%E6%A9%9F-%E5%85%AC%E5%8F%B8%E8%B2%A8-%E9%BB%91-%E6%A3%95-%E7%B4%85-%E5%85%B13%E8%89%B2-%E7%9A%AE%E9%9D%A9%E8%B3%AA%E6%84%9F-i.64611424.1235857405?sp_atk=afe09053-73c1-4f34-9c69-06fb3c2fb43b&amp;xptdk=afe09053-73c1-4f34-9c69-06fb3c2fb43b" TargetMode="External"/><Relationship Id="rId4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SONY-PlayStation%C2%AE5-%E5%85%89%E7%A2%9F%E7%89%88-CFI-1218A01-%E4%B8%BB%E6%A9%9F-%E9%99%90%E9%87%8F%E3%80%90%E7%8F%BE%E8%B2%A8%E3%80%91-i.54598032.7753068752?sp_atk=ddc956cc-a1d0-4469-acc3-4df2d272b95d&amp;xptdk=ddc956cc-a1d0-4469-acc3-4df2d272b95d" TargetMode="External"/><Relationship Id="rId2" Type="http://schemas.openxmlformats.org/officeDocument/2006/relationships/hyperlink" Target="https://shopee.tw/1028-%E9%87%8E%E7%BD%8C%E7%B2%9F%E7%B5%A8%E9%9C%A7%E8%BC%95%E5%94%87%E9%87%89-%E5%AE%98%E6%96%B9%E7%9B%B4%E7%87%9F-%E8%9D%A6%E7%9A%AE%E7%9B%B4%E9%80%81-%E7%8F%BE%E8%B2%A8-i.116304162.11480059021?sp_atk=878a90f4-c26e-4db6-ad9b-2d564d57a40c&amp;xptdk=878a90f4-c26e-4db6-ad9b-2d564d57a40c" TargetMode="External"/><Relationship Id="rId3" Type="http://schemas.openxmlformats.org/officeDocument/2006/relationships/hyperlink" Target="https://shopee.tw/Roborock-S5-Max-%E7%9F%B3%E9%A0%AD%E6%8E%83%E5%9C%B0%E6%A9%9F%E5%99%A8%E4%BA%BA%E4%BA%8C%E4%BB%A3-(%E5%B0%8F%E7%B1%B3%E7%94%9F%E6%85%8B%E9%8F%88)%E3%80%90%E7%A6%8F%E5%88%A9%E5%93%81%E3%80%91%E3%80%90%E5%85%AC%E5%8F%B8%E8%B2%A8%E3%80%91-i.104788746.10409069364?sp_atk=c77fc7be-2d30-4be5-9528-4266beeaa0e9&amp;xptdk=c77fc7be-2d30-4be5-9528-4266beeaa0e9" TargetMode="External"/><Relationship Id="rId4" Type="http://schemas.openxmlformats.org/officeDocument/2006/relationships/hyperlink" Target="https://shopee.tw/E5-80-8D-E6-BD-94-E9-9B-85x-E8-9D-A6-E7-9A-AE-E8-81-AF-E5-90-8D-E6-8A-BD-E5-8F-96-E5-BC-8F-E8-A1-9B-E7-94-9F-E7-B4-99(200-E6-8A-BDx14-E5-8C-85x4-E8-A2-8B)-E7-AE-B1(-E5-8A-A0-E9-87-8F-E7-89-88)-i.36578650.7854153072" TargetMode="External"/><Relationship Id="rId9" Type="http://schemas.openxmlformats.org/officeDocument/2006/relationships/drawing" Target="../drawings/drawing34.xml"/><Relationship Id="rId5" Type="http://schemas.openxmlformats.org/officeDocument/2006/relationships/hyperlink" Target="https://shopee.tw/Tefal%E6%B3%95%E5%9C%8B%E7%89%B9%E7%A6%8F-%E6%B3%95%E5%9C%8B%E8%A3%BD28CM%E5%B9%B3%E5%BA%95%E9%8D%8B(%E6%AC%BE%E5%BC%8F%E9%9A%A8%E6%A9%9F)(%E5%96%AE%E9%8D%8B)(%E4%B8%BB%E5%9C%96%E7%82%BA%E7%A4%BA%E6%84%8F%E5%9C%96)-i.71029966.9454054715?sp_atk=1cc05152-0e70-4e9a-a37c-c5387820fed2&amp;xptdk=1cc05152-0e70-4e9a-a37c-c5387820fed2" TargetMode="External"/><Relationship Id="rId6" Type="http://schemas.openxmlformats.org/officeDocument/2006/relationships/hyperlink" Target="https://shopee.tw/Apple-MacBook-Air-13-E5-90-8B-M1-8-E6-A0-B8-E5-BF-83-CPU-7-E6-A0-B8-E5-BF-83-GPU-8G-256G-E5-BB-A0-E5-95-86-E7-9B-B4-E9-80-81-i.116309859.8322833419" TargetMode="External"/><Relationship Id="rId7" Type="http://schemas.openxmlformats.org/officeDocument/2006/relationships/hyperlink" Target="https://shopee.tw/DR.WU-2-%E7%A5%9E%E7%B6%93%E9%86%AF%E8%83%BA%E4%BF%9D%E6%BF%95%E7%B2%BE%E8%8F%AF15ML-i.76650281.2121461787?sp_atk=a57fb47b-6e6e-4f01-aa97-36f56589c9f1&amp;xptdk=a57fb47b-6e6e-4f01-aa97-36f56589c9f1" TargetMode="External"/><Relationship Id="rId8" Type="http://schemas.openxmlformats.org/officeDocument/2006/relationships/hyperlink" Target="https://shopee.tw/Dyson-V8-Fluffy-SV25-%E5%85%A8%E6%96%B0%E5%8D%87%E7%B4%9A%E9%85%8D%E4%BB%B6-%E6%96%B0%E4%B8%80%E4%BB%A3%E7%84%A1%E7%B7%9A%E5%90%B8%E5%A1%B5%E5%99%A8-%E5%85%AC%E5%8F%B8%E8%B2%A8-%E5%93%81%E9%A1%9E%E9%80%81-i.31171487.18345161658?sp_atk=2446dd84-4f0b-4f38-aff5-f8a18ecf7af9&amp;xptdk=2446dd84-4f0b-4f38-aff5-f8a18ecf7af9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22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21" Type="http://schemas.openxmlformats.org/officeDocument/2006/relationships/hyperlink" Target="https://shopee.tw/product/54598032/10098503987" TargetMode="External"/><Relationship Id="rId24" Type="http://schemas.openxmlformats.org/officeDocument/2006/relationships/hyperlink" Target="https://shopee.tw/Tefal%E6%B3%95%E5%9C%8B%E7%89%B9%E7%A6%8F-%E6%B3%95%E5%9C%8B%E8%A3%BD28CM%E5%B9%B3%E5%BA%95%E9%8D%8B(%E6%AC%BE%E5%BC%8F%E9%9A%A8%E6%A9%9F)(%E5%96%AE%E9%8D%8B)(%E4%B8%BB%E5%9C%96%E7%82%BA%E7%A4%BA%E6%84%8F%E5%9C%96)-i.71029966.9454054715?sp_atk=1cc05152-0e70-4e9a-a37c-c5387820fed2&amp;xptdk=1cc05152-0e70-4e9a-a37c-c5387820fed2" TargetMode="External"/><Relationship Id="rId23" Type="http://schemas.openxmlformats.org/officeDocument/2006/relationships/hyperlink" Target="https://shopee.tw/E5-80-8D-E6-BD-94-E9-9B-85x-E8-9D-A6-E7-9A-AE-E8-81-AF-E5-90-8D-E6-8A-BD-E5-8F-96-E5-BC-8F-E8-A1-9B-E7-94-9F-E7-B4-99(200-E6-8A-BDx14-E5-8C-85x4-E8-A2-8B)-E7-AE-B1(-E5-8A-A0-E9-87-8F-E7-89-88)-i.36578650.7854153072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Apple-MacBook-Air-13-E5-90-8B-M1-8-E6-A0-B8-E5-BF-83-CPU-7-E6-A0-B8-E5-BF-83-GPU-8G-256G-E5-BB-A0-E5-95-86-E7-9B-B4-E9-80-81-i.116309859.8322833419" TargetMode="External"/><Relationship Id="rId25" Type="http://schemas.openxmlformats.org/officeDocument/2006/relationships/hyperlink" Target="https://shopee.tw/%E3%80%90New-Balance%E3%80%91%E5%BE%A9%E5%8F%A4%E9%81%8B%E5%8B%95%E9%9E%8B_%E4%B8%AD%E6%80%A7_%E7%87%95%E9%BA%A5%E5%A5%B6%E8%89%B2_MS327RF1-D%E6%A5%A6-(IU%E8%91%97%E7%94%A8%E6%AC%BE)-i.131441298.12505023834?sp_atk=eddbc04f-3f20-433b-987b-964afabab0b0&amp;xptdk=eddbc04f-3f20-433b-987b-964afabab0b0" TargetMode="External"/><Relationship Id="rId28" Type="http://schemas.openxmlformats.org/officeDocument/2006/relationships/hyperlink" Target="https://shopee.tw/Dyson-V8-Fluffy-SV25-%E5%85%A8%E6%96%B0%E5%8D%87%E7%B4%9A%E9%85%8D%E4%BB%B6-%E6%96%B0%E4%B8%80%E4%BB%A3%E7%84%A1%E7%B7%9A%E5%90%B8%E5%A1%B5%E5%99%A8-%E5%85%AC%E5%8F%B8%E8%B2%A8-%E5%93%81%E9%A1%9E%E9%80%81-i.31171487.18345161658?sp_atk=2446dd84-4f0b-4f38-aff5-f8a18ecf7af9&amp;xptdk=2446dd84-4f0b-4f38-aff5-f8a18ecf7af9" TargetMode="External"/><Relationship Id="rId27" Type="http://schemas.openxmlformats.org/officeDocument/2006/relationships/hyperlink" Target="https://shopee.tw/DR.WU-2-%E7%A5%9E%E7%B6%93%E9%86%AF%E8%83%BA%E4%BF%9D%E6%BF%95%E7%B2%BE%E8%8F%AF15ML-i.76650281.2121461787?sp_atk=a57fb47b-6e6e-4f01-aa97-36f56589c9f1&amp;xptdk=a57fb47b-6e6e-4f01-aa97-36f56589c9f1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hyperlink" Target="https://shopee.tw/%E7%86%8A%E5%AF%B6%E8%B2%9D%E9%A6%99%E6%B0%9B%E5%AE%A4%E5%85%A7%E6%93%B4%E9%A6%99-%E6%B2%89%E9%9D%9C%E9%9B%AA%E6%9D%BE100ml-i.33206500.4225135846?sp_atk=68407f3e-5eaf-4d39-9beb-fc0d91cbc1d6&amp;xptdk=68407f3e-5eaf-4d39-9beb-fc0d91cbc1d6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%E5%B9%AB%E5%AF%B6%E9%81%A9%E8%B6%85%E8%96%84%E4%B9%BE%E7%88%BD%E5%BD%A9%E7%AE%B1%E4%BF%83%E9%8A%B7%E7%B5%84M%E8%99%9F200%E7%89%87%E3%80%90%E6%84%9B%E8%B2%B7%E3%80%91-i.19788054.2801985647" TargetMode="External"/><Relationship Id="rId30" Type="http://schemas.openxmlformats.org/officeDocument/2006/relationships/hyperlink" Target="https://shopee.tw/Xiaomi-%E7%AD%8B%E8%86%9C%E6%8C%89%E6%91%A9%E6%A7%8D-mini%E3%80%90%E5%B0%8F%E7%B1%B3%E5%AE%98%E6%96%B9%E6%97%97%E8%89%A6%E5%BA%97%E3%80%91-i.15199365.20257739976?sp_atk=fa2d5de1-e873-4a8e-9593-1e903e8379cb&amp;xptdk=fa2d5de1-e873-4a8e-9593-1e903e8379cb" TargetMode="External"/><Relationship Id="rId11" Type="http://schemas.openxmlformats.org/officeDocument/2006/relationships/hyperlink" Target="https://shopee.tw/SONY-PlayStation%C2%AE5-%E5%85%89%E7%A2%9F%E7%89%88-CFI-1218A01-%E4%B8%BB%E6%A9%9F-%E9%99%90%E9%87%8F%E3%80%90%E7%8F%BE%E8%B2%A8%E3%80%91-i.54598032.7753068752?sp_atk=ddc956cc-a1d0-4469-acc3-4df2d272b95d&amp;xptdk=ddc956cc-a1d0-4469-acc3-4df2d272b95d" TargetMode="External"/><Relationship Id="rId33" Type="http://schemas.openxmlformats.org/officeDocument/2006/relationships/hyperlink" Target="https://shopee.tw/ORIGINS%E5%93%81%E6%9C%A8%E5%AE%A3%E8%A8%80-%E9%9D%92%E6%98%A5%E7%84%A1%E6%95%B5%E5%81%A5%E5%BA%B7%E5%85%89%E6%BD%A4%E6%A9%9F%E8%83%BD%E6%B0%B4-200ml-%E7%93%B6-%E9%9D%88%E8%8A%9D%E6%B0%B4-%E5%8C%96%E5%A6%9D%E6%B0%B4-%E4%BF%9D%E6%BF%95-%E6%AD%A3%E5%93%81%E4%BF%9D%E9%9A%9C-%E7%8F%BE%E8%B2%A8-%E8%9D%A6%E7%9A%AE%E7%9B%B4%E9%80%81-i.116304162.5035138825?sp_atk=ccbe90fc-89c8-481e-b7ba-af7f3476e088&amp;xptdk=ccbe90fc-89c8-481e-b7ba-af7f3476e088" TargetMode="External"/><Relationship Id="rId10" Type="http://schemas.openxmlformats.org/officeDocument/2006/relationships/hyperlink" Target="https://tinyurl.com/2z6wyv3j" TargetMode="External"/><Relationship Id="rId32" Type="http://schemas.openxmlformats.org/officeDocument/2006/relationships/hyperlink" Target="https://shopee.tw/%E5%BE%B7%E5%9C%8BDONKEY-Lucky-Cats-%E5%B9%B8%E9%81%8B%E7%B9%BD%E7%B4%9B%E8%87%AA%E5%8B%95%E6%8B%9B%E6%89%8B%E6%8B%9B%E8%B2%A1%E8%B2%93-i.285469286.6442284054" TargetMode="External"/><Relationship Id="rId13" Type="http://schemas.openxmlformats.org/officeDocument/2006/relationships/hyperlink" Target="https://shopee.tw/Roborock-S5-Max-%E7%9F%B3%E9%A0%AD%E6%8E%83%E5%9C%B0%E6%A9%9F%E5%99%A8%E4%BA%BA%E4%BA%8C%E4%BB%A3-(%E5%B0%8F%E7%B1%B3%E7%94%9F%E6%85%8B%E9%8F%88)%E3%80%90%E7%A6%8F%E5%88%A9%E5%93%81%E3%80%91%E3%80%90%E5%85%AC%E5%8F%B8%E8%B2%A8%E3%80%91-i.104788746.10409069364?sp_atk=c77fc7be-2d30-4be5-9528-4266beeaa0e9&amp;xptdk=c77fc7be-2d30-4be5-9528-4266beeaa0e9" TargetMode="External"/><Relationship Id="rId35" Type="http://schemas.openxmlformats.org/officeDocument/2006/relationships/drawing" Target="../drawings/drawing37.xml"/><Relationship Id="rId12" Type="http://schemas.openxmlformats.org/officeDocument/2006/relationships/hyperlink" Target="https://shopee.tw/1028-%E9%87%8E%E7%BD%8C%E7%B2%9F%E7%B5%A8%E9%9C%A7%E8%BC%95%E5%94%87%E9%87%89-%E5%AE%98%E6%96%B9%E7%9B%B4%E7%87%9F-%E8%9D%A6%E7%9A%AE%E7%9B%B4%E9%80%81-%E7%8F%BE%E8%B2%A8-i.116304162.11480059021?sp_atk=878a90f4-c26e-4db6-ad9b-2d564d57a40c&amp;xptdk=878a90f4-c26e-4db6-ad9b-2d564d57a40c" TargetMode="External"/><Relationship Id="rId34" Type="http://schemas.openxmlformats.org/officeDocument/2006/relationships/hyperlink" Target="https://shopee.tw/ETUDE-HOUSE-%E8%98%87%E6%89%93%E7%B2%89%EF%BD%9E%E6%A5%B5%E6%B7%A8%E6%B7%B1%E5%B1%A4%E6%B4%97%E9%A1%8F%E6%98%8E%E6%98%9F%E7%B5%84-%E5%AE%98%E6%96%B9%E6%97%97%E8%89%A6%E5%BA%97-i.121790231.2360554943?sp_atk=04f752ac-bb4d-4942-98a2-328d5a23d71a&amp;xptdk=04f752ac-bb4d-4942-98a2-328d5a23d71a" TargetMode="External"/><Relationship Id="rId15" Type="http://schemas.openxmlformats.org/officeDocument/2006/relationships/hyperlink" Target="https://shopee.tw/1028-%E9%87%8E%E7%BD%8C%E7%B2%9F%E7%B5%A8%E9%9C%A7%E8%BC%95%E5%94%87%E9%87%89-%E5%AE%98%E6%96%B9%E7%9B%B4%E7%87%9F-%E8%9D%A6%E7%9A%AE%E7%9B%B4%E9%80%81-%E7%8F%BE%E8%B2%A8-i.116304162.11480059021?sp_atk=878a90f4-c26e-4db6-ad9b-2d564d57a40c&amp;xptdk=878a90f4-c26e-4db6-ad9b-2d564d57a40c" TargetMode="External"/><Relationship Id="rId14" Type="http://schemas.openxmlformats.org/officeDocument/2006/relationships/hyperlink" Target="https://shopee.tw/SONY-PlayStation%C2%AE5-%E5%85%89%E7%A2%9F%E7%89%88-CFI-1218A01-%E4%B8%BB%E6%A9%9F-%E9%99%90%E9%87%8F%E3%80%90%E7%8F%BE%E8%B2%A8%E3%80%91-i.54598032.7753068752?sp_atk=ddc956cc-a1d0-4469-acc3-4df2d272b95d&amp;xptdk=ddc956cc-a1d0-4469-acc3-4df2d272b95d" TargetMode="External"/><Relationship Id="rId17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16" Type="http://schemas.openxmlformats.org/officeDocument/2006/relationships/hyperlink" Target="https://shopee.tw/Roborock-S5-Max-%E7%9F%B3%E9%A0%AD%E6%8E%83%E5%9C%B0%E6%A9%9F%E5%99%A8%E4%BA%BA%E4%BA%8C%E4%BB%A3-(%E5%B0%8F%E7%B1%B3%E7%94%9F%E6%85%8B%E9%8F%88)%E3%80%90%E7%A6%8F%E5%88%A9%E5%93%81%E3%80%91%E3%80%90%E5%85%AC%E5%8F%B8%E8%B2%A8%E3%80%91-i.104788746.10409069364?sp_atk=c77fc7be-2d30-4be5-9528-4266beeaa0e9&amp;xptdk=c77fc7be-2d30-4be5-9528-4266beeaa0e9" TargetMode="External"/><Relationship Id="rId19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18" Type="http://schemas.openxmlformats.org/officeDocument/2006/relationships/hyperlink" Target="https://shopee.tw/product/54598032/10098503987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Google-Chromecast-(%E6%94%AF%E6%8F%B4Google-TV)-4K%E7%89%88%E6%9C%AC-%E5%85%A8%E6%96%B0%E7%AC%AC%E5%9B%9B%E4%BB%A3%E4%B8%8A%E5%B8%82-%E3%80%90Google%E7%94%A2%E5%93%81%E6%97%97%E8%89%A6%E5%BA%97%E3%80%91-i.482164692.17170454901?xptdk=ab69b7ed-2d5d-4493-b447-0c494af63b23" TargetMode="External"/><Relationship Id="rId2" Type="http://schemas.openxmlformats.org/officeDocument/2006/relationships/hyperlink" Target="https://shopee.tw/LEGO-10313-E9-87-8E-E8-8A-B1-E6-9D-9F-E8-8A-B1-E8-97-9D-E7-B3-BB-E5-88-97-E3-80-90-E5-BF-85-E8-B2-B7-E7-AB-99-E3-80-91-E6-A8-82-E9-AB-98-E7-9B-92-E7-B5-84-i.6104768.22219343549" TargetMode="External"/><Relationship Id="rId3" Type="http://schemas.openxmlformats.org/officeDocument/2006/relationships/hyperlink" Target="https://shopee.tw/%E3%80%90Daniel-Wellington%E3%80%91DW-%E6%89%8B%E9%8C%B6-Petite-36mm-%E7%B1%B3%E8%98%AD%E9%87%91%E5%B1%AC%E9%8C%B6-%E7%8E%AB%E7%91%B0%E9%87%91-%E9%A6%99%E6%AA%B3%E9%87%91-%E5%A4%9A%E6%AC%BE%E4%BB%BB%E9%81%B8-i.301644797.4051483285?sp_atk=2af6d4d8-d029-4ebf-ba05-98876b4fd0fd&amp;xptdk=2af6d4d8-d029-4ebf-ba05-98876b4fd0fd" TargetMode="External"/><Relationship Id="rId4" Type="http://schemas.openxmlformats.org/officeDocument/2006/relationships/hyperlink" Target="https://shopee.tw/FUJIFILM-%E5%AF%8C%E5%A3%AB-instax-mini-Evo-%E6%8B%8D%E7%AB%8B%E5%BE%97-%E5%85%AC%E5%8F%B8%E8%B2%A8-%E9%A0%90%E8%B3%BC-i.64611424.13883460005?sp_atk=b50fbaa7-3413-4f7a-9b5a-67a5f791416c&amp;xptdk=b50fbaa7-3413-4f7a-9b5a-67a5f791416c" TargetMode="External"/><Relationship Id="rId5" Type="http://schemas.openxmlformats.org/officeDocument/2006/relationships/hyperlink" Target="https://shopee.tw/Dyson-HD08-Supersonic-%E6%96%B0%E4%B8%80%E4%BB%A3%E5%90%B9%E9%A2%A8%E6%A9%9F-%E5%9B%9B%E8%89%B2%E9%81%B8-%E6%9C%80%E6%96%B0%E6%AC%BE%E5%85%AC%E5%8F%B8%E8%B2%A8%E4%BA%8C%E5%B9%B4%E4%BF%9D-%E6%BB%BF%E9%A1%8D%E9%80%81-i.31171487.11217065501?sp_atk=bee691f6-f97b-4ebf-a94f-dd88aa803e56&amp;xptdk=bee691f6-f97b-4ebf-a94f-dd88aa803e56" TargetMode="External"/><Relationship Id="rId6" Type="http://schemas.openxmlformats.org/officeDocument/2006/relationships/hyperlink" Target="https://shopee.tw/Xiaomi-%E6%8E%83%E6%8B%96%E6%A9%9F%E5%99%A8%E4%BA%BA-S10%E3%80%90%E5%B0%8F%E7%B1%B3%E5%AE%98%E6%96%B9%E6%97%97%E8%89%A6%E5%BA%97%E3%80%91-i.15199365.20752258933?sp_atk=4b39a58d-6caa-4da4-aa7d-006e7eacc1c9&amp;xptdk=4b39a58d-6caa-4da4-aa7d-006e7eacc1c9" TargetMode="External"/><Relationship Id="rId7" Type="http://schemas.openxmlformats.org/officeDocument/2006/relationships/hyperlink" Target="https://shopee.tw/%E4%BB%BB%E5%A4%A9%E5%A0%82-Switch-%E7%99%BD-%E7%B4%85%E8%97%8D-(OLED%E7%89%88)-2021-%E6%96%B0%E6%A9%9F-i.54598032.13347645941?xptdk=d79262e3-2bae-4f49-baae-0e1014ac042a" TargetMode="External"/><Relationship Id="rId8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Dyson-HP07-Purifier-Hot-Cool-%E6%B6%BC%E6%9A%96%E4%B8%89%E5%90%88%E4%B8%80%E6%99%BA%E6%85%A7%E7%A9%BA%E6%B0%A3%E6%B8%85%E6%B7%A8%E6%A9%9F-%E4%BA%8C%E5%B9%B4%E4%BF%9D%E5%9B%BA-2%E8%89%B2%E9%81%B8-%E6%BB%BF%E9%A1%8D%E9%80%81-i.31171487.8841256735?sp_atk=6e573a06-ea34-4fdb-b7cb-b6ae80d4f2b2&amp;xptdk=6e573a06-ea34-4fdb-b7cb-b6ae80d4f2b2" TargetMode="External"/><Relationship Id="rId2" Type="http://schemas.openxmlformats.org/officeDocument/2006/relationships/hyperlink" Target="https://shopee.tw/LANCOME-%E8%98%AD%E8%94%BB-%E8%B6%85%E6%A5%B5%E5%85%89%E6%B4%BB%E7%B2%B9%E6%99%B6%E9%9C%B2-150ml-%E6%A5%B5%E5%85%89%E6%B0%B4-%E5%8C%96%E5%A6%9D%E6%B0%B4%EF%BD%9C%E5%AE%98%E6%96%B9%E6%97%97%E8%89%A6%E5%BA%97-i.779524889.14687929591?sp_atk=08a9ea25-9330-4166-9696-1d0435974e6e&amp;xptdk=08a9ea25-9330-4166-9696-1d0435974e6e" TargetMode="External"/><Relationship Id="rId3" Type="http://schemas.openxmlformats.org/officeDocument/2006/relationships/hyperlink" Target="https://shopee.tw/Xiaomi-%E5%B0%8F%E7%B1%B3%E6%89%8B%E7%92%B07-Pro%E3%80%90%E5%B0%8F%E7%B1%B3%E5%AE%98%E6%96%B9%E6%97%97%E8%89%A6%E5%BA%97%E3%80%91-i.15199365.13196899173" TargetMode="External"/><Relationship Id="rId4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22" Type="http://schemas.openxmlformats.org/officeDocument/2006/relationships/hyperlink" Target="https://shopee.tw/3CE-%E4%B9%9D%E8%89%B2%E7%B4%9B%E5%91%88%E7%9C%BC%E5%BD%B1%E7%9B%A4-WARM-VS-COOL-Multi-Eye-Color-Palette-8.5g-%E5%AE%98%E6%96%B9%E6%AD%A3%E5%93%81-i.264024691.9114276513?sp_atk=86e03384-e446-4eaa-a383-6977e35d86bf&amp;xptdk=86e03384-e446-4eaa-a383-6977e35d86bf" TargetMode="External"/><Relationship Id="rId21" Type="http://schemas.openxmlformats.org/officeDocument/2006/relationships/hyperlink" Target="https://shopee.tw/APPLE-iPad-Air-10.9-Wi-Fi-256GB-(2022)-%E7%8F%BE%E8%B2%A8%E8%B3%A3%E5%A0%B4-%E7%A5%9E%E8%85%A6%E7%94%9F%E6%B4%BB-i.54598032.18720273738?sp_atk=7e7484e4-afa8-4057-ad10-d1370544d8bf&amp;xptdk=7e7484e4-afa8-4057-ad10-d1370544d8bf" TargetMode="External"/><Relationship Id="rId24" Type="http://schemas.openxmlformats.org/officeDocument/2006/relationships/hyperlink" Target="https://shopee.tw/KANGOL-%E8%A2%8B%E9%BC%A0-%E5%B8%86%E5%B8%83%E5%8C%85-%E5%B0%8F%E6%96%B9%E5%8C%85-%E3%80%9061551711%E3%80%91-%E6%99%82%E5%B0%9A-%E5%81%B4%E8%83%8C%E5%8C%85-%E5%A5%B3%E5%8C%85-%E5%8C%85%E5%8C%85-%E6%89%8B%E6%8F%90%E5%8C%85-%E5%90%90%E5%8F%B8%E5%8C%85-%E6%83%85%E4%BA%BA%E7%AF%80%E7%A6%AE%E7%89%A9-i.253406451.15706289297?sp_atk=8166e7e0-679a-4dfb-af04-bf7a5f69ede8&amp;xptdk=8166e7e0-679a-4dfb-af04-bf7a5f69ede8" TargetMode="External"/><Relationship Id="rId23" Type="http://schemas.openxmlformats.org/officeDocument/2006/relationships/hyperlink" Target="https://shopee.tw/%E5%AF%B6%E6%8B%89%E7%8F%8D%E9%81%B8-2-%E6%B0%B4%E6%A5%8A%E9%85%B8%E8%BA%AB%E9%AB%94%E4%B9%B3210ml-(%E8%AD%89%E8%A8%80%E4%BA%BA-%E5%90%B3%E6%96%90%E8%8E%89-%E6%8E%A8%E8%96%A6)-i.34675072.511369207?sp_atk=2bbbaf20-fe76-4670-a36a-d90ccacd63c3&amp;xptdk=2bbbaf20-fe76-4670-a36a-d90ccacd63c3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%E8%98%87%E8%8F%B2-%E6%B8%85%E6%96%B0%E6%B6%BC%E6%84%9F-%E6%B8%85%E6%B6%BC%E8%96%84%E8%8D%B7%E8%A1%9B%E7%94%9F%E6%A3%8923cm-(12%E7%89%87X4%E5%8C%85-%E7%B5%84)-(%E8%A1%9B%E7%94%9F%E6%A3%89)%E2%94%82%E5%AC%8C%E8%81%AF%E5%AE%98%E6%96%B9%E6%97%97%E8%89%A6%E5%BA%97-i.36633869.23734464087?sp_atk=a089d2e7-2414-4cd3-b8d7-f4cab7722e16&amp;xptdk=a089d2e7-2414-4cd3-b8d7-f4cab7722e16" TargetMode="External"/><Relationship Id="rId25" Type="http://schemas.openxmlformats.org/officeDocument/2006/relationships/hyperlink" Target="https://shopee.tw/Xiaomi-%E6%99%BA%E6%85%A7%E5%AF%B5%E7%89%A9%E9%A4%B5%E9%A3%9F%E5%99%A8%E3%80%90%E5%B0%8F%E7%B1%B3%E5%AE%98%E6%96%B9%E6%97%97%E8%89%A6%E5%BA%97%E3%80%91-i.15199365.18555564664?sp_atk=e160d9e7-111f-4881-8d87-65527ee35164&amp;xptdk=e160d9e7-111f-4881-8d87-65527ee35164" TargetMode="External"/><Relationship Id="rId28" Type="http://schemas.openxmlformats.org/officeDocument/2006/relationships/hyperlink" Target="https://shopee.tw/%E3%80%90New-Balance%E3%80%91-NB-%E5%BE%A9%E5%8F%A4%E9%9E%8B_%E4%B8%AD%E6%80%A7_%E7%81%B0%E7%99%BD%E8%89%B2_UXC72SD-D%E6%A5%A6-XC72-i.131441298.12960839159" TargetMode="External"/><Relationship Id="rId27" Type="http://schemas.openxmlformats.org/officeDocument/2006/relationships/hyperlink" Target="https://shopee.tw/realme-Watch3-%E9%81%8B%E5%8B%95%E8%A1%80%E6%B0%A7%E6%99%BA%E6%85%A7%E9%80%9A%E8%A9%B1%E6%89%8B%E9%8C%B6-i.143543286.16182297661?sp_atk=3625ff71-eba6-4b2d-87c6-e1a7556df606&amp;xptdk=3625ff71-eba6-4b2d-87c6-e1a7556df606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hyperlink" Target="https://shopee.tw/%E3%80%90%E7%BE%8E%E5%9C%8B-ON-%E6%AD%90%E6%81%A9%E3%80%91%E9%87%91%E7%89%8C-WHEY-%E4%B9%B3%E6%B8%85%E8%9B%8B%E7%99%BD-(5%E7%A3%85-%E7%BD%90)-%E5%AE%98%E6%96%B9%E6%97%97%E8%89%A6%E5%BA%97-i.31971171.448884772?sp_atk=2d6f3412-3cff-4fc5-aee3-bc59324e0d10&amp;xptdk=2d6f3412-3cff-4fc5-aee3-bc59324e0d10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AirPods-Pro-2-%E8%97%8D%E8%8A%BD%E8%80%B3%E6%A9%9F-%E7%AC%AC2%E4%BB%A3-%E6%90%AD%E9%85%8DMagSafe-%E5%85%85%E9%9B%BB%E7%9B%92-%E7%A5%9E%E8%85%A6%E7%94%9F%E6%B4%BB-i.54598032.10098503987?sp_atk=3212493d-64f7-4862-9c25-2386bd3a0498&amp;xptdk=3212493d-64f7-4862-9c25-2386bd3a0498" TargetMode="External"/><Relationship Id="rId30" Type="http://schemas.openxmlformats.org/officeDocument/2006/relationships/hyperlink" Target="https://shopee.tw/innisfree-%E6%BF%9F%E5%B7%9E%E7%B4%85%E8%8C%B6%E6%A5%B5%E6%95%88%E4%BF%AE%E8%AD%B7%E5%AE%89%E7%93%B650ml(%E5%8A%A0%E5%A4%A7%E7%89%88)-%E5%AE%98%E6%96%B9%E6%97%97%E8%89%A6%E5%BA%97-i.121782721.12114006536?sp_atk=7bae823d-31c6-4e55-b21f-4fd6a653b3bd" TargetMode="External"/><Relationship Id="rId11" Type="http://schemas.openxmlformats.org/officeDocument/2006/relationships/hyperlink" Target="https://shopee.tw/%E6%AD%A3%E5%AE%98%E5%BA%84-%E9%AB%98%E9%BA%97%E8%94%98%E7%B2%BEEVERYTIME%E7%A7%98(10mlx20%E5%8C%85)%E2%94%82%E5%AE%98%E6%96%B9%E6%97%97%E8%89%A6%E9%A4%A8(%E6%95%88%E6%9C%9F2023-11-4)-i.324798396.10197877820?sp_atk=e3ec9956-6671-4c6c-be42-a7fdabc63148&amp;xptdk=e3ec9956-6671-4c6c-be42-a7fdabc63148" TargetMode="External"/><Relationship Id="rId33" Type="http://schemas.openxmlformats.org/officeDocument/2006/relationships/hyperlink" Target="https://shopee.tw/Shu-uemura-%E6%A4%8D%E6%9D%91%E7%A7%80-%E7%84%A1%E6%A5%B5%E9%99%90%E8%B6%85%E6%99%82%E8%BC%95%E7%B2%89%E5%BA%95%E5%84%AA%E6%83%A0%E7%B5%84-%E5%B0%8F%E6%96%B9%E7%93%B6-%E9%9A%94%E9%9B%A2-%E9%98%B2%E6%9B%AC-%E7%B2%89%E5%BA%95%E6%B6%B2-%E6%8C%81%E4%B9%85%E5%BA%95%E5%A6%9D-%E9%9C%A7%E9%9D%A2-%E7%B2%89%E5%BA%95-%E5%AE%98%E6%96%B9%E6%97%97%E8%89%A6%E5%BA%97-i.747940835.20602824812?sp_atk=70cbc7f1-f419-42e6-9aff-341dc47e808d&amp;xptdk=70cbc7f1-f419-42e6-9aff-341dc47e808d" TargetMode="External"/><Relationship Id="rId10" Type="http://schemas.openxmlformats.org/officeDocument/2006/relationships/hyperlink" Target="https://tinyurl.com/2z6wyv3j" TargetMode="External"/><Relationship Id="rId32" Type="http://schemas.openxmlformats.org/officeDocument/2006/relationships/hyperlink" Target="https://shopee.tw/CONVERSE-%E7%94%B7%E5%A5%B3%E6%AC%BE%E9%AB%98%E7%AD%92%E5%8E%9A%E5%BA%95-%E5%B8%86%E5%B8%83%E9%9E%8B-166800C-%E5%8E%9A%E5%BA%95-%E5%A2%9E%E9%AB%98-RUN-STAR-HIKE-%E9%BB%91%E8%89%B2-i.115339732.5495159939?sp_atk=60cff087-5de1-48ea-b47d-00b226285d12" TargetMode="External"/><Relationship Id="rId13" Type="http://schemas.openxmlformats.org/officeDocument/2006/relationships/hyperlink" Target="https://shopee.tw/%E6%AD%A3%E5%AE%98%E5%BA%84-%E9%AB%98%E9%BA%97%E8%94%98%E7%B2%BEEVERYTIME%E7%A7%98(10mlx20%E5%8C%85)%E2%94%82%E5%AE%98%E6%96%B9%E6%97%97%E8%89%A6%E9%A4%A8(%E6%95%88%E6%9C%9F2023-11-4)-i.324798396.10197877820?sp_atk=e3ec9956-6671-4c6c-be42-a7fdabc63148&amp;xptdk=e3ec9956-6671-4c6c-be42-a7fdabc63148" TargetMode="External"/><Relationship Id="rId35" Type="http://schemas.openxmlformats.org/officeDocument/2006/relationships/hyperlink" Target="https://shopee.tw/FUJIFILM-%E5%AF%8C%E5%A3%AB-instax-mini40-%E5%BE%A9%E5%8F%A4%E9%80%A0%E5%9E%8B-%E6%8B%8D%E7%AB%8B%E5%BE%97-%E5%85%AC%E5%8F%B8%E8%B2%A8-%E5%B9%B3%E8%BC%B8%E8%B2%A8-%EF%BC%88%E9%A0%90%E8%B3%BC%EF%BC%89-i.64611424.8046274268?sp_atk=f4747c34-c78b-479b-b909-c65bde84c6a8&amp;xptdk=f4747c34-c78b-479b-b909-c65bde84c6a8" TargetMode="External"/><Relationship Id="rId12" Type="http://schemas.openxmlformats.org/officeDocument/2006/relationships/hyperlink" Target="https://shopee.tw/LANCOME-%E8%98%AD%E8%94%BB-%E8%B6%85%E6%9C%AA%E4%BE%86%E8%82%8C%E5%9B%A0%E8%B3%A6%E6%B4%BB%E9%9C%B2-50ml-%E5%B0%8F%E9%BB%91%E7%93%B6-%E7%B2%BE%E8%8F%AF%E6%B6%B2%EF%BD%9C%E5%AE%98%E6%96%B9%E6%97%97%E8%89%A6%E5%BA%97-i.779524889.17975722505?sp_atk=fb3b2435-17d1-4e7b-b496-d96158b31342&amp;xptdk=fb3b2435-17d1-4e7b-b496-d96158b31342" TargetMode="External"/><Relationship Id="rId34" Type="http://schemas.openxmlformats.org/officeDocument/2006/relationships/hyperlink" Target="https://shopee.tw/%E7%BE%8E%E5%9C%8BiRobot-Roomba-j7-%E8%87%AA%E5%8B%95%E9%9B%86%E5%A1%B5%E9%B7%B9%E7%9C%BC%E7%A5%9E%E6%A9%9F%E6%8E%83%E5%9C%B0%E6%A9%9F-%E7%B8%BD%E4%BB%A3%E7%90%86%E4%BF%9D%E5%9B%BA1-1%E5%B9%B4-%E5%AE%98%E6%96%B9%E6%97%97%E8%89%A6%E5%BA%97-i.51492089.11688622161?sp_atk=669b2e0a-4d01-4e1c-a557-1bbe26427faf&amp;xptdk=669b2e0a-4d01-4e1c-a557-1bbe26427faf" TargetMode="External"/><Relationship Id="rId15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14" Type="http://schemas.openxmlformats.org/officeDocument/2006/relationships/hyperlink" Target="https://shopee.tw/LANCOME-%E8%98%AD%E8%94%BB-%E8%B6%85%E6%9C%AA%E4%BE%86%E8%82%8C%E5%9B%A0%E8%B3%A6%E6%B4%BB%E9%9C%B2-50ml-%E5%B0%8F%E9%BB%91%E7%93%B6-%E7%B2%BE%E8%8F%AF%E6%B6%B2%EF%BD%9C%E5%AE%98%E6%96%B9%E6%97%97%E8%89%A6%E5%BA%97-i.779524889.17975722505?sp_atk=fb3b2435-17d1-4e7b-b496-d96158b31342&amp;xptdk=fb3b2435-17d1-4e7b-b496-d96158b31342" TargetMode="External"/><Relationship Id="rId36" Type="http://schemas.openxmlformats.org/officeDocument/2006/relationships/drawing" Target="../drawings/drawing40.xml"/><Relationship Id="rId17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16" Type="http://schemas.openxmlformats.org/officeDocument/2006/relationships/hyperlink" Target="https://shopee.tw/product/54598032/10098503987" TargetMode="External"/><Relationship Id="rId19" Type="http://schemas.openxmlformats.org/officeDocument/2006/relationships/hyperlink" Target="https://shopee.tw/product/54598032/10098503987" TargetMode="External"/><Relationship Id="rId18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LEGO-10313-E9-87-8E-E8-8A-B1-E6-9D-9F-E8-8A-B1-E8-97-9D-E7-B3-BB-E5-88-97-E3-80-90-E5-BF-85-E8-B2-B7-E7-AB-99-E3-80-91-E6-A8-82-E9-AB-98-E7-9B-92-E7-B5-84-i.6104768.22219343549" TargetMode="External"/><Relationship Id="rId2" Type="http://schemas.openxmlformats.org/officeDocument/2006/relationships/hyperlink" Target="https://shopee.tw/LANEIGE-%E8%98%AD%E8%8A%9D-%E8%B6%85%E8%83%BD%E4%BA%AE%E7%9D%A1%E7%BE%8E%E4%BA%BA%E6%99%9A%E5%AE%89%E9%9D%A2%E8%86%9C-70ml-%E5%87%8D%E8%86%9C-%E5%B9%B3%E8%A1%A1-%E7%9B%8A%E7%94%9F%E8%8F%8C-%E4%BF%9D%E6%BF%95-%E8%A3%9C%E6%B0%B4-%E4%BF%AE%E8%AD%B7-%E5%AE%98%E6%96%B9%E6%97%97%E8%89%A6%E5%BA%97-i.121821315.6379837131?sp_atk=63a67126-4f74-44e4-afc6-9bccfb217313&amp;xptdk=63a67126-4f74-44e4-afc6-9bccfb217313" TargetMode="External"/><Relationship Id="rId3" Type="http://schemas.openxmlformats.org/officeDocument/2006/relationships/hyperlink" Target="https://shopee.tw/%E3%80%90%E9%90%B5%E4%B8%89%E8%A7%92%E3%80%91-%E9%90%B5%E4%B8%89%E8%A7%92-ATH-S220BT-%E7%84%A1%E7%B7%9A-%E8%80%B3%E7%BD%A9%E5%BC%8F-%E8%80%B3%E7%BD%A9-%E8%80%B3%E6%A9%9F-%E3%80%90%E5%8F%B0%E7%81%A3%E5%85%AC%E5%8F%B8%E8%B2%A8%E3%80%91-i.75770095.10614857526?sp_atk=e1827e1b-af87-49ef-b314-6025c3b3e8ee&amp;xptdk=e1827e1b-af87-49ef-b314-6025c3b3e8ee" TargetMode="External"/><Relationship Id="rId4" Type="http://schemas.openxmlformats.org/officeDocument/2006/relationships/hyperlink" Target="https://shopee.tw/%E5%B0%8F%E7%B1%B3%E6%99%BA%E6%85%A7%E6%8A%95%E5%BD%B1%E6%A9%9F-2%E3%80%90%E5%B0%8F%E7%B1%B3%E5%AE%98%E6%96%B9%E6%97%97%E8%89%A6%E5%BA%97%E3%80%91-i.15199365.10970121077?sp_atk=9b10abd3-568c-4415-a992-73fb75d7ea29&amp;xptdk=9b10abd3-568c-4415-a992-73fb75d7ea29" TargetMode="External"/><Relationship Id="rId5" Type="http://schemas.openxmlformats.org/officeDocument/2006/relationships/hyperlink" Target="https://shopee.tw/Kiehl's%E5%A5%91%E7%88%BE%E6%B0%8F-%E9%87%91%E7%9B%9E%E8%8A%B1%E6%A4%8D%E7%89%A9%E7%B2%BE%E8%8F%AF%E5%8C%96%E5%A6%9D%E6%B0%B4500ml%E5%A4%A7%E7%93%B6%E8%A3%9D(-2022%E8%81%96%E8%AA%95%E5%8C%85%E8%A3%9D(%E9%99%90%E9%87%8F)-%E4%B8%80%E8%88%AC%E5%8C%85%E8%A3%9D)%EF%BD%9C%E5%B8%82%E5%A0%B4NO.1%E6%B7%A8%E8%86%9A%E9%80%8F%E4%BA%AE-i.779422436.15986950910" TargetMode="External"/><Relationship Id="rId6" Type="http://schemas.openxmlformats.org/officeDocument/2006/relationships/hyperlink" Target="https://shopee.tw/tokuyo-%E3%80%90%E8%9D%A6%E7%9A%AE%E7%8D%A8%E5%AE%B6%E6%AC%BE%E3%80%91U.U%E7%8E%A9%E7%BE%8E%E6%A4%85-%E6%8C%89%E6%91%A9%E6%A4%85-%E6%8C%89%E6%91%A9%E6%A9%9F-Pro-TC-299-i.26221748.22515373930" TargetMode="External"/><Relationship Id="rId7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ASUS-%E8%8F%AF%E7%A2%A9-Laptop-X515EP-0221G1135G7-15.6%E5%90%8B%E7%AD%86%E9%9B%BB-(i5-8G-512G-MX330)-i.68758442.16203304910?xptdk=ed5e792e-78b4-4975-87b1-7ea8e0da9931" TargetMode="External"/><Relationship Id="rId2" Type="http://schemas.openxmlformats.org/officeDocument/2006/relationships/hyperlink" Target="https://shopee.tw/3CE-%E9%A2%A8%E6%A0%BC%E8%85%AE%E7%B4%85-New-Take-Face-Blusher-4.5g-%E5%AE%98%E6%96%B9%E6%AD%A3%E5%93%81-i.264024691.15491604703?sp_atk=a6052955-e5a7-49ac-97a4-3e7b1accbc0d&amp;xptdk=a6052955-e5a7-49ac-97a4-3e7b1accbc0d" TargetMode="External"/><Relationship Id="rId3" Type="http://schemas.openxmlformats.org/officeDocument/2006/relationships/hyperlink" Target="https://shopee.tw/%E3%80%90%E6%9C%AA%E4%BE%86%E5%AF%A6%E9%A9%97%E5%AE%A4%E3%80%916S-%E6%89%8B%E8%B6%B3%E4%BF%AE%E7%A3%A8%E5%84%80-%E9%9B%BB%E5%8B%95%E7%A3%A8%E8%85%B3%E7%9A%AE%E6%A9%9F-%E5%8E%BB%E8%85%B3%E7%9A%AE-%E5%8E%BB%E8%A7%92%E8%B3%AA-%E5%8E%BB%E6%AD%BB%E7%9A%AE-%E5%8E%BB%E8%80%81%E7%B9%AD-%E4%BF%AE%E6%8C%87%E7%94%B2-%E8%B6%B3%E9%83%A8%E4%BF%9D%E9%A4%8A-%E7%8F%BE%E8%B2%A8-USB-%E7%A3%A8%E8%85%B3%E7%9A%AE%E7%A5%9E%E5%99%A8-i.40356424.5242351591?sp_atk=ffaa42db-adbc-4d7e-8616-62dedb465291&amp;xptdk=ffaa42db-adbc-4d7e-8616-62dedb465291" TargetMode="External"/><Relationship Id="rId4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22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21" Type="http://schemas.openxmlformats.org/officeDocument/2006/relationships/hyperlink" Target="https://shopee.tw/product/54598032/10098503987" TargetMode="External"/><Relationship Id="rId24" Type="http://schemas.openxmlformats.org/officeDocument/2006/relationships/hyperlink" Target="https://shopee.tw/ORIGINS-E5-93-81-E6-9C-A8-E5-AE-A3-E8-A8-80-E9-9D-92-E6-98-A5-E7-84-A1-E6-95-B5-E9-9D-88-E8-8A-9D-E5-85-89-E6-BD-A4-E6-A9-9F-E8-83-BD-E6-B0-B4-200ML-E9-9D-88-E8-8A-9D-E6-B0-B42.0-E9-9D-88-E8-8A-9D-E8-BC-95-E7-B2-BE-E8-8F-AF-E6-B0-B4-2022-E6-96-B0-E7-89-88-E7-8F-BE-E8-B2-A8-E5-BB-A0-E5-95-86-E7-9B-B4-E9-80-81-i.116304162.14493674777" TargetMode="External"/><Relationship Id="rId23" Type="http://schemas.openxmlformats.org/officeDocument/2006/relationships/hyperlink" Target="https://shopee.tw/APPLE-HomePod-mini-%E7%A5%9E%E8%85%A6%E7%94%9F%E6%B4%BB-i.54598032.8602453032?sp_atk=2abab85e-9f96-4312-8467-328c867f3d77&amp;xptdk=2abab85e-9f96-4312-8467-328c867f3d77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%E3%80%90%E6%A8%82%E6%89%A3%E6%A8%82%E6%89%A3%E3%80%91%E5%9A%BC%E5%B0%8D%E6%90%96%E6%90%96%E5%90%B8%E7%AE%A1%E6%9D%AF700ml-(-%E8%B3%A3%E5%A0%B4%E7%84%A1%E6%9D%8F%E8%89%B2.%E5%A4%A9%E7%A9%BA%E8%97%8D.%E7%B4%AB%E8%89%B2.%E7%8E%AB%E7%91%B0%E8%89%B2%E5%BA%AB%E5%AD%98)(Tritan%E6%9D%90%E8%B3%AA%E3%80%81%E5%A4%A7%E5%AE%B9%E9%87%8F%E3%80%81360%E5%BA%A6)-i.13942352.20618876669?sp_atk=b365eff4-9686-4168-a0fd-60873020cb1c&amp;xptdk=b365eff4-9686-4168-a0fd-60873020cb1c" TargetMode="External"/><Relationship Id="rId25" Type="http://schemas.openxmlformats.org/officeDocument/2006/relationships/hyperlink" Target="https://shopee.tw/%E5%B9%AB%E5%AF%B6%E9%81%A9-%E8%B6%85%E8%96%84%E4%B9%BE%E7%88%BD-%E5%B0%BF%E5%B8%83-%E7%B4%99%E5%B0%BF%E8%A4%B2-%E9%BB%8F%E8%B2%BC%E5%9E%8B-(%E5%BD%A9%E7%9B%92%E7%AE%B1)-1%E7%AE%B1-2%E7%AE%B1-M-100%E7%89%87x2%E5%8C%85%E3%80%81L-84%E7%89%87x2%E5%8C%85%E3%80%81XL-68%E7%89%87x2%E5%8C%85-i.12480951.94282230?sp_atk=bdd28770-5ad6-4c48-bf38-2e43aed3a3be&amp;xptdk=bdd28770-5ad6-4c48-bf38-2e43aed3a3be" TargetMode="External"/><Relationship Id="rId28" Type="http://schemas.openxmlformats.org/officeDocument/2006/relationships/hyperlink" Target="https://shopee.tw/3CE-%E5%96%AE%E8%89%B2%E8%85%AE%E7%BA%A2-Face-Blush-5.5g-%E5%AE%98%E6%96%B9%E6%AD%A3%E5%93%81-i.264024691.5745409612?sp_atk=d71b0b07-9c74-41be-93ad-b5ab689ea97d&amp;xptdk=d71b0b07-9c74-41be-93ad-b5ab689ea97d" TargetMode="External"/><Relationship Id="rId27" Type="http://schemas.openxmlformats.org/officeDocument/2006/relationships/hyperlink" Target="https://shopee.tw/LG%E6%A8%82%E9%87%91-27ART10AKPL%E7%84%A1%E7%B7%9A%E5%8F%AF%E7%A7%BB%E5%BC%8F%E8%A7%B8%E6%8E%A7%E8%9E%A2%E5%B9%95-StanbyME%E9%96%A8%E8%9C%9C%E6%A9%9F-i.108078562.13491693208?xptdk=86d0cdb6-1213-4783-96e1-af50579ee20d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hyperlink" Target="https://shopee.tw/IPSA-E7-BE-8E-E8-86-9A-E5-BE-AE-E6-95-B4-E6-A9-9F-E8-83-BD-E6-B6-B2-200ML-E6-B5-81-E9-87-91-E6-B0-B4-E7-8F-BE-E8-B2-A8-E5-BB-A0-E5-95-86-E7-9B-B4-E9-80-81-i.116304162.8977799637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Kodak-%E6%9F%AF%E9%81%94-%E5%8D%B3%E5%8F%AF%E6%8B%8D-%E5%82%BB%E7%93%9C%E7%9B%B8%E6%A9%9F-%E5%BA%95%E7%89%87%E7%9B%B8%E6%A9%9F-Fun-Saver-27%E5%BC%B5-%E6%9C%89%E9%96%83%E5%85%89%E7%87%88-%E5%8D%B3%E5%8F%AF%E6%8B%8D%E7%9B%B8%E6%A9%9F-i.64611424.7117860856?sp_atk=866a0ee6-c2aa-49be-b66b-29ce32d3338d&amp;xptdk=866a0ee6-c2aa-49be-b66b-29ce32d3338d" TargetMode="External"/><Relationship Id="rId30" Type="http://schemas.openxmlformats.org/officeDocument/2006/relationships/hyperlink" Target="https://shopee.tw/TP-Link-Tapo-C210-%E4%B8%89%E7%99%BE%E8%90%AC-2K%E9%AB%98%E7%95%AB%E8%B3%AA%E7%9B%A3%E8%A6%96%E5%99%A8-%E5%8F%AF%E6%97%8B%E8%BD%89%E7%B6%B2%E8%B7%AF%E6%94%9D%E5%BD%B1%E6%A9%9F-wifi%E7%9B%A3%E8%A6%96%E5%99%A8-%E8%A6%96%E8%A8%8A%E7%9B%A3%E6%8E%A7%EF%BC%88%E8%A8%98%E6%86%B6%E5%8D%A1%E9%9C%80%E8%B3%BC%E8%B2%B7%EF%BC%89-i.55797099.7984264545?sp_atk=1e145b9d-738c-4a84-bdb6-9c0fcdac4955" TargetMode="External"/><Relationship Id="rId11" Type="http://schemas.openxmlformats.org/officeDocument/2006/relationships/hyperlink" Target="https://shopee.tw/Dyson-HD08-Supersonic-%E6%96%B0%E4%B8%80%E4%BB%A3%E5%90%B9%E9%A2%A8%E6%A9%9F%EF%BC%88%E4%BA%94%E5%90%B9%E5%98%B4%E5%85%A8%E9%85%8D%E7%89%88%EF%BC%89%E5%9B%9B%E8%89%B2%E9%81%B8-%E5%85%AC%E5%8F%B8%E8%B2%A8%E4%BA%8C%E5%B9%B4%E4%BF%9D-i.31171487.11217065501?sp_atk=6f90c638-deac-4f47-ab62-2ab143b94b49&amp;xptdk=6f90c638-deac-4f47-ab62-2ab143b94b49" TargetMode="External"/><Relationship Id="rId33" Type="http://schemas.openxmlformats.org/officeDocument/2006/relationships/hyperlink" Target="https://shopee.tw/SAMSUNG-Galaxy-Watch5-R900-40mm-1.2%E5%90%8B%E6%99%BA%E6%85%A7%E6%89%8B%E9%8C%B6-(%E8%97%8D%E7%89%99)%E3%80%90%E8%B4%88%E5%8E%9F%E5%BB%A0%E9%8C%B6%E5%B8%B6-%E8%A5%BF%E5%A0%A4%E5%88%B8%E3%80%91-i.40469232.16882375575?sp_atk=0dc311fe-2f0a-4472-be88-2189c9395469&amp;xptdk=0dc311fe-2f0a-4472-be88-2189c9395469" TargetMode="External"/><Relationship Id="rId10" Type="http://schemas.openxmlformats.org/officeDocument/2006/relationships/hyperlink" Target="https://tinyurl.com/2z6wyv3j" TargetMode="External"/><Relationship Id="rId32" Type="http://schemas.openxmlformats.org/officeDocument/2006/relationships/hyperlink" Target="https://shopee.tw/CeraVe%E9%81%A9%E6%A8%82%E8%86%9A-%E9%95%B7%E6%95%88%E6%B8%85%E7%88%BD%E4%BF%9D%E6%BF%95%E4%B9%B3-473ml-%E5%91%8A%E5%88%A5%E4%B9%BE%E7%99%A2%E8%82%8C4%E4%BB%B6%E7%B5%84-%E6%B8%85%E7%88%BD%E4%BF%9D%E6%BF%95-%E5%AE%98%E6%96%B9%E6%97%97%E8%89%A6%E5%BA%97-i.70001183.2504562209?sp_atk=3a3c890e-e5ea-4794-b806-3e5a14a22a87&amp;xptdk=3a3c890e-e5ea-4794-b806-3e5a14a22a87" TargetMode="External"/><Relationship Id="rId13" Type="http://schemas.openxmlformats.org/officeDocument/2006/relationships/hyperlink" Target="https://shopee.tw/Nike-Dunk-Low-Retro-Panda-%E9%BB%91-%E7%99%BD-%E7%86%8A%E8%B2%93-%E7%94%B7%E9%9E%8B-%E5%A5%B3%E9%9E%8B-%E6%83%85%E4%BE%B6%E9%9E%8B%E3%80%90ACS%E3%80%91-DD1391100-i.106973794.19639715217?sp_atk=01c6f580-0511-45e8-bc24-f43cf8fd2014&amp;xptdk=01c6f580-0511-45e8-bc24-f43cf8fd2014" TargetMode="External"/><Relationship Id="rId35" Type="http://schemas.openxmlformats.org/officeDocument/2006/relationships/hyperlink" Target="https://shopee.tw/Dyson-HD08-Supersonic-%E6%96%B0%E4%B8%80%E4%BB%A3%E5%90%B9%E9%A2%A8%E6%A9%9F%EF%BC%88%E4%BA%94%E5%90%B9%E5%98%B4%E5%85%A8%E9%85%8D%E7%89%88%EF%BC%89%E5%9B%9B%E8%89%B2%E9%81%B8-%E5%85%AC%E5%8F%B8%E8%B2%A8%E4%BA%8C%E5%B9%B4%E4%BF%9D-i.31171487.11217065501?sp_atk=6f90c638-deac-4f47-ab62-2ab143b94b49&amp;xptdk=6f90c638-deac-4f47-ab62-2ab143b94b49" TargetMode="External"/><Relationship Id="rId12" Type="http://schemas.openxmlformats.org/officeDocument/2006/relationships/hyperlink" Target="https://shopee.tw/ESTEE-LAUDER-E9-9B-85-E8-A9-A9-E8-98-AD-E9-BB-9B-E7-89-B9-E6-BD-A4-E8-B6-85-E5-B0-8E-E5-85-A8-E6-96-B9-E4-BD-8D-E4-BF-AE-E8-AD-B7-E9-9C-B2-50ml-100ml-E5-85-AC-E5-8F-B8-E8-B2-A8-E5-B0-8F-E6-A3-95-E7-93-B6-E7-89-B9-E6-BD-A4-E7-8F-BE-E8-B2-A8-E8-9D-A6-E7-9A-AE-E7-9B-B4-E9-80-81-i.116304162.2001417320" TargetMode="External"/><Relationship Id="rId34" Type="http://schemas.openxmlformats.org/officeDocument/2006/relationships/hyperlink" Target="https://shopee.tw/%E3%80%90Simply%E6%96%B0%E6%99%AE%E5%88%A9%E3%80%91%E8%B6%85%E6%BF%83%E4%BB%A3%E8%AC%9D%E5%A4%9C%E9%85%B5%E7%B4%A0%E9%8C%A0EX-%E5%8A%A0%E5%BC%B7%E7%89%8830%E9%A1%86-%E7%9B%92(x2%E7%9B%92)%E3%80%90%E8%B2%B7%E4%B8%80%E9%80%81%E4%B8%80%E3%80%91(Tommy-%E5%A4%A7%E9%AB%98%E4%BA%BA-%E9%8D%BE%E6%98%8E%E8%BB%92-%E6%8E%A8%E8%96%A6)-i.719405179.20305347206?sp_atk=2e055934-6299-47be-9116-3df1fa5ef510&amp;xptdk=2e055934-6299-47be-9116-3df1fa5ef510" TargetMode="External"/><Relationship Id="rId15" Type="http://schemas.openxmlformats.org/officeDocument/2006/relationships/hyperlink" Target="https://shopee.tw/ESTEE-LAUDER-E9-9B-85-E8-A9-A9-E8-98-AD-E9-BB-9B-E7-89-B9-E6-BD-A4-E8-B6-85-E5-B0-8E-E5-85-A8-E6-96-B9-E4-BD-8D-E4-BF-AE-E8-AD-B7-E9-9C-B2-50ml-100ml-E5-85-AC-E5-8F-B8-E8-B2-A8-E5-B0-8F-E6-A3-95-E7-93-B6-E7-89-B9-E6-BD-A4-E7-8F-BE-E8-B2-A8-E8-9D-A6-E7-9A-AE-E7-9B-B4-E9-80-81-i.116304162.2001417320" TargetMode="External"/><Relationship Id="rId37" Type="http://schemas.openxmlformats.org/officeDocument/2006/relationships/hyperlink" Target="https://shopee.tw/Nike-Dunk-Low-Retro-Panda-%E9%BB%91-%E7%99%BD-%E7%86%8A%E8%B2%93-%E7%94%B7%E9%9E%8B-%E5%A5%B3%E9%9E%8B-%E6%83%85%E4%BE%B6%E9%9E%8B%E3%80%90ACS%E3%80%91-DD1391100-i.106973794.19639715217?sp_atk=01c6f580-0511-45e8-bc24-f43cf8fd2014&amp;xptdk=01c6f580-0511-45e8-bc24-f43cf8fd2014" TargetMode="External"/><Relationship Id="rId14" Type="http://schemas.openxmlformats.org/officeDocument/2006/relationships/hyperlink" Target="https://shopee.tw/Dyson-HD08-Supersonic-%E6%96%B0%E4%B8%80%E4%BB%A3%E5%90%B9%E9%A2%A8%E6%A9%9F%EF%BC%88%E4%BA%94%E5%90%B9%E5%98%B4%E5%85%A8%E9%85%8D%E7%89%88%EF%BC%89%E5%9B%9B%E8%89%B2%E9%81%B8-%E5%85%AC%E5%8F%B8%E8%B2%A8%E4%BA%8C%E5%B9%B4%E4%BF%9D-i.31171487.11217065501?sp_atk=6f90c638-deac-4f47-ab62-2ab143b94b49&amp;xptdk=6f90c638-deac-4f47-ab62-2ab143b94b49" TargetMode="External"/><Relationship Id="rId36" Type="http://schemas.openxmlformats.org/officeDocument/2006/relationships/hyperlink" Target="https://shopee.tw/ESTEE-LAUDER-E9-9B-85-E8-A9-A9-E8-98-AD-E9-BB-9B-E7-89-B9-E6-BD-A4-E8-B6-85-E5-B0-8E-E5-85-A8-E6-96-B9-E4-BD-8D-E4-BF-AE-E8-AD-B7-E9-9C-B2-50ml-100ml-E5-85-AC-E5-8F-B8-E8-B2-A8-E5-B0-8F-E6-A3-95-E7-93-B6-E7-89-B9-E6-BD-A4-E7-8F-BE-E8-B2-A8-E8-9D-A6-E7-9A-AE-E7-9B-B4-E9-80-81-i.116304162.2001417320" TargetMode="External"/><Relationship Id="rId17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7481b29d-21bc-4df1-b970-abc6264b99fe&amp;xptdk=7481b29d-21bc-4df1-b970-abc6264b99fe" TargetMode="External"/><Relationship Id="rId16" Type="http://schemas.openxmlformats.org/officeDocument/2006/relationships/hyperlink" Target="https://shopee.tw/Nike-Dunk-Low-Retro-Panda-%E9%BB%91-%E7%99%BD-%E7%86%8A%E8%B2%93-%E7%94%B7%E9%9E%8B-%E5%A5%B3%E9%9E%8B-%E6%83%85%E4%BE%B6%E9%9E%8B%E3%80%90ACS%E3%80%91-DD1391100-i.106973794.19639715217?sp_atk=01c6f580-0511-45e8-bc24-f43cf8fd2014&amp;xptdk=01c6f580-0511-45e8-bc24-f43cf8fd2014" TargetMode="External"/><Relationship Id="rId38" Type="http://schemas.openxmlformats.org/officeDocument/2006/relationships/drawing" Target="../drawings/drawing44.xml"/><Relationship Id="rId19" Type="http://schemas.openxmlformats.org/officeDocument/2006/relationships/hyperlink" Target="https://shopee.tw/LANCOME-E8-98-AD-E8-94-BB-E8-B6-85-E6-9C-AA-E4-BE-86-E8-82-8C-E5-9B-A0-E8-B3-A6-E6-B4-BB-E9-9C-B2-50ml-E5-B0-8F-E9-BB-91-E7-93-B6-E7-B2-BE-E8-8F-AF-E6-B6-B2-EF-BD-9C-E5-AE-98-E6-96-B9-E6-97-97-E8-89-A6-E5-BA-97-i.779524889.17975722505" TargetMode="External"/><Relationship Id="rId18" Type="http://schemas.openxmlformats.org/officeDocument/2006/relationships/hyperlink" Target="https://shopee.tw/product/54598032/10098503987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LEGO-10313-E9-87-8E-E8-8A-B1-E6-9D-9F-E8-8A-B1-E8-97-9D-E7-B3-BB-E5-88-97-E3-80-90-E5-BF-85-E8-B2-B7-E7-AB-99-E3-80-91-E6-A8-82-E9-AB-98-E7-9B-92-E7-B5-84-i.6104768.22219343549" TargetMode="External"/><Relationship Id="rId2" Type="http://schemas.openxmlformats.org/officeDocument/2006/relationships/hyperlink" Target="https://shopee.tw/Shu-uemura-%E6%A4%8D%E6%9D%91%E7%A7%80-%E7%84%A1%E6%A5%B5%E9%99%90%E8%B6%85%E6%99%82%E8%BC%95%E7%B2%89%E5%BA%95%E5%84%AA%E6%83%A0%E7%B5%84-%E5%B0%8F%E6%96%B9%E7%93%B6-%E9%9A%94%E9%9B%A2-%E9%98%B2%E6%9B%AC-%E7%B2%89%E5%BA%95%E6%B6%B2-%E6%8C%81%E4%B9%85%E5%BA%95%E5%A6%9D-%E9%9C%A7%E9%9D%A2-%E7%B2%89%E5%BA%95-%E5%AE%98%E6%96%B9%E6%97%97%E8%89%A6%E5%BA%97-i.747940835.20602824812?sp_atk=81df4113-4fb7-48fc-ad14-7f1161645338&amp;xptdk=81df4113-4fb7-48fc-ad14-7f1161645338" TargetMode="External"/><Relationship Id="rId3" Type="http://schemas.openxmlformats.org/officeDocument/2006/relationships/hyperlink" Target="https://shopee.tw/%E7%90%86%E8%86%9A%E5%AF%B6%E6%B0%B4-B5-%E5%85%A8%E9%9D%A2%E4%BF%AE%E5%BE%A9%E9%9C%9C-(%E5%8D%87%E7%B4%9A%E7%89%88)-100ml-%E8%90%AC%E7%94%A8%E4%BF%AE%E5%BE%A9-La-Roche-Posay-%E5%AE%98%E6%96%B9%E6%97%97%E8%89%A6%E5%BA%97-i.56678703.11045072034?sp_atk=e981c1d2-35dc-4c60-8f30-7aac2b0355ec&amp;xptdk=e981c1d2-35dc-4c60-8f30-7aac2b0355ec" TargetMode="External"/><Relationship Id="rId4" Type="http://schemas.openxmlformats.org/officeDocument/2006/relationships/hyperlink" Target="https://shopee.tw/KODAK-%E6%9F%AF%E9%81%94-%E6%9F%AF%E9%81%94%E6%97%97%E8%89%A6%E5%BA%97-EKTAR-H35-Half-Film-Camera-%E5%BA%95%E7%89%87%E7%9B%B8%E6%A9%9F-%E5%B9%B3%E8%A1%8C%E8%BC%B8%E5%85%A5-%E4%B8%8D%E5%90%AB%E5%BA%95%E7%89%87%E3%80%81%E9%9B%BB%E6%B1%A0-i.251043110.19434996589?sp_atk=59a5fb70-1fba-4080-9abd-f67486173787&amp;xptdk=59a5fb70-1fba-4080-9abd-f67486173787" TargetMode="External"/><Relationship Id="rId9" Type="http://schemas.openxmlformats.org/officeDocument/2006/relationships/hyperlink" Target="https://shopee.tw/%E5%BE%B7%E5%9C%8B%E7%99%BE%E9%9D%88Oral-B-iO9%E5%BE%AE%E9%9C%87%E7%A7%91%E6%8A%80%E9%9B%BB%E5%8B%95%E7%89%99%E5%88%B7-(%E5%BE%AE%E7%A3%81%E9%9B%BB%E5%8B%95%E7%89%99%E5%88%B7)-%E9%BB%91-%E9%A6%99%E6%AA%B3%E7%B4%AB-i.115761244.5761422949?sp_atk=91c9c9e0-ae42-4188-94da-fb38b1b7e6a0&amp;xptdk=91c9c9e0-ae42-4188-94da-fb38b1b7e6a0" TargetMode="External"/><Relationship Id="rId5" Type="http://schemas.openxmlformats.org/officeDocument/2006/relationships/hyperlink" Target="https://shopee.tw/%E3%80%90WOKY%E6%B2%83%E5%BB%9A%E3%80%91%E6%89%8B%E6%8F%90%E6%BF%80%E5%87%8D%E8%BC%95%E8%8A%AF%E9%88%A6%E7%93%B7%E6%98%93%E6%BD%94%E5%B1%A4%E4%BF%9D%E6%BA%AB%E6%9D%AF750ml-i.23047686.8322265227?sp_atk=075356bf-2bc3-42f9-b6af-27b1eeac4253&amp;xptdk=075356bf-2bc3-42f9-b6af-27b1eeac4253" TargetMode="External"/><Relationship Id="rId6" Type="http://schemas.openxmlformats.org/officeDocument/2006/relationships/hyperlink" Target="https://shopee.tw/AirPods-%E8%97%8D%E7%89%99%E8%80%B3%E6%A9%9F-(%E7%AC%AC-3-%E4%BB%A3)-%E6%90%AD%E9%85%8D-Lightning-%E5%85%85%E9%9B%BB%E7%9B%92-%E7%A5%9E%E8%85%A6%E7%94%9F%E6%B4%BB-i.54598032.10898655971?sp_atk=1609d2bd-9c22-452b-a467-a43ed39d004c&amp;xptdk=1609d2bd-9c22-452b-a467-a43ed39d004c" TargetMode="External"/><Relationship Id="rId7" Type="http://schemas.openxmlformats.org/officeDocument/2006/relationships/hyperlink" Target="https://shopee.tw/%E5%B0%8F%E7%B1%B3%E6%99%BA%E6%85%A7%E6%8A%95%E5%BD%B1%E6%A9%9F-2%E3%80%90%E5%B0%8F%E7%B1%B3%E5%AE%98%E6%96%B9%E6%97%97%E8%89%A6%E5%BA%97%E3%80%91-i.15199365.10970121077?sp_atk=9b10abd3-568c-4415-a992-73fb75d7ea29&amp;xptdk=9b10abd3-568c-4415-a992-73fb75d7ea29" TargetMode="External"/><Relationship Id="rId8" Type="http://schemas.openxmlformats.org/officeDocument/2006/relationships/hyperlink" Target="https://shopee.tw/Kiehl's%E5%A5%91%E7%88%BE%E6%B0%8F-%E9%87%91%E7%9B%9E%E8%8A%B1%E6%A4%8D%E7%89%A9%E7%B2%BE%E8%8F%AF%E5%8C%96%E5%A6%9D%E6%B0%B4500ml%E5%A4%A7%E7%93%B6%E8%A3%9D(-2022%E8%81%96%E8%AA%95%E5%8C%85%E8%A3%9D(%E9%99%90%E9%87%8F)-%E4%B8%80%E8%88%AC%E5%8C%85%E8%A3%9D)%EF%BD%9C%E5%B8%82%E5%A0%B4NO.1%E6%B7%A8%E8%86%9A%E9%80%8F%E4%BA%AE-i.779422436.15986950910" TargetMode="External"/><Relationship Id="rId11" Type="http://schemas.openxmlformats.org/officeDocument/2006/relationships/hyperlink" Target="https://shopee.tw/Electrolux-%E4%BC%8A%E8%90%8A%E5%85%8B%E6%96%AF-A9%E9%AB%98%E6%95%88%E6%8A%97%E8%8F%8C%E6%99%BA%E8%83%BD%E6%B8%85%E6%B7%A8%E6%A9%9F-PA91-406GY-%E5%84%AA%E9%9B%85%E7%81%B0-i.494140905.3295820007?sp_atk=8d1db41a-c0fa-4c0c-a25a-b79af9c98633&amp;xptdk=8d1db41a-c0fa-4c0c-a25a-b79af9c98633" TargetMode="External"/><Relationship Id="rId10" Type="http://schemas.openxmlformats.org/officeDocument/2006/relationships/hyperlink" Target="https://shopee.tw/SONY-PlayStation%C2%AE5-%E5%85%89%E7%A2%9F%E7%89%88-CFI-1218A01-%E4%B8%BB%E6%A9%9F-%E9%99%90%E9%87%8F-i.54598032.7753068752?sp_atk=a1276f97-7491-470e-a389-4c4edbc6a527&amp;xptdk=a1276f97-7491-470e-a389-4c4edbc6a527" TargetMode="External"/><Relationship Id="rId1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DR.WU-%E6%9D%8F%E4%BB%81%E9%85%B8%E7%B6%93%E5%85%B8%E7%85%A5%E8%86%9A%E7%99%82%E7%A8%8B%E7%B5%84-i.76650281.9113709751?sp_atk=2a5be9bf-b77b-4930-9c0e-93b80c32b3e2&amp;xptdk=2a5be9bf-b77b-4930-9c0e-93b80c32b3e2" TargetMode="External"/><Relationship Id="rId2" Type="http://schemas.openxmlformats.org/officeDocument/2006/relationships/hyperlink" Target="https://shopee.tw/APPLE-iPad-Air-10.9-Wi-Fi-64GB-(2022)-%E7%8F%BE%E8%B2%A8%E8%B3%A3%E5%A0%B4-%E7%A5%9E%E8%85%A6%E7%94%9F%E6%B4%BB-i.54598032.17458803300?sp_atk=61eb1fd4-7c6b-4873-9c7f-b1957da85fc2&amp;xptdk=61eb1fd4-7c6b-4873-9c7f-b1957da85fc2" TargetMode="External"/><Relationship Id="rId3" Type="http://schemas.openxmlformats.org/officeDocument/2006/relationships/hyperlink" Target="https://shopee.tw/%E9%A3%9B%E5%88%A9%E6%B5%A6-PHILIPS%E9%9B%99%E9%87%8D%E6%BA%AB%E6%8E%A7%E6%99%BA%E6%85%A7%E8%90%AC%E7%94%A8%E9%8D%8BHD2195%E9%87%91%E5%B0%8F%E8%90%AC_%E8%B4%88%E4%B8%8D%E9%8F%BD%E9%8B%BC%E5%85%A7%E9%8D%8B-i.79558390.2398923330?sp_atk=12c043aa-5626-490c-97f8-e1f63c4031bd&amp;xptdk=12c043aa-5626-490c-97f8-e1f63c4031bd" TargetMode="External"/><Relationship Id="rId4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%E5%96%84%E5%AD%983%E6%95%88%E9%A0%86%E6%9A%A2%E7%9B%8A%E7%94%9F%E8%8F%8C%E7%B2%89%E6%9C%AB%E9%A1%86%E7%B2%92-40%E5%8C%85%EF%B9%9D%E5%AE%98%E6%96%B9%E7%9B%B4%E7%87%9F%EF%B9%9E-i.95818044.11806181614?sp_atk=a347ed00-7acc-457f-95e2-53aaf55fa063&amp;xptdk=a347ed00-7acc-457f-95e2-53aaf55fa063" TargetMode="External"/><Relationship Id="rId22" Type="http://schemas.openxmlformats.org/officeDocument/2006/relationships/hyperlink" Target="https://shopee.tw/Logitech-G-%E7%BE%85%E6%8A%80-G335-%E8%BC%95%E7%9B%88%E6%9C%89%E7%B7%9A%E9%9B%BB%E7%AB%B6%E8%80%B3%E6%A9%9F%E9%BA%A5%E5%85%8B%E9%A2%A8-i.48252226.8982851190?sp_atk=7ed8c7a7-50cb-4d7b-b629-dfcec5245da5&amp;xptdk=7ed8c7a7-50cb-4d7b-b629-dfcec5245da5" TargetMode="External"/><Relationship Id="rId21" Type="http://schemas.openxmlformats.org/officeDocument/2006/relationships/hyperlink" Target="https://shopee.tw/FUJIFILM-%E5%AF%8C%E5%A3%AB-instax-SQUARE-SQ1-%E6%8B%8D%E7%AB%8B%E5%BE%97-%E5%85%AC%E5%8F%B8%E8%B2%A8-%E5%85%B1%E4%B8%89%E8%89%B2-%E7%B6%93%E5%85%B8%E7%99%BD-%E8%B5%AD%E7%9F%B3%E6%A9%99-%E5%86%B0%E5%B7%9D%E8%97%8D-i.64611424.4956749756?sp_atk=846cf8ad-d610-46d0-af5e-fcb01989e1e3&amp;xptdk=846cf8ad-d610-46d0-af5e-fcb01989e1e3" TargetMode="External"/><Relationship Id="rId24" Type="http://schemas.openxmlformats.org/officeDocument/2006/relationships/hyperlink" Target="https://shopee.tw/MSI-%E5%BE%AE%E6%98%9F-Modern-MD241P-%E7%B3%BB%E5%88%97-%E5%B9%B3%E9%9D%A2%E7%BE%8E%E5%9E%8B%E8%9E%A2%E5%B9%95-24%E5%9E%8B-FHD-IPS-%E9%BB%91-%E7%99%BD-%E5%8E%9F%E5%BB%A0%E4%BF%9D%E5%9B%BA-MSI117-i.584227475.16387381684" TargetMode="External"/><Relationship Id="rId23" Type="http://schemas.openxmlformats.org/officeDocument/2006/relationships/hyperlink" Target="https://shopee.tw/%E5%B7%B4%E9%BB%8E%E8%90%8A%E9%9B%85-%E9%87%91%E7%B7%BB%E8%AD%B7%E9%AB%AE%E7%B2%BE%E6%B2%B9-%E8%96%84%E8%8D%B7%E9%9D%92%E6%AA%B8-100ml-%E8%8D%89%E6%9C%AC-%E7%8E%AB%E7%91%B0100-6ml%E8%B6%85%E5%80%BC%E7%B5%84-%E5%9B%A4%E8%B2%A83%E5%85%A5%E7%B5%84-%E9%AB%AE%E6%B2%B9-%E8%AD%B7%E9%AB%AE%E6%B2%B9-%E7%B2%BE%E6%B2%B9-i.37004578.6141454254?sp_atk=3cd2839e-5b6f-42fe-a33e-e59956382df4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Kiehl's%E5%A5%91%E7%88%BE%E6%B0%8F-%E5%90%B8%E7%B2%89%E5%88%BA%E7%99%BD%E6%B3%A5%E9%9D%A2%E8%86%9C%E7%B5%84(%E4%BA%9E%E9%A6%AC%E9%81%9C%E7%99%BD%E6%B3%A5%E6%B7%A8%E7%B7%BB%E6%AF%9B%E5%AD%94%E9%9D%A2%E8%86%9C125ml-)%EF%BD%9C%E6%9C%80%E5%BC%B7%E7%B2%89%E5%88%BA%E5%89%8B%E6%98%9F-%E5%8E%BB%E8%A7%92%E8%B3%AA%E6%8E%A8%E8%96%A6-i.779422436.16773229674?sp_atk=aa07334e-a579-4faa-96c3-f672a804ff1d&amp;xptdk=aa07334e-a579-4faa-96c3-f672a804ff1d" TargetMode="External"/><Relationship Id="rId25" Type="http://schemas.openxmlformats.org/officeDocument/2006/relationships/hyperlink" Target="https://shopee.tw/%E6%BB%BF%E6%84%8F%E5%AF%B6%E5%AF%B6-%E7%9E%AC%E6%BD%94%E4%B9%BE%E7%88%BD%E8%BC%95%E5%B7%A7%E8%A4%B2-(M-L-XL-XXL)-%E7%AE%B1%E8%B3%BC-(%E8%A4%B2%E5%9E%8B%E5%B0%BF%E5%B8%83-%E7%B4%99%E5%B0%BF%E8%A4%B2)%E2%94%82%E5%AC%8C%E8%81%AF%E5%AE%98%E6%96%B9%E6%97%97%E8%89%A6%E5%BA%97-i.36633869.4607358438?sp_atk=fc19015d-cd24-4992-8385-3bb16388f9ae&amp;xptdk=fc19015d-cd24-4992-8385-3bb16388f9ae" TargetMode="External"/><Relationship Id="rId28" Type="http://schemas.openxmlformats.org/officeDocument/2006/relationships/hyperlink" Target="https://shopee.tw/TP-Link-Archer-AX73-AX5400-wifi6%E9%9B%99%E9%A0%BB-wifi%E5%88%86%E4%BA%AB%E5%99%A8-%E7%84%A1%E7%B7%9A%E7%B6%B2%E8%B7%AF-%E8%B7%AF%E7%94%B1%E5%99%A8(%E6%96%B0%E5%93%81-%E7%A6%8F%E5%88%A9%E5%93%81)-i.55797099.5776351171" TargetMode="External"/><Relationship Id="rId27" Type="http://schemas.openxmlformats.org/officeDocument/2006/relationships/hyperlink" Target="https://shopee.tw/-COVERNAT-23%E6%98%A5%E5%A4%8F-C-LOGO-B.B-%E6%A3%92%E7%90%83%E5%B8%BD%EF%BC%88%E7%B6%A0%E8%89%B2%EF%BC%89-i.161461216.11199133938?sp_atk=5d1673f9-f87a-4a0b-a09c-c9455a6434d6&amp;xptdk=5d1673f9-f87a-4a0b-a09c-c9455a6434d6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49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LANCOME-%E8%98%AD%E8%94%BB-%E9%9B%B6%E7%B2%89%E6%84%9F%E8%B6%85%E6%8C%81%E4%B9%85%E7%B2%89%E5%BA%95SPF38-PA-30ml-%E5%96%AE%E5%85%A5-%E4%BB%BB%E9%81%B81%E6%AC%BE-%E7%B2%89%E5%BA%95%E6%B6%B2%EF%BD%9C%E5%AE%98%E6%96%B9%E6%97%97%E8%89%A6%E5%BA%97-i.779524889.12394150289?sp_atk=57556941-d74a-413e-a1ff-669f64d9a3f1&amp;xptdk=57556941-d74a-413e-a1ff-669f64d9a3f1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Philips%E9%A3%9B%E5%88%A9%E6%B5%A6-%E9%9B%BB%E7%AB%B62%E7%B3%BB%E5%88%97%E9%9B%BB%E9%AC%8D%E5%88%80-%E5%88%AE%E9%AC%8D%E5%88%80-S2306-%E3%80%90%E9%80%81%E9%9F%B3%E6%B3%A2%E7%89%99%E5%88%B7-HX2421%E3%80%91-%E6%96%B0%E4%B8%8A%E5%B8%82-i.90125386.20278796046?sp_atk=4279a7e9-c16f-425f-8433-7c57d3b78695&amp;xptdk=4279a7e9-c16f-425f-8433-7c57d3b78695" TargetMode="External"/><Relationship Id="rId12" Type="http://schemas.openxmlformats.org/officeDocument/2006/relationships/hyperlink" Target="https://shopee.tw/LG%E6%A8%82%E9%87%91-OLED55C2PSC-OLED-evo-4K-AI%E7%89%A9%E8%81%AF%E7%B6%B2%E9%9B%BB%E8%A6%96-%E9%80%81HDMI%E7%B7%9A%E3%80%81%E6%99%BA%E6%85%A7%E5%BF%AB%E5%85%85%E8%BD%89%E6%8E%A5%E5%99%A8-i.108078562.21321929998" TargetMode="External"/><Relationship Id="rId15" Type="http://schemas.openxmlformats.org/officeDocument/2006/relationships/hyperlink" Target="https://shopee.tw/LG%E6%A8%82%E9%87%91-OLED55C2PSC-OLED-evo-4K-AI%E7%89%A9%E8%81%AF%E7%B6%B2%E9%9B%BB%E8%A6%96-%E9%80%81HDMI%E7%B7%9A%E3%80%81%E6%99%BA%E6%85%A7%E5%BF%AB%E5%85%85%E8%BD%89%E6%8E%A5%E5%99%A8-i.108078562.21321929998" TargetMode="External"/><Relationship Id="rId14" Type="http://schemas.openxmlformats.org/officeDocument/2006/relationships/hyperlink" Target="https://shopee.tw/LANCOME-%E8%98%AD%E8%94%BB-%E9%9B%B6%E7%B2%89%E6%84%9F%E8%B6%85%E6%8C%81%E4%B9%85%E7%B2%89%E5%BA%95SPF38-PA-30ml-%E5%96%AE%E5%85%A5-%E4%BB%BB%E9%81%B81%E6%AC%BE-%E7%B2%89%E5%BA%95%E6%B6%B2%EF%BD%9C%E5%AE%98%E6%96%B9%E6%97%97%E8%89%A6%E5%BA%97-i.779524889.12394150289?sp_atk=57556941-d74a-413e-a1ff-669f64d9a3f1&amp;xptdk=57556941-d74a-413e-a1ff-669f64d9a3f1" TargetMode="External"/><Relationship Id="rId17" Type="http://schemas.openxmlformats.org/officeDocument/2006/relationships/hyperlink" Target="https://shopee.tw/BIOTHERM-%E7%A2%A7%E5%85%92%E6%B3%89-%E5%A5%87%E8%B9%9F%E7%89%B9%E5%AB%A9%E7%B2%BE%E8%8F%AF50ml%E8%B4%88%E4%BF%9D%E6%BF%95%E7%89%B9%E5%AB%A920ml%EF%BD%9C%E4%BF%9D%E6%BF%95-%E7%B2%97%E7%B2%97%E8%87%89-%E6%94%B6%E6%96%82-%E6%AF%9B%E5%AD%94-%E4%BF%AE%E8%AD%B7-%EF%BD%9C%E5%AE%98%E6%96%B9%E6%97%97%E8%89%A6%E5%BA%97-i.774925409.20709283083?sp_atk=3665d16a-0cb2-4de2-b094-f1722e030635&amp;xptdk=3665d16a-0cb2-4de2-b094-f1722e030635" TargetMode="External"/><Relationship Id="rId16" Type="http://schemas.openxmlformats.org/officeDocument/2006/relationships/hyperlink" Target="https://shopee.tw/Philips%E9%A3%9B%E5%88%A9%E6%B5%A6-%E9%9B%BB%E7%AB%B62%E7%B3%BB%E5%88%97%E9%9B%BB%E9%AC%8D%E5%88%80-%E5%88%AE%E9%AC%8D%E5%88%80-S2306-%E3%80%90%E9%80%81%E9%9F%B3%E6%B3%A2%E7%89%99%E5%88%B7-HX2421%E3%80%91-%E6%96%B0%E4%B8%8A%E5%B8%82-i.90125386.20278796046?sp_atk=4279a7e9-c16f-425f-8433-7c57d3b78695&amp;xptdk=4279a7e9-c16f-425f-8433-7c57d3b78695" TargetMode="External"/><Relationship Id="rId19" Type="http://schemas.openxmlformats.org/officeDocument/2006/relationships/hyperlink" Target="https://shopee.tw/PHILIPS-%E9%A3%9B%E5%88%A9%E6%B5%A6-Sonicare-%E6%99%BA%E8%83%BD%E8%AD%B7%E9%BD%A6%E9%9F%B3%E6%B3%A2%E9%9C%87%E5%8B%95%E7%89%99%E5%88%B7HX6857-20-i.100669896.9038749587?sp_atk=e612a685-3df1-494a-91c1-17d67d691d68&amp;xptdk=e612a685-3df1-494a-91c1-17d67d691d68" TargetMode="External"/><Relationship Id="rId18" Type="http://schemas.openxmlformats.org/officeDocument/2006/relationships/hyperlink" Target="https://shopee.tw/SAMPO%E8%81%B2%E5%AF%B6-20L%E5%A4%9A%E5%8A%9F%E8%83%BD%E6%B0%A3%E7%82%B8%E9%9B%BB%E7%83%A4%E7%AE%B1(%E9%A6%99%E8%8D%89%E7%99%BD)-KZ-SA20B-i.83898940.18255918108?sp_atk=e28866b9-64dd-47aa-9edf-a0c87e15fdb0&amp;xptdk=e28866b9-64dd-47aa-9edf-a0c87e15fdb0" TargetMode="Externa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HP-%E6%83%A0%E6%99%AE-%E8%B6%85%E5%93%8114s-14%E5%90%8B%E8%BC%95%E8%96%84%E6%96%87%E6%9B%B8%E7%AD%86%E9%9B%BB-%E6%98%9F%E6%B2%B3%E9%8A%80(12%E4%BB%A3i5-1235U-8G-512G-SSD-Win11)-i.219760837.19650960463?sp_atk=1327f7c7-a8a3-49e4-9b5d-34c7df7d3941&amp;xptdk=1327f7c7-a8a3-49e4-9b5d-34c7df7d3941" TargetMode="External"/><Relationship Id="rId2" Type="http://schemas.openxmlformats.org/officeDocument/2006/relationships/hyperlink" Target="https://shopee.tw/%E3%80%90%E6%A8%82%E6%89%A3%E6%A8%82%E6%89%A3%E3%80%91%E4%B8%8D%E9%8F%BD%E9%8B%BC%E4%BF%9D%E9%AE%AE%E7%9B%92%E4%B8%89%E4%BB%B6%E7%B5%84(%E8%80%90%E6%91%94%E3%80%81%E8%BC%95%E9%87%8F%E3%80%81%E5%AF%86%E5%B0%81)-i.13942352.7130529788?sp_atk=6e51fafc-c113-48ca-9c13-e69155fc9e7f&amp;xptdk=6e51fafc-c113-48ca-9c13-e69155fc9e7f" TargetMode="External"/><Relationship Id="rId3" Type="http://schemas.openxmlformats.org/officeDocument/2006/relationships/hyperlink" Target="https://shopee.tw/%E3%80%90%E5%AE%B6%E6%A8%82%E6%B0%8F%E3%80%91%E7%BA%96%E7%A9%80%E8%84%86%E6%97%A9%E9%A4%90%E7%A9%80%E7%89%A9%E8%84%86%E7%89%87(4%E5%85%A5%E7%B5%84)%EF%BD%9C%E5%AE%98%E6%96%B9%E7%9B%B4%E7%87%9F-i.710431550.17181156151?sp_atk=f397be35-5b71-4b2d-a80a-3de930c63137&amp;xptdk=f397be35-5b71-4b2d-a80a-3de930c63137" TargetMode="External"/><Relationship Id="rId4" Type="http://schemas.openxmlformats.org/officeDocument/2006/relationships/hyperlink" Target="https://shopee.tw/Logitech-%E7%BE%85%E6%8A%80-POP-KEYS-%E7%84%A1%E7%B7%9A%E9%8D%B5%E7%9B%A4-i.48032592.11531009752?sp_atk=2fde18d1-68f7-499c-adf3-9b3034388bf8&amp;xptdk=2fde18d1-68f7-499c-adf3-9b3034388bf8" TargetMode="External"/><Relationship Id="rId5" Type="http://schemas.openxmlformats.org/officeDocument/2006/relationships/hyperlink" Target="https://shopee.tw/Dyson-Purifier-Cool-TP09-%E7%94%B2%E9%86%9B%E5%81%B5%E6%B8%AC%E4%BA%8C%E5%90%88%E4%B8%80%E7%A9%BA%E6%B0%A3%E6%B8%85%E6%B7%A8%E6%A9%9F-%E4%BA%8C%E5%B9%B4%E4%BF%9D%E5%9B%BA-i.31171487.8641219305?sp_atk=cb489d3c-fb85-4670-b1d8-d955ee8bc26e&amp;xptdk=cb489d3c-fb85-4670-b1d8-d955ee8bc26e" TargetMode="External"/><Relationship Id="rId6" Type="http://schemas.openxmlformats.org/officeDocument/2006/relationships/hyperlink" Target="https://shopee.tw/SAMSUNG-Galaxy-S23-5G-(8G-128G)-%E6%99%BA%E6%85%A7%E5%9E%8B%E6%89%8B%E6%A9%9F-i.971753850.22237265478?sp_atk=01f69d1f-79ea-4fea-9c52-30626ad2a510&amp;xptdk=01f69d1f-79ea-4fea-9c52-30626ad2a510" TargetMode="External"/><Relationship Id="rId7" Type="http://schemas.openxmlformats.org/officeDocument/2006/relationships/hyperlink" Target="https://shopee.tw/Roborock-S7-MaxV-Ultra%E7%9F%B3%E9%A0%AD%E6%8E%83%E5%9C%B0%E6%A9%9F%E5%99%A8%E4%BA%BA-%E8%87%AA%E5%8B%95%E9%9B%86%E5%A1%B5%E3%80%81%E8%A3%9C%E6%B0%B4%E3%80%81%E6%B4%97%E6%8B%96%E5%B8%83%E3%80%81%E8%87%AA%E6%B8%85%E6%BD%94%E5%BA%95%E5%BA%A7%E3%80%90%E9%99%90%E6%99%82%E7%89%B9%E5%83%B9%E3%80%91-i.104788746.16952482403?sp_atk=99ce9dca-573d-4aee-9ba3-5ded70a9e809&amp;xptdk=99ce9dca-573d-4aee-9ba3-5ded70a9e809" TargetMode="External"/><Relationship Id="rId8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3%80%90%E6%A8%82%E6%89%A3%E6%A8%82%E6%89%A3%E3%80%91%E8%8E%AB%E8%98%AD%E8%BF%AA%E5%85%A9%E7%94%A8%E8%80%90%E7%86%B1%E7%8E%BB%E7%92%83%E9%9A%A8%E8%A1%8C%E6%9D%AF500ML(%E5%8F%B0%E7%81%A3%E9%99%90%E5%AE%9A%E3%80%81%E7%B6%B2%E8%B7%AF%E7%8D%A8%E5%AE%B6%E8%89%B2)-i.13942352.6763398105?sp_atk=26168bcc-c21e-4717-91ad-5b5d0eb3d741&amp;xptdk=26168bcc-c21e-4717-91ad-5b5d0eb3d741" TargetMode="External"/><Relationship Id="rId2" Type="http://schemas.openxmlformats.org/officeDocument/2006/relationships/hyperlink" Target="https://shopee.tw/Roborock-Q7-Max-%E7%9F%B3%E9%A0%AD%E6%8E%83%E5%9C%B0%E6%A9%9F%E5%99%A8%E4%BA%BA-%E9%9B%BB%E6%8E%A7%E6%B0%B4%E7%AE%B1%E5%9D%87%E5%8B%BB%E5%87%BA%E6%B0%B4-%E5%90%AB%E8%87%AA%E5%8B%95%E9%9B%86%E5%A1%B5%E5%85%85%E9%9B%BB%E5%BA%A7%E3%80%90%E9%99%90%E6%99%82%E7%89%B9%E5%83%B9%E3%80%91%E3%80%90%E7%8F%BE%E8%B2%A8%E3%80%91-i.104788746.12792558638?sp_atk=9ce79660-da58-4224-a20c-02ce900d034a&amp;xptdk=9ce79660-da58-4224-a20c-02ce900d034a" TargetMode="External"/><Relationship Id="rId3" Type="http://schemas.openxmlformats.org/officeDocument/2006/relationships/hyperlink" Target="https://shopee.tw/TP-Link-Tapo-C100-wifi%E6%94%9D%E5%BD%B1%E6%A9%9F-%E7%B6%B2%E8%B7%AF%E7%9B%A3%E8%A6%96%E5%99%A8-%E7%9B%A3%E6%8E%A7-%E9%81%A0%E7%AB%AFAPP%E6%93%8D%E6%8E%A7-%E5%A4%9C%E8%A6%96%E9%AB%98%E7%95%AB%E8%B3%AA-%E9%9B%99%E5%90%91%E8%AA%9E%E9%9F%B3(%E4%B8%8D%E5%90%AB%E8%A8%98%E6%86%B6%E5%8D%A1)-i.55797099.4738551012?sp_atk=31ac895e-d36e-4315-b6d7-a1e4c6cb1910&amp;xptdk=31ac895e-d36e-4315-b6d7-a1e4c6cb1910" TargetMode="External"/><Relationship Id="rId4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KANGOL-%E6%8E%80%E8%93%8B-%E8%A2%8B%E9%BC%A0-%E5%B0%8F%E5%BB%A2%E5%8C%85%E3%80%9062251713%E3%80%91%E6%99%82%E5%B0%9A-%E5%B0%8F%E5%B7%A7-LOGO-%E7%9A%AE%E7%B9%A9-%E7%A3%81%E9%87%A6-%E6%96%9C%E8%83%8C%E5%8C%85-%E5%81%B4%E8%83%8C%E5%8C%85-%E6%89%8B%E6%A9%9F%E5%8C%85-%E5%B8%86%E5%B8%83%E5%8C%85-i.253406451.16662464685?sp_atk=7a487744-2958-4bbc-9b9a-e937ca28497a&amp;xptdk=7a487744-2958-4bbc-9b9a-e937ca28497a" TargetMode="External"/><Relationship Id="rId22" Type="http://schemas.openxmlformats.org/officeDocument/2006/relationships/hyperlink" Target="https://shopee.tw/Tefal%E6%B3%95%E5%9C%8B%E7%89%B9%E7%A6%8F-%E7%85%AEFUN%E7%B3%BB%E5%88%9722CM%E4%B8%8D%E6%B2%BE%E6%B7%B1%E5%B9%B3%E5%BA%95%E9%8D%8B(%E5%8A%A0%E8%93%8B)-(3%E8%89%B2%E5%8F%AF%E9%81%B8)-i.71029966.19063806308?sp_atk=928131b7-18b9-43b5-8854-8e68d117d762&amp;xptdk=928131b7-18b9-43b5-8854-8e68d117d762" TargetMode="External"/><Relationship Id="rId21" Type="http://schemas.openxmlformats.org/officeDocument/2006/relationships/hyperlink" Target="https://shopee.tw/%E3%80%90Nespresso%E3%80%91%E8%86%A0%E5%9B%8A%E5%92%96%E5%95%A1%E6%A9%9F-Essenza-Mini-(%E8%B4%88%E5%92%96%E5%95%A1%E7%B5%84-%E5%92%96%E5%95%A1%E9%87%91)-i.283344169.4569312703?sp_atk=aeb9e50e-4582-46c8-a911-5f8c63a70e68&amp;xptdk=aeb9e50e-4582-46c8-a911-5f8c63a70e68" TargetMode="External"/><Relationship Id="rId24" Type="http://schemas.openxmlformats.org/officeDocument/2006/relationships/hyperlink" Target="https://shopee.tw/%E7%BE%8E%E5%9C%8BiRobot-Roomba-i3-%E8%87%AA%E5%8B%95%E5%80%92%E5%9E%83%E5%9C%BE%E6%8E%83%E5%9C%B0%E6%A9%9F%E5%99%A8%E4%BA%BA-%E7%B8%BD%E4%BB%A3%E7%90%86%E4%BF%9D%E5%9B%BA1-1%E5%B9%B4-%E5%AE%98%E6%96%B9%E6%97%97%E8%89%A6%E5%BA%97-i.51492089.5885091657?sp_atk=83dc71dc-c084-49da-ae82-d5f6aee98d5e&amp;xptdk=83dc71dc-c084-49da-ae82-d5f6aee98d5e" TargetMode="External"/><Relationship Id="rId23" Type="http://schemas.openxmlformats.org/officeDocument/2006/relationships/hyperlink" Target="https://shopee.tw/BFFECT-%E3%80%9010B%E4%BF%AE%E5%BE%A9%E7%93%B6%E3%80%9110-%E7%B6%AD%E4%BB%96%E5%91%BDB3-2-%E6%B7%A1%E7%B4%8B%E5%9B%9B%E8%83%9C%E8%82%BD-30ml-i.19763529.1569053062?sp_atk=8a4de5b9-5806-4680-bac8-5954cc0c3af5&amp;xptdk=8a4de5b9-5806-4680-bac8-5954cc0c3af5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Garmin-vivomove-Trend-%E6%8C%87%E9%87%9D%E6%99%BA%E6%85%A7%E8%85%95%E9%8C%B6-i.261144688.20674843519?sp_atk=415909bd-1bcb-4b7d-907c-f2535f192241&amp;xptdk=415909bd-1bcb-4b7d-907c-f2535f192241" TargetMode="External"/><Relationship Id="rId25" Type="http://schemas.openxmlformats.org/officeDocument/2006/relationships/hyperlink" Target="https://shopee.tw/%E3%80%90Simply%E6%96%B0%E6%99%AE%E5%88%A9%E3%80%91%E5%A4%9C%E9%96%93%E4%BB%A3%E8%AC%9D%E9%85%B5%E7%B4%A0%E9%8C%A030%E9%8C%A0-%E7%9B%92(x2%E7%9B%92)-%E3%80%90%E8%B2%B7%E4%B8%80%E9%80%81%E4%B8%80%E3%80%91%E6%A5%8A%E4%B8%9E%E7%90%B3-%E4%BB%A3%E8%A8%80%E6%8E%A8%E8%96%A6(FG%E5%B0%88%E5%AE%B6%E8%AA%8D%E8%AD%89)-i.719405179.13892994033?sp_atk=2561f3bb-a8f5-42ab-bc37-611fef51eca7&amp;xptdk=2561f3bb-a8f5-42ab-bc37-611fef51eca7" TargetMode="External"/><Relationship Id="rId28" Type="http://schemas.openxmlformats.org/officeDocument/2006/relationships/hyperlink" Target="https://shopee.tw/%E9%9B%85%E6%BC%BE-%E8%88%92%E8%AD%B7%E6%B4%BB%E6%B3%89%E6%B0%B4%E4%BF%9D%E6%BF%95%E5%9B%A4%E8%B2%A8%E7%B5%84-300ml-150ml-50ml-%E7%AB%8B%E5%8D%B3%E8%88%92%E7%B7%A9-%E6%94%B9%E5%96%84%E8%86%9A%E8%B3%AA-Avene%E5%AE%98%E6%96%B9%E6%97%97%E8%89%A6%E5%BA%97-i.485201487.11926311834?sp_atk=480e7911-8152-4155-ac6e-37475d0e185c&amp;xptdk=480e7911-8152-4155-ac6e-37475d0e185c" TargetMode="External"/><Relationship Id="rId27" Type="http://schemas.openxmlformats.org/officeDocument/2006/relationships/hyperlink" Target="https://shopee.tw/OPPO-A78-(8GB-128GB)-%E3%80%90%E8%9D%A6%E5%B9%A310-%E5%9B%9E%E9%A5%8B%E3%80%91-i.98312571.21376011841?sp_atk=884c29f8-bbe4-4192-be49-6a9d8dac8ef0&amp;xptdk=884c29f8-bbe4-4192-be49-6a9d8dac8ef0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hyperlink" Target="https://shopee.tw/Kiehl's%E5%A5%91%E7%88%BE%E6%B0%8F-%E9%9C%B8%E6%8B%8B%E5%85%89%E5%AB%A9%E7%9A%AE%E7%B2%BE%E8%8F%AF%E7%B5%84(%E6%BF%80%E5%85%89%E6%A5%B5%E6%B7%A8%E7%99%BD%E6%B7%A1%E6%96%91%E7%B2%BE%E8%8F%AF30ml)-%EF%BD%9C%E5%B8%82%E5%A0%B4-NO.1%E7%BE%8E%E7%99%BD-%E5%AB%A9%E7%9A%AE-%E4%BF%9D%E6%BF%95-%E6%B7%A1%E5%8C%96%E6%96%91%E9%BB%9E%E6%8E%A8%E8%96%A6-i.779422436.16873196608?sp_atk=4cc38a6d-1b47-4c21-9934-dbfb34b71aa7&amp;xptdk=4cc38a6d-1b47-4c21-9934-dbfb34b71aa7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%E3%80%90New-Balance%E3%80%91-NB-%E5%BE%A9%E5%8F%A4%E9%9E%8B_%E4%B8%AD%E6%80%A7_%E7%81%B0%E8%89%B2_ML2002RC-D%E6%A5%A6-2002R-i.131441298.5555988134?sp_atk=812646f7-9014-4d9d-8338-0a2173f192c3&amp;xptdk=812646f7-9014-4d9d-8338-0a2173f192c3" TargetMode="External"/><Relationship Id="rId30" Type="http://schemas.openxmlformats.org/officeDocument/2006/relationships/hyperlink" Target="https://shopee.tw/%E3%80%90ECOVACS-%E7%A7%91%E6%B2%83%E6%96%AF%E3%80%91X1-OMNI%E6%97%97%E8%89%A6%E5%85%A8%E8%83%BD%E6%8E%83%E6%8B%96%E6%A9%9F%E5%99%A8%E4%BA%BA(%E8%87%AA%E5%8B%95%E9%9B%86%E5%A1%B5-%E8%87%AA%E5%8B%95%E6%B4%97%E7%83%98-%E8%87%AA%E5%8B%95%E8%A3%9C%E6%B0%B4-%E9%8A%80%E9%9B%A2%E5%AD%90%E9%99%A4%E8%8F%8C-%E5%85%A7%E5%BB%BA%E8%AA%9E%E9%9F%B3%E5%8A%A9%E6%89%8B)-i.143159162.16449587312?sp_atk=ed5a257a-6f57-4de1-8986-a7ddf639086b" TargetMode="External"/><Relationship Id="rId11" Type="http://schemas.openxmlformats.org/officeDocument/2006/relationships/hyperlink" Target="https://shopee.tw/Kiehl's%E5%A5%91%E7%88%BE%E6%B0%8F-%E9%9C%B8%E6%8B%8B%E5%85%89%E5%AB%A9%E7%9A%AE%E7%B2%BE%E8%8F%AF%E7%B5%84(%E6%BF%80%E5%85%89%E6%A5%B5%E6%B7%A8%E7%99%BD%E6%B7%A1%E6%96%91%E7%B2%BE%E8%8F%AF30ml)-%EF%BD%9C%E5%B8%82%E5%A0%B4-NO.1%E7%BE%8E%E7%99%BD-%E5%AB%A9%E7%9A%AE-%E4%BF%9D%E6%BF%95-%E6%B7%A1%E5%8C%96%E6%96%91%E9%BB%9E%E6%8E%A8%E8%96%A6-i.779422436.16873196608?sp_atk=4cc38a6d-1b47-4c21-9934-dbfb34b71aa7&amp;xptdk=4cc38a6d-1b47-4c21-9934-dbfb34b71aa7" TargetMode="External"/><Relationship Id="rId10" Type="http://schemas.openxmlformats.org/officeDocument/2006/relationships/hyperlink" Target="https://tinyurl.com/2z6wyv3j" TargetMode="External"/><Relationship Id="rId32" Type="http://schemas.openxmlformats.org/officeDocument/2006/relationships/drawing" Target="../drawings/drawing54.xml"/><Relationship Id="rId13" Type="http://schemas.openxmlformats.org/officeDocument/2006/relationships/hyperlink" Target="https://shopee.tw/%E3%80%90New-Balance%E3%80%91-NB-%E5%BE%A9%E5%8F%A4%E9%9E%8B_%E4%B8%AD%E6%80%A7_%E7%81%B0%E8%89%B2_ML2002RC-D%E6%A5%A6-2002R-i.131441298.5555988134?sp_atk=812646f7-9014-4d9d-8338-0a2173f192c3&amp;xptdk=812646f7-9014-4d9d-8338-0a2173f192c3" TargetMode="External"/><Relationship Id="rId12" Type="http://schemas.openxmlformats.org/officeDocument/2006/relationships/hyperlink" Target="https://shopee.tw/%E3%80%90ECOVACS-%E7%A7%91%E6%B2%83%E6%96%AF%E3%80%91X1-OMNI%E6%97%97%E8%89%A6%E5%85%A8%E8%83%BD%E6%8E%83%E6%8B%96%E6%A9%9F%E5%99%A8%E4%BA%BA(%E8%87%AA%E5%8B%95%E9%9B%86%E5%A1%B5-%E8%87%AA%E5%8B%95%E6%B4%97%E7%83%98-%E8%87%AA%E5%8B%95%E8%A3%9C%E6%B0%B4-%E9%8A%80%E9%9B%A2%E5%AD%90%E9%99%A4%E8%8F%8C-%E5%85%A7%E5%BB%BA%E8%AA%9E%E9%9F%B3%E5%8A%A9%E6%89%8B)-i.143159162.16449587312?sp_atk=ed5a257a-6f57-4de1-8986-a7ddf639086b" TargetMode="External"/><Relationship Id="rId15" Type="http://schemas.openxmlformats.org/officeDocument/2006/relationships/hyperlink" Target="https://shopee.tw/%E3%80%90ECOVACS-%E7%A7%91%E6%B2%83%E6%96%AF%E3%80%91X1-OMNI%E6%97%97%E8%89%A6%E5%85%A8%E8%83%BD%E6%8E%83%E6%8B%96%E6%A9%9F%E5%99%A8%E4%BA%BA(%E8%87%AA%E5%8B%95%E9%9B%86%E5%A1%B5-%E8%87%AA%E5%8B%95%E6%B4%97%E7%83%98-%E8%87%AA%E5%8B%95%E8%A3%9C%E6%B0%B4-%E9%8A%80%E9%9B%A2%E5%AD%90%E9%99%A4%E8%8F%8C-%E5%85%A7%E5%BB%BA%E8%AA%9E%E9%9F%B3%E5%8A%A9%E6%89%8B)-i.143159162.16449587312?sp_atk=ed5a257a-6f57-4de1-8986-a7ddf639086b" TargetMode="External"/><Relationship Id="rId14" Type="http://schemas.openxmlformats.org/officeDocument/2006/relationships/hyperlink" Target="https://shopee.tw/Kiehl's%E5%A5%91%E7%88%BE%E6%B0%8F-%E9%9C%B8%E6%8B%8B%E5%85%89%E5%AB%A9%E7%9A%AE%E7%B2%BE%E8%8F%AF%E7%B5%84(%E6%BF%80%E5%85%89%E6%A5%B5%E6%B7%A8%E7%99%BD%E6%B7%A1%E6%96%91%E7%B2%BE%E8%8F%AF30ml)-%EF%BD%9C%E5%B8%82%E5%A0%B4-NO.1%E7%BE%8E%E7%99%BD-%E5%AB%A9%E7%9A%AE-%E4%BF%9D%E6%BF%95-%E6%B7%A1%E5%8C%96%E6%96%91%E9%BB%9E%E6%8E%A8%E8%96%A6-i.779422436.16873196608?sp_atk=4cc38a6d-1b47-4c21-9934-dbfb34b71aa7&amp;xptdk=4cc38a6d-1b47-4c21-9934-dbfb34b71aa7" TargetMode="External"/><Relationship Id="rId17" Type="http://schemas.openxmlformats.org/officeDocument/2006/relationships/hyperlink" Target="https://shopee.tw/%E3%80%90%E5%A6%99%E8%80%8C%E8%88%92%E3%80%91%E7%9E%AC%E5%90%B8%E8%88%92%E7%88%BD%E7%B4%99%E5%B0%BF%E8%A4%B2-%E7%AE%B1%E8%B3%BC(NB-S-M-L-XL)-%E2%94%82%E8%8A%B1%E7%8E%8B%E6%97%97%E8%89%A6%E9%A4%A8-i.129737734.2005186564?sp_atk=07b74b07-11b4-44de-acf3-f249b793427f&amp;xptdk=07b74b07-11b4-44de-acf3-f249b793427f" TargetMode="External"/><Relationship Id="rId16" Type="http://schemas.openxmlformats.org/officeDocument/2006/relationships/hyperlink" Target="https://shopee.tw/%E3%80%90New-Balance%E3%80%91-NB-%E5%BE%A9%E5%8F%A4%E9%9E%8B_%E4%B8%AD%E6%80%A7_%E7%81%B0%E8%89%B2_ML2002RC-D%E6%A5%A6-2002R-i.131441298.5555988134?sp_atk=812646f7-9014-4d9d-8338-0a2173f192c3&amp;xptdk=812646f7-9014-4d9d-8338-0a2173f192c3" TargetMode="External"/><Relationship Id="rId19" Type="http://schemas.openxmlformats.org/officeDocument/2006/relationships/hyperlink" Target="https://shopee.tw/Kiehl's%E5%A5%91%E7%88%BE%E6%B0%8F-%E5%A4%A7%E5%AE%B9%E9%87%8F%EF%BC%81%E5%86%B0%E6%B2%B3%E9%86%A3%E8%9B%8B%E7%99%BD%E5%90%B8%E6%B2%B9%E6%B0%B4%E6%84%9F%E5%87%9D%E5%87%8D125ml%EF%BD%9C%E5%A4%A7%E7%93%B6%E8%A3%9D-%E7%86%B1%E9%8A%B7NO.1%E5%87%9D%E5%87%8D-%E4%B9%B3%E9%9C%9C-i.779422436.17373486663?sp_atk=67d58570-fc89-45af-bbe9-c487488159eb" TargetMode="External"/><Relationship Id="rId18" Type="http://schemas.openxmlformats.org/officeDocument/2006/relationships/hyperlink" Target="https://shopee.tw/SAMSUNG-Galaxy-Tab-A8-X200-4G-64G-(Wi-Fi)-%E5%B9%B3%E6%9D%BF%E9%9B%BB%E8%85%A6-i.971753850.18678179807?sp_atk=41889697-2f1b-4414-bced-668afeaf429a&amp;xptdk=41889697-2f1b-4414-bced-668afeaf429a" TargetMode="Externa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5%B7%B4%E9%BB%8E%E8%90%8A%E9%9B%85-%E9%87%91%E7%B7%BB%E8%AD%B7%E9%AB%AE%E7%B2%BE%E6%B2%B9-%E8%96%84%E8%8D%B7%E9%9D%92%E6%AA%B8-100ml-%E8%8D%89%E6%9C%AC-%E7%8E%AB%E7%91%B0100-6ml%E8%B6%85%E5%80%BC%E7%B5%84-%E5%9B%A4%E8%B2%A83%E5%85%A5%E7%B5%84-%E9%AB%AE%E6%B2%B9-%E8%AD%B7%E9%AB%AE%E6%B2%B9-%E7%B2%BE%E6%B2%B9-i.37004578.6141454254?sp_atk=0faca1a4-be86-4c48-9551-305b23cc0f54&amp;xptdk=0faca1a4-be86-4c48-9551-305b23cc0f54" TargetMode="External"/><Relationship Id="rId2" Type="http://schemas.openxmlformats.org/officeDocument/2006/relationships/hyperlink" Target="https://shopee.tw/%E9%A3%9B%E5%88%A9%E6%B5%A6-PHILIPS-%E6%99%BA%E6%85%A7%E8%90%AC%E7%94%A8%E9%8D%8BHD2136-i.79558390.5084703184?sp_atk=69534b22-c166-40eb-99a1-939e4d8aa427&amp;xptdk=69534b22-c166-40eb-99a1-939e4d8aa427" TargetMode="External"/><Relationship Id="rId3" Type="http://schemas.openxmlformats.org/officeDocument/2006/relationships/hyperlink" Target="https://shopee.tw/%E3%80%90%E5%BE%B7%E5%9C%8BBRITA%E3%80%913.5L-Marella%E9%A6%AC%E5%88%A9%E6%8B%89%E6%BF%BE%E6%B0%B4%E5%A3%BA-6%E5%85%A5%E5%8E%BB%E6%B0%B4%E5%9E%A2%E5%B0%88%E5%AE%B6%E6%BF%BE%E8%8A%AF(%E5%85%B17%E8%8A%AF)-i.270022711.4558581073?sp_atk=8c28b364-8a58-4d34-8eef-18789ce8974d&amp;xptdk=8c28b364-8a58-4d34-8eef-18789ce8974d" TargetMode="External"/><Relationship Id="rId4" Type="http://schemas.openxmlformats.org/officeDocument/2006/relationships/hyperlink" Target="https://shopee.tw/%E5%B0%8F%E7%8D%85%E7%8E%8B%E8%BE%9B%E5%B7%B4-%E8%98%8A%E8%9C%9C%E8%B3%AA%E9%87%91%E7%8E%BB%E7%92%83%E5%AF%AC%E5%8F%A3%E5%A5%B6%E7%93%B6%E6%96%B0%E7%94%9F%E7%B6%93%E5%85%B8%E7%A6%AE%E7%9B%92%EF%BC%8D%E9%99%90%E5%AE%85%E9%85%8D%E3%80%90%E8%B4%88%E5%BF%83%E6%84%8F%E6%8F%90%E8%A2%8B%E3%80%91-i.12665336.15360121615?sp_atk=696571ae-50c6-4624-9af6-765fe0db5d4b&amp;xptdk=696571ae-50c6-4624-9af6-765fe0db5d4b" TargetMode="External"/><Relationship Id="rId5" Type="http://schemas.openxmlformats.org/officeDocument/2006/relationships/hyperlink" Target="https://shopee.tw/LG%E6%A8%82%E9%87%91GR-QPLC82BS-WiFi%E6%95%B2%E6%95%B2%E7%9C%8B%E9%96%80%E4%B8%AD%E9%96%80%E5%86%B0%E7%AE%B1-%E6%98%9F%E5%A4%9C%E9%BB%91-734%E5%85%AC%E5%8D%87-%E9%80%81%E9%9B%99%E4%BA%BA%E7%89%8C%E9%9B%99%E8%80%B3%E6%B9%AF%E9%8D%8B-i.108078562.21807883272?sp_atk=8aa9eab8-eee5-4ae0-b8ba-61cdf38e5fe2&amp;xptdk=8aa9eab8-eee5-4ae0-b8ba-61cdf38e5fe2" TargetMode="External"/><Relationship Id="rId6" Type="http://schemas.openxmlformats.org/officeDocument/2006/relationships/hyperlink" Target="https://shopee.tw/Acer-%E5%AE%8F%E7%A2%81-Swift-3-SF314-512-50JE-50ZX-50DB-%E7%AD%86%E9%9B%BB-12%E4%BB%A3i516G512G-i.15228345.16064407744?sp_atk=3d194207-bf67-4866-a5c8-30e6cd0e67a1&amp;xptdk=3d194207-bf67-4866-a5c8-30e6cd0e67a1" TargetMode="External"/><Relationship Id="rId7" Type="http://schemas.openxmlformats.org/officeDocument/2006/relationships/hyperlink" Target="https://shopee.tw/%E7%BE%8E%E5%9C%8BiRobot-Roomba-i2-%E6%8E%83%E5%9C%B0%E6%A9%9F%E5%99%A8%E4%BA%BA-%E7%B8%BD%E4%BB%A3%E7%90%86%E4%BF%9D%E5%9B%BA1-1%E5%B9%B4-%E5%AE%98%E6%96%B9%E6%97%97%E8%89%A6%E5%BA%97-i.51492089.14582586537?sp_atk=3dbb721a-a310-4c47-8950-cad5430b1f66&amp;xptdk=3dbb721a-a310-4c47-8950-cad5430b1f66" TargetMode="External"/><Relationship Id="rId8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5%93%88%E6%A0%B9%E9%81%94%E6%96%AF-%E5%93%81%E8%84%AB4%E5%85%A5%E7%B5%84-%E4%BB%BB%E9%81%B8%E8%B3%A3%E5%A0%B4-i.54055210.23567398484?sp_atk=42325e5b-6059-4bc9-8a0a-e7b215348592&amp;xptdk=42325e5b-6059-4bc9-8a0a-e7b215348592" TargetMode="External"/><Relationship Id="rId2" Type="http://schemas.openxmlformats.org/officeDocument/2006/relationships/hyperlink" Target="https://shopee.tw/Acer-%E5%AE%8F%E7%A2%81-Nitro5-AN515-58-56TV-i5-8G-512G-RTX4050-6G%E3%80%90%E5%8D%87%E7%B4%9A%E7%9A%86%E5%90%AB%E5%AE%89%E8%A3%9D%E3%80%91-i.15228345.18379596691?sp_atk=9308a37a-bac9-436b-b539-430964052632&amp;xptdk=9308a37a-bac9-436b-b539-430964052632" TargetMode="External"/><Relationship Id="rId3" Type="http://schemas.openxmlformats.org/officeDocument/2006/relationships/hyperlink" Target="https://shopee.tw/BIOTHERM-%E7%A2%A7%E5%85%92%E6%B3%89-%E5%A5%87%E8%B9%9F%E7%89%B9%E5%AB%A9%E7%B2%BE%E8%8F%AF50ml%E8%B2%B7%E4%B8%80%E9%80%81%E4%B8%89%E7%B5%84%EF%BD%9C%E4%BF%9D%E6%BF%95-%E7%B2%97%E7%B2%97%E8%87%89-%E6%94%B6%E6%96%82-%E6%AF%9B%E5%AD%94-%E4%BF%AE%E8%AD%B7-%EF%BD%9C%E5%AE%98%E6%96%B9%E6%97%97%E8%89%A6-i.774925409.20709283083?sp_atk=2b38f4f6-8dfc-44cf-86da-cebbb9ec37d5&amp;xptdk=2b38f4f6-8dfc-44cf-86da-cebbb9ec37d5" TargetMode="External"/><Relationship Id="rId4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%E5%B7%B4%E9%BB%8E%E8%90%8A%E9%9B%85-%E5%85%A8%E6%96%B0%E5%8D%87%E7%B4%9A-%E9%87%91%E7%B7%BB%E8%AD%B7%E9%AB%AE%E7%B2%BE%E6%B2%B9-%E9%87%91%E6%A3%95%E4%BB%BB%E9%81%B8-100ml-%E5%AE%98%E6%96%B9%E6%97%97%E8%89%A6%E5%BA%97-i.37004578.21938734039?sp_atk=a5729c7c-a6dc-4a5b-895e-7c696d448c51&amp;xptdk=a5729c7c-a6dc-4a5b-895e-7c696d448c51" TargetMode="External"/><Relationship Id="rId22" Type="http://schemas.openxmlformats.org/officeDocument/2006/relationships/hyperlink" Target="https://shopee.tw/1-2princess%E5%BD%A9%E8%89%B2%E5%B0%BC%E9%BE%8D%E5%8A%8D%E6%A9%8B%E3%80%90A2813%E3%80%91-i.18401262.21975897556?sp_atk=7770532d-c8e5-49ba-907c-aee4179f511a&amp;xptdk=7770532d-c8e5-49ba-907c-aee4179f511a" TargetMode="External"/><Relationship Id="rId21" Type="http://schemas.openxmlformats.org/officeDocument/2006/relationships/hyperlink" Target="https://shopee.tw/Electrolux-%E4%BC%8A%E8%90%8A%E5%85%8B%E6%96%AF-Well-Q6-%E7%84%A1%E7%B7%9A%E5%90%B8%E5%A1%B5%E5%99%A8-WQ61-1OGG-i.494140905.9583468418?sp_atk=87e96bb8-8fcb-40c2-9e9d-e9af6a05cecc&amp;xptdk=87e96bb8-8fcb-40c2-9e9d-e9af6a05cecc" TargetMode="External"/><Relationship Id="rId24" Type="http://schemas.openxmlformats.org/officeDocument/2006/relationships/hyperlink" Target="https://shopee.tw/MSI%E5%BE%AE%E6%98%9F-%E7%8B%82%E9%BE%8D-(I7-10700F%E5%85%AB%E6%A0%B8%E5%BF%83-RTX2060%E7%8D%A8%E9%A1%AF-%E7%84%A1%E7%B3%BB%E7%B5%B1-Win11-%E5%8E%9F%E5%BB%A0%E8%AA%8D%E8%AD%89%E9%9B%BB%E8%85%A6-%E5%8E%9F%E5%83%B9%E5%B1%8B)%E3%80%90%E6%B4%BB%E5%8B%95%E8%B4%88%E3%80%91-i.54133273.7745639998" TargetMode="External"/><Relationship Id="rId23" Type="http://schemas.openxmlformats.org/officeDocument/2006/relationships/hyperlink" Target="https://shopee.tw/%E5%AA%9A%E6%AF%94%E7%90%B3-Sky-High%E9%A3%9B%E5%A4%A9%E7%BF%B9%E9%98%B2%E6%B0%B4%E7%9D%AB%E6%AF%9B%E8%86%8FX2-%E8%B4%88%E5%93%81-%E5%AE%98%E6%96%B9%E6%97%97%E8%89%A6%E5%BA%97-i.37008598.19338142107?sp_atk=49ed3a8d-2a99-415f-9f77-8d4a585a9b93&amp;xptdk=49ed3a8d-2a99-415f-9f77-8d4a585a9b93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%E3%80%90Pocky%E3%80%91Pocky%E7%99%BE%E5%A5%87-5%E5%85%A5-%E7%9B%92-(%E5%B7%A7%E5%85%8B%E5%8A%9B-%E8%8D%89%E8%8E%93-%E6%8A%B9%E8%8C%B6-%E7%89%9B%E5%A5%B6)-i.375486779.13343701289?sp_atk=141cf6d2-bee2-45c8-b937-fe68ae887d5c&amp;xptdk=141cf6d2-bee2-45c8-b937-fe68ae887d5c" TargetMode="External"/><Relationship Id="rId25" Type="http://schemas.openxmlformats.org/officeDocument/2006/relationships/hyperlink" Target="https://shopee.tw/%E3%80%90%E8%88%92%E6%BD%94%E3%80%91%E9%A0%82%E7%B4%9A%E4%B8%89%E5%B1%A4%E8%88%92%E9%81%A9%E7%AB%B9%E8%90%83-%E8%BF%AA%E5%A3%AB%E5%B0%BC%E6%8A%BD%E5%8F%96%E8%A1%9B%E7%94%9F%E7%B4%99-90%E6%8A%BD-x30%E5%8C%85(%E7%AE%B1)-i.9241878.3405354540?sp_atk=73cc8746-834b-4f33-a0f8-6164f3fd81a1&amp;xptdk=73cc8746-834b-4f33-a0f8-6164f3fd81a1" TargetMode="External"/><Relationship Id="rId28" Type="http://schemas.openxmlformats.org/officeDocument/2006/relationships/hyperlink" Target="https://shopee.tw/%E8%BC%9D%E8%91%89-miniV%E7%BE%8E%E5%9E%8B%E5%8F%A3%E8%A2%8B%E6%8C%89%E6%91%A9%E6%A7%8DHY-10599A(%E7%AD%8B%E8%86%9C%E6%A7%8D-%E8%BC%95%E9%87%8F-%E5%A5%BD%E6%94%9C%E5%B8%B6-%E5%BE%A9%E5%8F%A4-%E6%99%82%E5%B0%9A-%E8%BC%9D%E8%91%89%E6%97%97%E8%89%A6%E9%A4%A8)-i.104567297.5263587169?sp_atk=776e2c36-6e10-4912-a917-1e177bf5d642&amp;xptdk=776e2c36-6e10-4912-a917-1e177bf5d642" TargetMode="External"/><Relationship Id="rId27" Type="http://schemas.openxmlformats.org/officeDocument/2006/relationships/hyperlink" Target="https://shopee.tw/%E5%B0%8F%E7%B1%B3%E6%99%BA%E6%85%A7%E6%B0%A3%E7%82%B8%E9%8D%8B-3.5L-%E3%80%90%E5%B0%8F%E7%B1%B3%E5%AE%98%E6%96%B9%E6%97%97%E8%89%A6%E5%BA%97%E3%80%91-i.15199365.10761975455?sp_atk=f8fec608-7b09-477e-bc8c-f544c1d5e346&amp;xptdk=f8fec608-7b09-477e-bc8c-f544c1d5e346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59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Kiehl's%E5%A5%91%E7%88%BE%E6%B0%8F-%E9%87%91%E7%9B%9E%E8%8A%B1%E9%9B%99%E6%98%9F%E7%B5%84-%E8%87%89%E4%B8%8D%E8%8A%B1%E8%8A%B1(%E6%B3%A1%E6%B3%A1%E5%87%9D%E9%9C%B2230ml-%E9%87%91%E7%9B%9E%E8%8A%B1%E5%8C%96%E5%A6%9D%E6%B0%B4250ml)%EF%BD%9C%E6%B2%B9%E7%97%98%E8%82%8C%E6%9C%80%E6%84%9B-%E7%B8%AE%E5%B0%8F%E6%AF%9B%E5%AD%94-%E6%B4%97%E9%9D%A2%E4%B9%B3-i.779422436.16975382848?sp_atk=22f1fab4-03d4-4df5-91e2-de7add3a2220&amp;xptdk=22f1fab4-03d4-4df5-91e2-de7add3a2220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Dyson-HP09-Purifier-Hot-Cool-Formaldehyde%E9%99%A4%E7%94%B2%E9%86%9B%E6%B6%BC%E6%9A%96%E6%B8%85%E6%B7%A8%E6%A9%9F-%E5%86%8D%E4%BA%AB%E7%B2%BE%E5%93%81%E5%AE%B6%E9%9B%BB%E6%BB%BF%E9%A1%8D%E7%A6%AE-i.31171487.11769839068?sp_atk=41547250-f7f3-4f76-8494-60a7f96df64d" TargetMode="External"/><Relationship Id="rId12" Type="http://schemas.openxmlformats.org/officeDocument/2006/relationships/hyperlink" Target="https://shopee.tw/APPLE-MacBook-Air-M2-13.6%E5%90%8B%E7%AD%86%E9%9B%BB-8G-256G-i.54598032.19720336494?sp_atk=a2374933-d01a-4b18-bc41-65a10c7c6871&amp;xptdk=a2374933-d01a-4b18-bc41-65a10c7c6871" TargetMode="External"/><Relationship Id="rId15" Type="http://schemas.openxmlformats.org/officeDocument/2006/relationships/hyperlink" Target="https://shopee.tw/APPLE-MacBook-Air-M2-13.6%E5%90%8B%E7%AD%86%E9%9B%BB-8G-256G-i.54598032.19720336494?sp_atk=a2374933-d01a-4b18-bc41-65a10c7c6871&amp;xptdk=a2374933-d01a-4b18-bc41-65a10c7c6871" TargetMode="External"/><Relationship Id="rId14" Type="http://schemas.openxmlformats.org/officeDocument/2006/relationships/hyperlink" Target="https://shopee.tw/Kiehl's%E5%A5%91%E7%88%BE%E6%B0%8F-%E9%87%91%E7%9B%9E%E8%8A%B1%E9%9B%99%E6%98%9F%E7%B5%84-%E8%87%89%E4%B8%8D%E8%8A%B1%E8%8A%B1(%E6%B3%A1%E6%B3%A1%E5%87%9D%E9%9C%B2230ml-%E9%87%91%E7%9B%9E%E8%8A%B1%E5%8C%96%E5%A6%9D%E6%B0%B4250ml)%EF%BD%9C%E6%B2%B9%E7%97%98%E8%82%8C%E6%9C%80%E6%84%9B-%E7%B8%AE%E5%B0%8F%E6%AF%9B%E5%AD%94-%E6%B4%97%E9%9D%A2%E4%B9%B3-i.779422436.16975382848?sp_atk=22f1fab4-03d4-4df5-91e2-de7add3a2220&amp;xptdk=22f1fab4-03d4-4df5-91e2-de7add3a2220" TargetMode="External"/><Relationship Id="rId17" Type="http://schemas.openxmlformats.org/officeDocument/2006/relationships/hyperlink" Target="https://shopee.tw/Xiaomi-%E6%B0%B4%E9%9B%A2%E5%AD%90%E5%90%B9%E9%A2%A8%E6%A9%9F-H500%E3%80%90%E5%B0%8F%E7%B1%B3%E5%AE%98%E6%96%B9%E6%97%97%E8%89%A6%E5%BA%97%E3%80%91-i.15199365.17750031309" TargetMode="External"/><Relationship Id="rId16" Type="http://schemas.openxmlformats.org/officeDocument/2006/relationships/hyperlink" Target="https://shopee.tw/Dyson-HP09-Purifier-Hot-Cool-Formaldehyde%E9%99%A4%E7%94%B2%E9%86%9B%E6%B6%BC%E6%9A%96%E6%B8%85%E6%B7%A8%E6%A9%9F-%E5%86%8D%E4%BA%AB%E7%B2%BE%E5%93%81%E5%AE%B6%E9%9B%BB%E6%BB%BF%E9%A1%8D%E7%A6%AE-i.31171487.11769839068?sp_atk=41547250-f7f3-4f76-8494-60a7f96df64d" TargetMode="External"/><Relationship Id="rId19" Type="http://schemas.openxmlformats.org/officeDocument/2006/relationships/hyperlink" Target="https://shopee.tw/LANCOME-%E8%98%AD%E8%94%BB-%E9%9B%B6%E7%B2%89%E6%84%9F%E8%B6%85%E6%8C%81%E5%A6%9D%E9%9B%99%E6%98%9F%E7%B5%84-%E9%9B%B6%E7%B2%89%E6%84%9F%E7%B2%89%E5%BA%95%E6%B6%B230ml-%E6%B0%B4%E7%B2%89%E9%9C%9C13g-%EF%BD%9C%E5%AE%98%E6%96%B9%E6%97%97%E8%89%A6%E5%BA%97-i.779524889.18876367313?sp_atk=92f21293-5bd7-41b2-a512-c0dcf260a2af&amp;xptdk=92f21293-5bd7-41b2-a512-c0dcf260a2af" TargetMode="External"/><Relationship Id="rId18" Type="http://schemas.openxmlformats.org/officeDocument/2006/relationships/hyperlink" Target="https://shopee.tw/Acer-%E5%AE%8F%E7%A2%81-Swift-3-SF314-512-50JE-50ZX-50DB-%E7%AD%86%E9%9B%BB%E3%80%90%E8%81%8A%E8%81%8A%E9%A0%98%E7%8F%BE%E6%8A%98%E5%88%B8%E3%80%91-i.15228345.16064407744?sp_atk=a095a470-fabd-4c6a-a31a-05d3fab42e3e&amp;xptdk=a095a470-fabd-4c6a-a31a-05d3fab42e3e" TargetMode="Externa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sp_atk=e6d65ffb-09d3-4c26-a71f-d1f6b8342373&amp;xptdk=e6d65ffb-09d3-4c26-a71f-d1f6b8342373" TargetMode="External"/><Relationship Id="rId2" Type="http://schemas.openxmlformats.org/officeDocument/2006/relationships/hyperlink" Target="https://shopee.tw/Shu-uemura-%E6%A4%8D%E6%9D%91%E7%A7%80-%E7%84%A1%E6%A5%B5%E9%99%90%E8%B6%85%E6%99%82%E8%BC%95%E7%B2%89%E5%BA%95%E5%AE%9A%E5%A6%9D%E7%B5%84-%E8%BC%95%E7%B2%89%E5%BA%95-%E5%AE%9A%E5%A6%9D%E5%99%B4%E9%9C%A7-%E7%B2%89%E5%BA%95%E6%B6%B2-%E9%98%B2%E6%9B%AC-%E6%8C%81%E4%B9%85%E5%BA%95%E5%A6%9D-%E5%B0%8F%E6%96%B9%E7%93%B6%EF%BD%9C%E5%AE%98%E6%96%B9%E6%97%97%E8%89%A6%E5%BA%97-i.747940835.15984172444?sp_atk=0f72ffc6-3265-46ee-982c-f3b488b0aa2f&amp;xptdk=0f72ffc6-3265-46ee-982c-f3b488b0aa2f" TargetMode="External"/><Relationship Id="rId3" Type="http://schemas.openxmlformats.org/officeDocument/2006/relationships/hyperlink" Target="https://shopee.tw/%E3%80%90ZOJIRUSHI-%E8%B1%A1%E5%8D%B0%E3%80%91%E4%B8%80%E9%AB%94%E5%BC%8F%E4%B8%AD%E6%A0%93%E4%B8%8D%E9%8A%B9%E9%8B%BC%E4%BF%9D%E6%BA%AB%E4%BF%9D%E5%86%B7%E6%9D%AF(SM-WR60E)%EF%BD%9C600ml-%E5%BD%88%E9%96%8B%E5%BC%8F-i.704197776.16022419347?sp_atk=9b584dda-0381-42e3-a109-1ad7a6bbad90&amp;xptdk=9b584dda-0381-42e3-a109-1ad7a6bbad90" TargetMode="External"/><Relationship Id="rId4" Type="http://schemas.openxmlformats.org/officeDocument/2006/relationships/hyperlink" Target="https://shopee.tw/%E3%80%90%E6%9C%AA%E4%BE%86%E5%AF%A6%E9%A9%97%E5%AE%A4%E3%80%91Stermidi%E6%AE%BA%E8%8F%8C%E9%99%A4%E6%BF%95%E6%A9%9F-%E6%99%BA%E8%83%BD-%E7%A9%BA%E6%B0%A3%E6%B8%85%E6%B7%A8%E9%99%A4%E6%BF%95%E6%A9%9F-%E6%99%BA%E6%85%A7%E5%AE%B6%E9%9B%BB-%E6%B7%A8%E5%8C%96%E5%99%A8-%E9%99%A4%E6%BF%95%E6%A9%9F-%E6%AE%BA%E8%8F%8C-%E9%98%B2%E6%BD%AE-%E9%99%A4%E9%9C%89-i.40356424.18462331561?sp_atk=cb5bcce6-67bd-4e61-870a-f41d5eec5aa8&amp;xptdk=cb5bcce6-67bd-4e61-870a-f41d5eec5aa8" TargetMode="External"/><Relationship Id="rId9" Type="http://schemas.openxmlformats.org/officeDocument/2006/relationships/drawing" Target="../drawings/drawing62.xml"/><Relationship Id="rId5" Type="http://schemas.openxmlformats.org/officeDocument/2006/relationships/hyperlink" Target="https://shopee.tw/%E3%80%90Simply%E6%96%B0%E6%99%AE%E5%88%A9%E3%80%91%E8%B6%85%E6%BF%83%E4%BB%A3%E8%AC%9D%E5%A4%9C%E9%85%B5%E7%B4%A0%E9%8C%A0EX-%E5%8A%A0%E5%BC%B7%E7%89%8830%E9%A1%86-%E7%9B%92(x2%E7%9B%92)%E3%80%90%E8%B2%B7%E4%B8%80%E9%80%81%E4%B8%80%E3%80%91(Tommy-%E5%A4%A7%E9%AB%98%E4%BA%BA-%E9%8D%BE%E6%98%8E%E8%BB%92-%E6%8E%A8%E8%96%A6)-i.719405179.20305347206?sp_atk=7fcbb9c3-62c3-4f4e-8789-b2ed6211bef2&amp;xptdk=7fcbb9c3-62c3-4f4e-8789-b2ed6211bef2" TargetMode="External"/><Relationship Id="rId6" Type="http://schemas.openxmlformats.org/officeDocument/2006/relationships/hyperlink" Target="https://shopee.tw/SevenStar-%E4%B8%83%E6%98%9F%E7%B4%9A-%E9%A6%96%E5%B8%AD%E4%B9%8B%E5%BA%A7-%E6%8C%89%E6%91%A9%E6%A4%85-SC-395-i.26221748.4432627654?sp_atk=77356fac-6db0-4963-b1ed-5589fbbe9754&amp;xptdk=77356fac-6db0-4963-b1ed-5589fbbe9754" TargetMode="External"/><Relationship Id="rId7" Type="http://schemas.openxmlformats.org/officeDocument/2006/relationships/hyperlink" Target="https://shopee.tw/Roborock-Q-Revo%E7%9F%B3%E9%A0%AD%E6%8E%83%E5%9C%B0%E6%A9%9F%E5%99%A8%E4%BA%BA%E3%80%90%E6%96%B0%E5%93%81%E4%B8%8A%E5%B8%82%E3%80%91-i.104788746.23542550115?sp_atk=280f3950-3f7a-4b84-9126-e1e1a9f5a9a4&amp;xptdk=280f3950-3f7a-4b84-9126-e1e1a9f5a9a4" TargetMode="External"/><Relationship Id="rId8" Type="http://schemas.openxmlformats.org/officeDocument/2006/relationships/hyperlink" Target="https://shopee.tw/LG%E6%A8%82%E9%87%91-OLED55C2PSC-OLED-evo-4K-AI%E7%89%A9%E8%81%AF%E7%B6%B2%E9%9B%BB%E8%A6%96-%E9%80%81HDMI%E7%B7%9A%E3%80%81%E6%99%BA%E6%85%A7%E5%BF%AB%E5%85%85%E8%BD%89%E6%8E%A5%E5%99%A8-i.108078562.21321929998?sp_atk=14c2a950-3bd3-4a14-ba2c-b7cf7f42334c&amp;xptdk=14c2a950-3bd3-4a14-ba2c-b7cf7f42334c" TargetMode="Externa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%E5%B0%8F%E7%B1%B3%E6%99%BA%E6%85%A7%E6%B0%A3%E7%82%B8%E9%8D%8B-3.5L-%E3%80%90%E5%B0%8F%E7%B1%B3%E5%AE%98%E6%96%B9%E6%97%97%E8%89%A6%E5%BA%97%E3%80%91-i.15199365.10761975455?sp_atk=ec4b0265-9368-4977-9bde-330feb7da381&amp;xptdk=ec4b0265-9368-4977-9bde-330feb7da381" TargetMode="External"/><Relationship Id="rId2" Type="http://schemas.openxmlformats.org/officeDocument/2006/relationships/hyperlink" Target="https://shopee.tw/CONVERSE-%E5%BE%8C%E8%83%8C%E5%8C%85.%E7%86%B1%E9%8A%B7%E6%AC%BE-%E9%9B%99%E8%82%A9%E5%8C%85-10021138-A01-02-%E9%BB%91%E8%89%B2-%E8%97%8D%E8%89%B2-2%E6%AC%BE%E9%81%B8-%E7%B6%93%E5%85%B8%E5%9C%93%E6%A8%99-i.115339732.6278160694?sp_atk=77755d69-0c78-427b-8632-930a749daf2e&amp;xptdk=77755d69-0c78-427b-8632-930a749daf2e" TargetMode="External"/><Relationship Id="rId3" Type="http://schemas.openxmlformats.org/officeDocument/2006/relationships/hyperlink" Target="https://shopee.tw/%E3%80%90TRUU-%E7%AB%A5%E3%80%9176%E9%85%B5%E6%AF%8D%E8%83%BA%E5%9F%BA%E9%85%B8%E6%B7%A8%E8%86%9A%E6%BD%94%E9%A1%8F%E9%9C%B2150g-%E5%85%A9%E5%85%A5-(%E9%98%B2%E6%BB%91%E5%8D%87%E7%B4%9A%E7%89%88)%E3%80%90%E8%94%A1%E9%A0%A4%E6%A6%9B%E6%8E%A8%E8%96%A6%E3%80%91-i.607849623.14412970307?sp_atk=61a1f237-992a-48ec-9fe8-eba225701cbd&amp;xptdk=61a1f237-992a-48ec-9fe8-eba225701cbd" TargetMode="External"/><Relationship Id="rId4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DR.WU-%E6%9D%8F%E4%BB%81%E9%85%B8%E6%BA%AB%E5%92%8C%E7%85%A5%E8%86%9A%E7%B2%BE%E8%8F%AF8-15ML(%E5%85%A8%E6%96%B0%E5%8D%87%E7%B4%9A)-i.76650281.1295257552?sp_atk=fe9c3143-69c7-42fb-9cad-2ea4fadc4724&amp;xptdk=fe9c3143-69c7-42fb-9cad-2ea4fadc4724" TargetMode="External"/><Relationship Id="rId22" Type="http://schemas.openxmlformats.org/officeDocument/2006/relationships/hyperlink" Target="https://shopee.tw/S%E2%80%99AIME-%E7%9C%9F%E7%9A%AE%E9%BB%9B%E8%A5%BF%E8%BC%95%E5%BE%A9%E5%8F%A4%E9%A6%AC%E9%9E%8D%E5%8C%85-SBG33-A872M-i.497971222.22121427945?sp_atk=9e65dab0-8b88-4b6b-bc4e-cb4e357174dc&amp;xptdk=9e65dab0-8b88-4b6b-bc4e-cb4e357174dc" TargetMode="External"/><Relationship Id="rId21" Type="http://schemas.openxmlformats.org/officeDocument/2006/relationships/hyperlink" Target="https://shopee.tw/%E3%80%90SONY-%E7%B4%A2%E5%B0%BC%E3%80%91ILCE-7M4-A7M4-a7-IV-%E5%96%AE%E6%A9%9F%E8%BA%AB-%E5%85%A8%E7%89%87%E5%B9%85%E6%B7%B7%E5%90%88%E5%BC%8F%E7%9B%B8%E6%A9%9F-(%E5%85%AC%E5%8F%B8%E8%B2%A8)-i.850202058.20551240501?sp_atk=fae2cdea-2177-4789-905a-8ac180f62618&amp;xptdk=fae2cdea-2177-4789-905a-8ac180f62618" TargetMode="External"/><Relationship Id="rId24" Type="http://schemas.openxmlformats.org/officeDocument/2006/relationships/hyperlink" Target="https://shopee.tw/-Myprotein-%E4%B9%B3%E6%B8%85%E8%9B%8B%E7%99%BD-1kg-%E4%B9%B3%E6%B8%85-%E9%AB%98%E8%9B%8B%E7%99%BD-Twinbrothers-i.107082273.1681337523?sp_atk=5c9afb6a-518c-4294-b2f0-ef9a784b14bd&amp;xptdk=5c9afb6a-518c-4294-b2f0-ef9a784b14bd" TargetMode="External"/><Relationship Id="rId23" Type="http://schemas.openxmlformats.org/officeDocument/2006/relationships/hyperlink" Target="https://shopee.tw/KATE%E5%87%B1%E5%A9%B7-%E6%80%AA%E7%8D%B8%E7%B4%9A%E6%8C%81%E8%89%B2%E5%94%87%E8%86%8F-%E9%A3%BE%E8%89%B2%E6%89%93%E5%BA%95%E5%94%87%E8%86%8F-(%E5%AE%98%E6%96%B9%E7%9B%B4%E7%87%9F)-%E8%9D%A6%E7%9A%AE%E7%9B%B4%E9%80%81-%E7%8F%BE%E8%B2%A8-i.116304162.8052041297?sp_atk=d4f4fbee-c1cc-4188-aa59-9e13cb55aed6&amp;xptdk=d4f4fbee-c1cc-4188-aa59-9e13cb55aed6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%E5%93%88%E6%A0%B9%E9%81%94%E6%96%AF-%E5%93%81%E8%84%AB4%E5%85%A5%E7%B5%84-%E4%BB%BB%E9%81%B8%E8%B3%A3%E5%A0%B4-i.54055210.23567398484?sp_atk=4fec166c-7a2b-4f82-a36b-f3b979eaff7b&amp;xptdk=4fec166c-7a2b-4f82-a36b-f3b979eaff7b" TargetMode="External"/><Relationship Id="rId25" Type="http://schemas.openxmlformats.org/officeDocument/2006/relationships/hyperlink" Target="https://shopee.tw/%E3%80%90%E6%A8%82%E6%89%A3%E6%A8%82%E6%89%A3%E3%80%91%E5%9A%BC%E5%B0%8D%E6%90%96%E6%90%96%E5%90%B8%E7%AE%A1%E6%9D%AF700ml-(Tritan%E6%9D%90%E8%B3%AA%E3%80%81%E5%A4%A7%E5%AE%B9%E9%87%8F)-i.13942352.20618876669?sp_atk=1c19404c-be6d-4567-81ac-0437502b96e0&amp;xptdk=1c19404c-be6d-4567-81ac-0437502b96e0" TargetMode="External"/><Relationship Id="rId28" Type="http://schemas.openxmlformats.org/officeDocument/2006/relationships/hyperlink" Target="https://shopee.tw/%E5%80%8D%E6%BD%94%E9%9B%85%E8%88%92%E8%86%9A%E6%9F%94%E6%84%9F%E6%8A%BD%E5%8F%96%E5%BC%8F%E8%A1%9B%E7%94%9F%E7%B4%99(150-%E6%8A%BDx72%E5%8C%85)-%E7%AE%B1%E3%80%90%E8%9D%A6%E7%9A%AE%E7%8D%A8%E5%AE%B6%E3%80%91-i.36578650.5732955641?xptdk=82f7e264-168c-44f0-84c9-4cbd430d4dc6" TargetMode="External"/><Relationship Id="rId27" Type="http://schemas.openxmlformats.org/officeDocument/2006/relationships/hyperlink" Target="https://shopee.tw/Redmi-Watch-3%E3%80%90%E5%B0%8F%E7%B1%B3%E5%AE%98%E6%96%B9%E6%97%97%E8%89%A6%E5%BA%97%E3%80%91-i.15199365.23434118636?sp_atk=8e27ae8b-0eea-4a73-a17a-c821e7ac5741&amp;xptdk=8e27ae8b-0eea-4a73-a17a-c821e7ac5741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64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%E3%80%90New-Balance%E3%80%91-NB-%E5%BE%A9%E5%8F%A4%E9%9E%8B_%E4%B8%AD%E6%80%A7_%E9%BB%91%E6%9D%8F%E8%89%B2_U574NWB-D%E6%A5%A6-574-(%E8%9D%A6%E7%9A%AE%E7%8D%A8%E5%AE%B6%E6%AC%BE)-i.131441298.19582075939?xptdk=a135e062-5458-4666-9c0b-55d6708631dd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%E5%AA%9A%E6%AF%94%E7%90%B3-%E8%B6%85%E6%8C%81%E4%B9%85%E6%B0%B4%E5%85%89%E9%8E%96%E5%90%BB%E5%94%87%E9%87%894.2mlX2%E5%85%A5%E7%B5%84-%E8%B4%88%E5%93%81-%E5%AE%98%E6%96%B9%E6%97%97%E8%89%A6%E5%BA%97-%E5%8F%A3%E7%B4%85-i.37008598.22365677107?sp_atk=a334cbb5-9be9-4335-b300-8788f89cce4a" TargetMode="External"/><Relationship Id="rId12" Type="http://schemas.openxmlformats.org/officeDocument/2006/relationships/hyperlink" Target="https://shopee.tw/SAMSUNG-Galaxy-Z-Flip5-256GB%E6%99%BA%E6%85%A7%E5%9E%8B%E6%89%8B%E6%A9%9F-i.971753850.23349357628?sp_atk=646c0e4b-eee8-4cdb-a4a4-04995f276eaa" TargetMode="External"/><Relationship Id="rId15" Type="http://schemas.openxmlformats.org/officeDocument/2006/relationships/hyperlink" Target="https://shopee.tw/SAMSUNG-Galaxy-Z-Flip5-256GB%E6%99%BA%E6%85%A7%E5%9E%8B%E6%89%8B%E6%A9%9F-i.971753850.23349357628?sp_atk=646c0e4b-eee8-4cdb-a4a4-04995f276eaa" TargetMode="External"/><Relationship Id="rId14" Type="http://schemas.openxmlformats.org/officeDocument/2006/relationships/hyperlink" Target="https://shopee.tw/%E3%80%90New-Balance%E3%80%91-NB-%E5%BE%A9%E5%8F%A4%E9%9E%8B_%E4%B8%AD%E6%80%A7_%E9%BB%91%E6%9D%8F%E8%89%B2_U574NWB-D%E6%A5%A6-574-(%E8%9D%A6%E7%9A%AE%E7%8D%A8%E5%AE%B6%E6%AC%BE)-i.131441298.19582075939?xptdk=a135e062-5458-4666-9c0b-55d6708631dd" TargetMode="External"/><Relationship Id="rId17" Type="http://schemas.openxmlformats.org/officeDocument/2006/relationships/hyperlink" Target="https://shopee.tw/Xiaomi-%E7%AD%8B%E8%86%9C%E6%8C%89%E6%91%A9%E6%A7%8D%E3%80%90%E5%B0%8F%E7%B1%B3%E5%AE%98%E6%96%B9%E6%97%97%E8%89%A6%E5%BA%97%E3%80%91-i.15199365.13184435250?sp_atk=045f21ac-4104-4e61-bcfd-295b8c852501&amp;xptdk=045f21ac-4104-4e61-bcfd-295b8c852501" TargetMode="External"/><Relationship Id="rId16" Type="http://schemas.openxmlformats.org/officeDocument/2006/relationships/hyperlink" Target="https://shopee.tw/%E5%AA%9A%E6%AF%94%E7%90%B3-%E8%B6%85%E6%8C%81%E4%B9%85%E6%B0%B4%E5%85%89%E9%8E%96%E5%90%BB%E5%94%87%E9%87%894.2mlX2%E5%85%A5%E7%B5%84-%E8%B4%88%E5%93%81-%E5%AE%98%E6%96%B9%E6%97%97%E8%89%A6%E5%BA%97-%E5%8F%A3%E7%B4%85-i.37008598.22365677107?sp_atk=a334cbb5-9be9-4335-b300-8788f89cce4a" TargetMode="External"/><Relationship Id="rId19" Type="http://schemas.openxmlformats.org/officeDocument/2006/relationships/hyperlink" Target="https://shopee.tw/%E7%90%86%E8%86%9A%E5%AF%B6%E6%B0%B4-B5-%E5%BD%88%E6%BD%A4%E4%BF%AE%E5%BE%A9%E7%B2%BE%E8%8F%AF-50ml-10%E4%BB%B6%E7%B5%84-%E5%BD%88%E6%BD%A4%E4%BF%9D%E6%BF%95-(%E6%9C%80%E4%BD%8E%E6%95%88%E6%9C%9F%E8%87%B32024-01)La-Roche-Posay-%E5%AE%98-i.56678703.9851384178?sp_atk=8714271d-360f-48de-b0cd-7e40dddd2898&amp;xptdk=8714271d-360f-48de-b0cd-7e40dddd2898" TargetMode="External"/><Relationship Id="rId18" Type="http://schemas.openxmlformats.org/officeDocument/2006/relationships/hyperlink" Target="https://shopee.tw/Microsoft-%E5%BE%AE%E8%BB%9F-XBOX-Series-S-%E9%81%8A%E6%88%B2%E4%B8%BB%E6%A9%9F-512GB-HDMI-2.1-%E4%B8%BB%E6%A9%9F%E4%B8%80%E5%B9%B4%E4%BF%9D%E5%9B%BA-i.408725397.8477492358" TargetMode="Externa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blueair.tw" TargetMode="External"/><Relationship Id="rId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FUJIFILM-%E5%AF%8C%E5%A3%AB-instax-MINI-12-%E6%8B%8D%E7%AB%8B%E5%BE%97%E7%9B%B8%E6%A9%9F-%E5%8D%B3%E5%8F%AF%E6%8B%8D-%E6%83%85%E4%BA%BA%E7%AF%80%E7%A6%AE%E7%89%A9-%E7%94%9F%E6%97%A5%E7%A6%AE%E7%89%A9-mini12%E3%80%90%E5%B0%B1%E6%98%AF%E8%A6%81%E7%8E%A9%E3%80%91-i.265108719.18325800686?sp_atk=75ca4c93-7b0b-4a83-94fe-60d53815cc1c&amp;xptdk=75ca4c93-7b0b-4a83-94fe-60d53815cc1c" TargetMode="External"/><Relationship Id="rId2" Type="http://schemas.openxmlformats.org/officeDocument/2006/relationships/hyperlink" Target="https://shopee.tw/Crocs%E5%8D%A1%E9%A7%B1%E9%A6%B3(%E7%AB%A5%E9%9E%8B)%E8%B2%9D%E9%9B%85%E5%8D%A1%E9%A7%B1%E7%8F%AD%E8%B6%A3%E5%91%B3%E5%B0%8F%E5%85%8B%E9%A7%B1%E6%A0%BC-K-208101-4JQ-i.50812728.18532252091?sp_atk=242c3904-6983-46e5-a8e7-d52dcf021c29&amp;xptdk=242c3904-6983-46e5-a8e7-d52dcf021c29" TargetMode="External"/><Relationship Id="rId3" Type="http://schemas.openxmlformats.org/officeDocument/2006/relationships/hyperlink" Target="https://shopee.tw/Microsoft-%E5%BE%AE%E8%BB%9F-XBOX-Series-S-%E9%81%8A%E6%88%B2%E4%B8%BB%E6%A9%9F-512GB-HDMI-2.1-%E4%B8%BB%E6%A9%9F%E4%B8%80%E5%B9%B4%E4%BF%9D%E5%9B%BA-i.408725397.8477492358?xptdk=83af9b39-efe4-42a3-8671-9e23748f173a" TargetMode="External"/><Relationship Id="rId4" Type="http://schemas.openxmlformats.org/officeDocument/2006/relationships/hyperlink" Target="https://shopee.tw/Shu-uemura-%E6%A4%8D%E6%9D%91%E7%A7%80-%E7%84%A1%E6%A5%B5%E9%99%90%E5%BA%95%E5%A6%9D3%E6%AD%A5%E9%A9%9F%E7%B5%84(%E8%BC%95%E7%B2%89%E5%BA%95-%E5%A6%9D%E5%89%8D%E4%B9%B3%E7%B4%AB-%E5%AE%9A%E5%A6%9D%E5%99%B4%E9%9C%A7)-%E7%B2%89%E5%BA%95%E6%B6%B2-%E6%8C%81%E4%B9%85%E5%BA%95%E5%A6%9D-%E5%B0%8F%E6%96%B9%E7%93%B6%EF%BD%9C%E5%AE%98%E6%96%B9%E6%97%97%E8%89%A6%E5%BA%97-i.747940835.22412798833?sp_atk=0e9243c7-9549-4531-9759-9cd102ea7d84&amp;xptdk=0e9243c7-9549-4531-9759-9cd102ea7d84" TargetMode="External"/><Relationship Id="rId5" Type="http://schemas.openxmlformats.org/officeDocument/2006/relationships/hyperlink" Target="https://shopee.tw/Logitech-%E7%BE%85%E6%8A%80-K380-%E5%A4%9A%E5%B7%A5%E7%84%A1%E7%B7%9A%E8%97%8D%E7%89%99%E9%8D%B5%E7%9B%A4-i.48032592.2174059204?sp_atk=5bf31f64-d808-4a5c-b290-c40d7fecec1d&amp;xptdk=5bf31f64-d808-4a5c-b290-c40d7fecec1d" TargetMode="External"/><Relationship Id="rId6" Type="http://schemas.openxmlformats.org/officeDocument/2006/relationships/hyperlink" Target="https://shopee.tw/PHILIPS-%E9%A3%9B%E5%88%A9%E6%B5%A6-%E5%85%A8%E8%87%AA%E5%8B%95%E7%BE%A9%E5%BC%8F%E5%92%96%E5%95%A1%E6%A9%9F-EP5447(%E9%8A%80-%E9%87%91)-HD9252-%E5%B0%8F%E9%BB%91%E5%81%A5%E5%BA%B7%E6%B0%A3%E7%82%B8%E9%8D%8B-i.647705152.17697286701?sp_atk=15c1419c-ce9d-465c-8a5d-a8ba01925ef8&amp;xptdk=15c1419c-ce9d-465c-8a5d-a8ba01925ef8" TargetMode="External"/><Relationship Id="rId7" Type="http://schemas.openxmlformats.org/officeDocument/2006/relationships/hyperlink" Target="https://shopee.tw/%E3%80%90Tefal%E6%B3%95%E5%9C%8B%E7%89%B9%E7%A6%8F%E3%80%91%E6%B3%95%E5%9C%8B%E7%89%B9%E7%A6%8FUltra%E6%B0%A3%E7%82%B8%E9%8D%8B-i.66327547.10595348277?sp_atk=52ba198b-08eb-4d84-9864-e1c89ec9c0f2&amp;xptdk=52ba198b-08eb-4d84-9864-e1c89ec9c0f2" TargetMode="External"/><Relationship Id="rId8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FUJIFILM-%E5%AF%8C%E5%A3%AB-instax-MINI-12-%E6%8B%8D%E7%AB%8B%E5%BE%97%E7%9B%B8%E6%A9%9F-%E5%8D%B3%E5%8F%AF%E6%8B%8D-%E6%83%85%E4%BA%BA%E7%AF%80%E7%A6%AE%E7%89%A9-%E7%94%9F%E6%97%A5%E7%A6%AE%E7%89%A9-mini12%E3%80%90%E5%B0%B1%E6%98%AF%E8%A6%81%E7%8E%A9%E3%80%91-i.265108719.18325800686?xptdk=f888ae99-f18a-4b0e-9529-93de8f6e0208" TargetMode="External"/><Relationship Id="rId2" Type="http://schemas.openxmlformats.org/officeDocument/2006/relationships/hyperlink" Target="https://shopee.tw/Xiaomi-%E5%B0%8F%E7%B1%B3%E6%89%8B%E7%92%B07-Pro%E3%80%90%E5%B0%8F%E7%B1%B3%E5%AE%98%E6%96%B9%E6%97%97%E8%89%A6%E5%BA%97%E3%80%91-i.15199365.13196899173?sp_atk=e5427b86-fb36-4384-972f-5a1bc32c5e7a&amp;xptdk=e5427b86-fb36-4384-972f-5a1bc32c5e7a" TargetMode="External"/><Relationship Id="rId3" Type="http://schemas.openxmlformats.org/officeDocument/2006/relationships/hyperlink" Target="https://shopee.tw/%E7%90%86%E8%86%9A%E5%AF%B6%E6%B0%B4-B5-%E5%85%A8%E9%9D%A2%E4%BF%AE%E5%BE%A9%E9%9C%9C-100ml-%E9%9B%99%E5%85%A5-%E8%B2%B7200ml%E9%80%8190ml-%E8%90%AC%E7%94%A8%E4%BF%AE%E5%BE%A9-%E5%AE%98%E6%96%B9%E6%97%97%E8%89%A6%E5%BA%97-i.56678703.9319719616?xptdk=e0960c6a-d02b-403d-9169-c928f1586d93" TargetMode="External"/><Relationship Id="rId4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DR.WU-%E7%8E%BB%E5%B0%BF%E9%85%B8%E4%BF%9D%E6%BF%95%E7%B2%BE%E8%8F%AF%E4%B9%B350ML(%E8%B2%B7%E4%B8%80%E9%80%81%E4%B8%80)-i.76650281.6495092233?sp_atk=5a20750f-f09c-477f-b451-db4a229d8abd&amp;xptdk=5a20750f-f09c-477f-b451-db4a229d8abd" TargetMode="External"/><Relationship Id="rId22" Type="http://schemas.openxmlformats.org/officeDocument/2006/relationships/hyperlink" Target="https://shopee.tw/S%E2%80%99AIME-%E7%9C%9F%E7%9A%AE%E9%BB%9B%E8%A5%BF%E8%BC%95%E5%BE%A9%E5%8F%A4%E9%A6%AC%E9%9E%8D%E5%8C%85-SBG33-A872M-i.497971222.22121427945?sp_atk=9e65dab0-8b88-4b6b-bc4e-cb4e357174dc&amp;xptdk=9e65dab0-8b88-4b6b-bc4e-cb4e357174dc" TargetMode="External"/><Relationship Id="rId21" Type="http://schemas.openxmlformats.org/officeDocument/2006/relationships/hyperlink" Target="https://shopee.tw/Marshall-Willen-%E6%94%9C%E5%B8%B6%E5%BC%8F%E8%97%8D%E7%89%99%E5%96%87%E5%8F%AD-2%E8%89%B2%E5%8F%AF%E9%81%B8%E3%80%90%E7%8F%BE%E8%B2%A8%E3%80%91-i.163609469.19540594328?sp_atk=30e773e8-4d9c-4bb2-81f1-1b8d6f472e09&amp;xptdk=30e773e8-4d9c-4bb2-81f1-1b8d6f472e09" TargetMode="External"/><Relationship Id="rId24" Type="http://schemas.openxmlformats.org/officeDocument/2006/relationships/hyperlink" Target="https://shopee.tw/KODAK-%E6%9F%AF%E9%81%94-%E6%9F%AF%E9%81%94%E6%97%97%E8%89%A6%E5%BA%97-EKTAR-H35-Half-Film-Camera-%E5%BA%95%E7%89%87%E7%9B%B8%E6%A9%9F-%E5%B9%B3%E8%A1%8C%E8%BC%B8%E5%85%A5-%E4%B8%8D%E5%90%AB%E5%BA%95%E7%89%87%E3%80%81%E9%9B%BB%E6%B1%A0-i.251043110.19434996589?sp_atk=0c54289c-8200-4bbf-bb01-7fec7c766158&amp;xptdk=0c54289c-8200-4bbf-bb01-7fec7c766158" TargetMode="External"/><Relationship Id="rId23" Type="http://schemas.openxmlformats.org/officeDocument/2006/relationships/hyperlink" Target="https://shopee.tw/3CE-%E4%B9%9D%E8%89%B2%E7%B4%9B%E5%91%88%E7%9C%BC%E5%BD%B1%E7%9B%A4-Multi-Eye-Color-Palette-8.5g-%E5%AE%98%E6%96%B9%E6%AD%A3%E5%93%81-i.264024691.6246009411?sp_atk=05cde16b-684a-4cf2-bfc2-b5d3f0e577ea&amp;xptdk=05cde16b-684a-4cf2-bfc2-b5d3f0e577ea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%E7%8F%BE%E8%B2%A8EsteeLauder%E9%9B%85%E8%A9%A9%E8%98%AD%E9%BB%9B%E7%B2%89%E6%8C%81%E4%B9%85%E5%AE%8C%E7%BE%8E%E6%8C%81%E5%A6%9D%E7%B2%89%E5%BA%95%E6%B6%B2SPF1030ml%E9%99%84%E6%8C%89%E5%A3%93%E9%A0%AD%E5%B0%88%E6%AB%83%E8%B2%A8%E5%B8%83%E8%98%AD%E9%9B%85-i.121982546.6005918192?sp_atk=1f1c618e-78ae-4aae-a747-0e604ec1be9f&amp;xptdk=1f1c618e-78ae-4aae-a747-0e604ec1be9f" TargetMode="External"/><Relationship Id="rId25" Type="http://schemas.openxmlformats.org/officeDocument/2006/relationships/hyperlink" Target="https://shopee.tw/%E3%80%90BIODERMA-%E8%B2%9D%E8%86%9A%E9%BB%9B%E7%91%AA%E3%80%91%E6%BD%94%E8%86%9A%E6%B6%B2500mlx4-(%E8%88%92%E6%95%8F%E9%AB%98%E6%95%88-%E4%BF%9D%E6%BF%95%E6%B0%B4%E6%BD%A4-%E5%B9%B3%E8%A1%A1%E6%8E%A7%E6%B2%B9_3%E7%B5%84%E4%BB%BB%E9%81%B8)-%E5%AE%98%E6%96%B9%E7%9B%B4%E7%87%9F-i.448342987.13421674610?sp_atk=cfb6025d-8fa8-4e57-87c6-9382b1134088&amp;xptdk=cfb6025d-8fa8-4e57-87c6-9382b1134088" TargetMode="External"/><Relationship Id="rId28" Type="http://schemas.openxmlformats.org/officeDocument/2006/relationships/hyperlink" Target="https://shopee.tw/KANGOL-%E8%A2%8B%E9%BC%A0-%E6%97%85%E8%A1%8C%E8%A2%8B-%E9%99%84%E5%81%B4%E8%83%8C%E5%B8%B6-%E3%80%9061251701%E3%80%91-%E4%B9%BE%E6%BF%95%E5%88%86%E9%9B%A2-%E9%81%8B%E5%8B%95%E5%8C%85-%E5%81%A5%E8%BA%AB%E5%8C%85-%E5%9C%93%E7%AD%92%E5%8C%85-%E7%90%83%E8%A2%8B-%E8%A1%8C%E6%9D%8E%E8%A2%8B-%E8%81%96%E8%AA%95%E7%AF%80%E7%A6%AE%E7%89%A9-i.253406451.4582134760?sp_atk=880c3744-efb4-4a9f-93b1-1deec0ddc681&amp;xptdk=880c3744-efb4-4a9f-93b1-1deec0ddc681" TargetMode="External"/><Relationship Id="rId27" Type="http://schemas.openxmlformats.org/officeDocument/2006/relationships/hyperlink" Target="https://shopee.tw/Xiaomi-%E6%99%BA%E6%85%A7%E7%A0%B4%E5%A3%81%E8%AA%BF%E7%90%86%E6%A9%9F%E3%80%90%E5%B0%8F%E7%B1%B3%E5%AE%98%E6%96%B9%E6%97%97%E8%89%A6%E5%BA%97%E3%80%91-i.15199365.11297081012?sp_atk=658e7c18-5b43-4b00-84df-cc2744f1361f&amp;xptdk=658e7c18-5b43-4b00-84df-cc2744f1361f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69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Apple-iPhone-15-128GB-A16-%E8%98%8B%E6%9E%9C-%E5%8E%9F%E5%BB%A0-%E9%A0%90%E7%B4%84-%E8%B3%A3%E5%A0%B4-%E9%99%90%E9%87%8F%E8%B4%88%E4%BF%9D%E8%AD%B7%E8%B2%BC-%E4%BE%9D%E8%A8%82%E5%96%AE%E9%A0%86%E5%BA%8F%E5%87%BA%E8%B2%A8-%E7%A5%9E%E8%85%A6%E7%94%9F%E6%B4%BB-i.54598032.22854610227?sp_atk=63c59ec4-adea-4862-b5e6-fa38fab736de&amp;xptdk=63c59ec4-adea-4862-b5e6-fa38fab736de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%E3%80%90Nespresso%E3%80%91%E8%86%A0%E5%9B%8A%E5%92%96%E5%95%A1%E6%A9%9F-Essenza-Mini-(%E8%B4%88%E5%92%96%E5%95%A1%E7%B5%84)_5%E8%89%B2%E4%BB%BB%E9%81%B8-i.283344169.4569312703?sp_atk=55b9078e-ca83-482a-b7a4-7676d792a418&amp;xptdk=55b9078e-ca83-482a-b7a4-7676d792a418" TargetMode="External"/><Relationship Id="rId12" Type="http://schemas.openxmlformats.org/officeDocument/2006/relationships/hyperlink" Target="https://shopee.tw/KATE%E5%87%B1%E5%A9%B7-%E6%80%AA%E7%8D%B8%E7%B4%9A%E6%8C%81%E8%89%B2%E5%94%87%E8%86%8F-%E9%A3%BE%E8%89%B2%E6%89%93%E5%BA%95%E5%94%87%E8%86%8F-(%E5%AE%98%E6%96%B9%E7%9B%B4%E7%87%9F)-%E8%9D%A6%E7%9A%AE%E7%9B%B4%E9%80%81-%E7%8F%BE%E8%B2%A8-i.116304162.8052041297?sp_atk=20ffd65a-f744-4ab7-af3c-880ccd6ede99&amp;xptdk=20ffd65a-f744-4ab7-af3c-880ccd6ede99" TargetMode="External"/><Relationship Id="rId15" Type="http://schemas.openxmlformats.org/officeDocument/2006/relationships/hyperlink" Target="https://shopee.tw/KATE%E5%87%B1%E5%A9%B7-%E6%80%AA%E7%8D%B8%E7%B4%9A%E6%8C%81%E8%89%B2%E5%94%87%E8%86%8F-%E9%A3%BE%E8%89%B2%E6%89%93%E5%BA%95%E5%94%87%E8%86%8F-(%E5%AE%98%E6%96%B9%E7%9B%B4%E7%87%9F)-%E8%9D%A6%E7%9A%AE%E7%9B%B4%E9%80%81-%E7%8F%BE%E8%B2%A8-i.116304162.8052041297?sp_atk=20ffd65a-f744-4ab7-af3c-880ccd6ede99&amp;xptdk=20ffd65a-f744-4ab7-af3c-880ccd6ede99" TargetMode="External"/><Relationship Id="rId14" Type="http://schemas.openxmlformats.org/officeDocument/2006/relationships/hyperlink" Target="https://shopee.tw/Apple-iPhone-15-128GB-A16-%E8%98%8B%E6%9E%9C-%E5%8E%9F%E5%BB%A0-%E9%A0%90%E7%B4%84-%E8%B3%A3%E5%A0%B4-%E9%99%90%E9%87%8F%E8%B4%88%E4%BF%9D%E8%AD%B7%E8%B2%BC-%E4%BE%9D%E8%A8%82%E5%96%AE%E9%A0%86%E5%BA%8F%E5%87%BA%E8%B2%A8-%E7%A5%9E%E8%85%A6%E7%94%9F%E6%B4%BB-i.54598032.22854610227?sp_atk=63c59ec4-adea-4862-b5e6-fa38fab736de&amp;xptdk=63c59ec4-adea-4862-b5e6-fa38fab736de" TargetMode="External"/><Relationship Id="rId17" Type="http://schemas.openxmlformats.org/officeDocument/2006/relationships/hyperlink" Target="https://shopee.tw/NEW-ERA-9FORTY-940%E6%8C%BA%E7%89%88-%E9%81%93%E5%A5%87-LA-%E5%9F%BA%E6%9C%AC%E6%AC%BE-%E6%A3%92%E7%90%83%E5%B8%BD-%E5%A4%9A%E8%89%B2-%E8%80%81%E5%B8%BD-%E7%99%BE%E6%90%AD%E6%AC%BE-%E7%86%B1%E8%B3%A3%E5%B8%BD%E6%AC%BE%E3%80%90TCC%E3%80%91-i.173591100.5815093103" TargetMode="External"/><Relationship Id="rId16" Type="http://schemas.openxmlformats.org/officeDocument/2006/relationships/hyperlink" Target="https://shopee.tw/%E3%80%90Nespresso%E3%80%91%E8%86%A0%E5%9B%8A%E5%92%96%E5%95%A1%E6%A9%9F-Essenza-Mini-(%E8%B4%88%E5%92%96%E5%95%A1%E7%B5%84)_5%E8%89%B2%E4%BB%BB%E9%81%B8-i.283344169.4569312703?sp_atk=55b9078e-ca83-482a-b7a4-7676d792a418&amp;xptdk=55b9078e-ca83-482a-b7a4-7676d792a418" TargetMode="External"/><Relationship Id="rId19" Type="http://schemas.openxmlformats.org/officeDocument/2006/relationships/hyperlink" Target="https://shopee.tw/SHISEIDO-%E8%B3%87%E7%94%9F%E5%A0%82-%E5%98%89%E7%BE%8E%E8%89%B7%E5%AE%B9%E9%9C%B2%E3%80%90watashi-%E8%B3%87%E7%94%9F%E5%A0%82%E5%AE%98%E6%96%B9%E5%BA%97%E3%80%91-i.364593558.13374074189?xptdk=d046e1f6-dc4b-494d-9521-bfac456a05ae" TargetMode="External"/><Relationship Id="rId18" Type="http://schemas.openxmlformats.org/officeDocument/2006/relationships/hyperlink" Target="https://shopee.tw/Apple-Watch-SE-2023-GPS-40mm-%E9%8B%81%E9%87%91%E5%B1%AC%E9%8C%B6%E6%AE%BC-%E7%8F%BE%E8%B2%A8%E8%B3%A3%E5%A0%B4-%E7%A5%9E%E8%85%A6%E7%94%9F%E6%B4%BB-i.54598032.23354650714?sp_atk=a02c0773-8be8-4628-95aa-a134f75fd59d&amp;xptdk=a02c0773-8be8-4628-95aa-a134f75fd59d" TargetMode="Externa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hopee.tw/%E7%8F%BE%E8%B2%A8Estee-Lauder%E9%9B%85%E8%A9%A9%E8%98%AD%E9%BB%9B%E7%B2%89%E6%8C%81%E4%B9%85%E5%AE%8C%E7%BE%8E%E6%8C%81%E5%A6%9D%E7%B2%89%E5%BA%95%E6%B6%B2SPF1030ml%E9%99%84%E6%8C%89%E5%A3%93%E9%A0%AD%E5%B0%88%E6%AB%83%E8%B2%A8%E5%B8%83%E8%98%AD%E9%9B%85-i.121982546.6005918192?sp_atk=be01c4df-df7f-4c6c-a62a-60786e7db1e0&amp;xptdk=be01c4df-df7f-4c6c-a62a-60786e7db1e0" TargetMode="External"/><Relationship Id="rId9" Type="http://schemas.openxmlformats.org/officeDocument/2006/relationships/hyperlink" Target="https://shopee.tw/SAMSUNG-Galaxy-Watch6-BT-40mm-44mm-%E6%96%B0%E6%A9%9F%E4%BA%AB%E9%96%8B%E8%B3%A3%E7%A6%AE-%E7%A5%9E%E8%85%A6%E7%94%9F%E6%B4%BB-i.54598032.18691526200?sp_atk=fa1530b0-5ed6-48d6-b733-066bd473dc78" TargetMode="External"/><Relationship Id="rId5" Type="http://schemas.openxmlformats.org/officeDocument/2006/relationships/hyperlink" Target="https://shopee.tw/%E3%80%90New-Balance%E3%80%91-NB-%E5%BE%A9%E5%8F%A4%E9%9E%8B_%E4%B8%AD%E6%80%A7_%E7%99%BD%E7%81%B0%E7%B6%A0_UXC72FG-D%E6%A5%A6-XC72-(%E8%9D%A6%E7%9A%AE%E7%8D%A8%E5%AE%B6%E6%AC%BE)-i.131441298.22546471672" TargetMode="External"/><Relationship Id="rId6" Type="http://schemas.openxmlformats.org/officeDocument/2006/relationships/hyperlink" Target="https://shopee.tw/%E3%80%90%E5%BE%B7%E5%9C%8BBRITA%E3%80%91%E5%8E%BB%E6%B0%B4%E5%9E%A2%E7%89%B9%E6%83%A0%E6%90%B6%E8%B3%BC%E7%B5%84(%E7%89%B9%E6%83%A0%E7%B5%84%E5%85%B1%E4%B8%80%E5%A3%BA13%E8%8A%AF)-i.270022711.11755660099" TargetMode="External"/><Relationship Id="rId7" Type="http://schemas.openxmlformats.org/officeDocument/2006/relationships/hyperlink" Target="https://shopee.tw/LANEIGE-%E8%98%AD%E8%8A%9D-%E7%9D%A1%E7%BE%8E%E4%BA%BA%E6%99%9A%E5%AE%89%E5%94%87%E8%86%9C-%E4%BF%9D%E6%BF%95-%E5%8E%BB%E8%A7%92%E8%B3%AA-%E5%94%87%E8%86%9C-20g-i.121821315.2733281567?xptdk=34013ec7-dd73-467f-9881-3c38d298b497" TargetMode="External"/><Relationship Id="rId8" Type="http://schemas.openxmlformats.org/officeDocument/2006/relationships/hyperlink" Target="https://shopee.tw/%E6%B5%B7%E5%BA%95%E6%92%88-%E3%80%90%E8%87%AA%E7%85%AE%E7%81%AB%E9%8D%8B%EF%BC%88%E9%BA%BB%E8%BE%A3%E5%AB%A9%E7%89%9B-%E7%95%AA%E8%8C%84%E7%89%9B%E8%82%89%EF%BC%89%E3%80%91-%E6%87%B6%E4%BA%BA%E9%8D%8B-%E5%BF%AB%E7%85%AE%E9%8D%8B-%E7%81%AB%E9%8D%8B-i.237300461.7133788124" TargetMode="External"/><Relationship Id="rId11" Type="http://schemas.openxmlformats.org/officeDocument/2006/relationships/hyperlink" Target="https://shopee.tw/Xiaomi-%E6%99%BA%E6%85%A7%E9%A1%AF%E7%A4%BA%E5%99%A8-A2-43%E5%9E%8B%E3%80%90%E5%B0%8F%E7%B1%B3%E5%AE%98%E6%96%B9%E6%97%97%E8%89%A6%E5%BA%97%E3%80%91-i.15199365.15589607427?sp_atk=f54f0db2-ca69-49f8-a89c-a6e24546fb0e&amp;xptdk=f54f0db2-ca69-49f8-a89c-a6e24546fb0e" TargetMode="External"/><Relationship Id="rId10" Type="http://schemas.openxmlformats.org/officeDocument/2006/relationships/hyperlink" Target="https://shopee.tw/PHILIPS-%E9%A3%9B%E5%88%A9%E6%B5%A6%E6%95%B8%E4%BD%8D%E6%B5%B7%E6%98%9F%E6%B0%A3%E7%82%B8%E9%8D%8B4.1L-HD9252-i.79558390.8875875738?sp_atk=0718e5c2-7ba2-40de-bef1-f17516589484&amp;xptdk=0718e5c2-7ba2-40de-bef1-f17516589484" TargetMode="External"/><Relationship Id="rId13" Type="http://schemas.openxmlformats.org/officeDocument/2006/relationships/vmlDrawing" Target="../drawings/vmlDrawing3.vml"/><Relationship Id="rId12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FUJhttps://shopee.tw/Shu-uemura-%E6%A4%8D%E6%9D%91%E7%A7%80-%E7%84%A1%E6%A5%B5%E9%99%90%E8%B6%85%E6%99%82%E8%BC%95%E7%B2%89%E5%BA%95%E5%84%AA%E6%83%A0%E7%B5%84-%E5%B0%8F%E6%96%B9%E7%93%B6-%E9%9A%94%E9%9B%A2-%E9%98%B2%E6%9B%AC-%E7%B2%89%E5%BA%95%E6%B6%B2-%E6%8C%81%E4%B9%85%E5%BA%95%E5%A6%9D-%E9%9C%A7%E9%9D%A2-%E7%B2%89%E5%BA%95-%E5%AE%98%E6%96%B9%E6%97%97%E8%89%A6%E5%BA%97-i.747940835.20602824812?xptdk=5767ba5d-81a6-4cc4-a8ad-dd9a6e09f537IFILM-%E5%AF%8C%E5%A3%AB-instax-MINI-12-%E6%8B%8D%E7%AB%8B%E5%BE%97%E7%9B%B8%E6%A9%9F-%E5%8D%B3%E5%8F%AF%E6%8B%8D-%E6%83%85%E4%BA%BA%E7%AF%80%E7%A6%AE%E7%89%A9-%E7%94%9F%E6%97%A5%E7%A6%AE%E7%89%A9-mini12%E3%80%90%E5%B0%B1%E6%98%AF%E8%A6%81%E7%8E%A9%E3%80%91-i.265108719.18325800686?xptdk=f888ae99-f18a-4b0e-9529-93de8f6e0208" TargetMode="External"/><Relationship Id="rId2" Type="http://schemas.openxmlformats.org/officeDocument/2006/relationships/hyperlink" Target="https://shopee.tw/Xiaomi-%E5%B0%8F%E7%B1%B3%E6%89%8B%E7%92%B07-Pro%E3%80%90%E5%B0%8F%E7%B1%B3%E5%AE%98%E6%96%B9%E6%97%97%E8%89%A6%E5%BA%97%E3%80%91-i.15199365.13196899173?sp_atk=e5427b86-fb36-4384-972f-5a1bc32c5e7a&amp;xptdk=e5427b86-fb36-4384-972f-5a1bc32c5e7a" TargetMode="External"/><Relationship Id="rId3" Type="http://schemas.openxmlformats.org/officeDocument/2006/relationships/hyperlink" Target="https://shopee.tw/-COVERNAT-23%E6%98%A5%E5%A4%8F-%E7%BB%8F%E5%85%B8LOGO-%E5%A4%A7%E5%AD%B8T%EF%BC%88%E8%B1%A1%E7%89%99%E8%89%B2-%E7%BB%BF%E8%89%B2%EF%BC%89-i.161461216.23822213239" TargetMode="External"/><Relationship Id="rId4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PS5-%E4%B8%BB%E6%A9%9F-%E5%85%89%E7%A2%9F%E7%89%88-%E6%95%B8%E4%BD%8D%E7%89%88-%E5%8F%B0%E7%81%A3%E5%85%AC%E5%8F%B8%E8%B2%A8-P5%E4%B8%BB%E6%A9%9F-PS5%E3%80%90%E5%B0%B1%E6%98%AF%E8%A6%81%E7%8E%A9%E3%80%91%E7%8F%BE%E8%B2%A8-i.265108719.5761395272?sp_atk=7561741a-8fde-485f-9369-b5482ade8fc0&amp;xptdk=7561741a-8fde-485f-9369-b5482ade8fc0" TargetMode="External"/><Relationship Id="rId22" Type="http://schemas.openxmlformats.org/officeDocument/2006/relationships/hyperlink" Target="https://shopee.tw/Gap-%E7%94%B7%E5%A5%B3%E5%90%8C%E6%AC%BE-Logo%E9%80%A3%E5%B8%BD%E5%A4%96%E5%A5%97-%E5%86%B0%E6%B7%87%E6%B7%8B%E7%B3%BB%E5%88%97-%E7%A2%B3%E7%B4%A0%E8%BB%9F%E7%A3%A8%E6%B3%95%E5%BC%8F%E5%9C%88%E7%B9%94%E7%B3%BB%E5%88%97-%E5%A4%9A%E8%89%B2%E5%8F%AF%E9%81%B8-(853131)-i.79684414.8924398986" TargetMode="External"/><Relationship Id="rId21" Type="http://schemas.openxmlformats.org/officeDocument/2006/relationships/hyperlink" Target="https://shopee.tw/%E9%9B%85%E6%BC%BE-Avene-%E8%88%92%E8%AD%B7%E6%B4%BB%E6%B3%89%E6%B0%B4-50ml-150ml-300ml-%E3%80%90%E5%B7%B4%E9%BB%8E%E4%B8%81%E3%80%91%E6%95%88%E6%9C%9F2026%E5%B9%B4-i.21757442.261289033?sp_atk=c2c979ab-f23e-403c-bcc1-ae67bdf00570&amp;xptdk=c2c979ab-f23e-403c-bcc1-ae67bdf00570" TargetMode="External"/><Relationship Id="rId24" Type="http://schemas.openxmlformats.org/officeDocument/2006/relationships/hyperlink" Target="https://shopee.tw/AirPods-%E8%97%8D%E7%89%99%E8%80%B3%E6%A9%9F-%E7%AC%AC-3-%E4%BB%A3-%E6%90%AD%E9%85%8DMagSafe-%E5%85%85%E9%9B%BB%E7%9B%92-%E7%8F%BE%E8%B2%A8%E9%96%8B%E8%B3%A3-%E7%A5%9E%E8%85%A6%E7%94%9F%E6%B4%BB-i.54598032.13745994197?sp_atk=1028136c-9866-4a83-84a7-084ad445b549&amp;xptdk=1028136c-9866-4a83-84a7-084ad445b549" TargetMode="External"/><Relationship Id="rId23" Type="http://schemas.openxmlformats.org/officeDocument/2006/relationships/hyperlink" Target="https://shopee.tw/The-North-Face%E5%8C%97%E9%9D%A2%E7%94%B7%E5%A5%B3%E6%AC%BE%E9%BB%91%E8%89%B2%E8%88%92%E9%81%A9%E6%B8%9B%E5%A3%93%E4%BC%91%E9%96%92%E5%BE%8C%E8%83%8C%E5%8C%85%EF%BD%9C52SGKX7-i.854257746.19847190209?sp_atk=5439fd06-b2e7-4d33-ac3e-19a5ec19b1bd&amp;xptdk=5439fd06-b2e7-4d33-ac3e-19a5ec19b1bd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KATE-%E5%87%B1%E5%A9%B7-%E9%9B%B6%E7%91%95%E8%82%8C%E5%AF%86%E5%BE%AE%E5%85%89-%E6%9F%94%E9%9C%A7-%E7%B2%89%E5%BA%95%E6%B6%B2-(%E5%AE%98%E6%96%B9%E7%9B%B4%E7%87%9F)-%E7%8F%BE%E8%B2%A8-%E8%9D%A6%E7%9A%AE%E7%9B%B4%E9%80%81-i.116304162.6544765080?sp_atk=e82bdc8e-06b6-45f3-9472-a62b951c8b36&amp;xptdk=e82bdc8e-06b6-45f3-9472-a62b951c8b36" TargetMode="External"/><Relationship Id="rId25" Type="http://schemas.openxmlformats.org/officeDocument/2006/relationships/hyperlink" Target="https://shopee.tw/-SOMEBYMI-%E5%86%8D%E8%A6%8B%E9%BB%91%E9%A0%AD-30%E5%A4%A9%E5%A5%87%E8%B9%9F%E7%B6%A0%E8%8C%B6%E6%B3%A1%E6%B2%AB%E6%B4%97%E9%9D%A2%E4%B9%B3%EF%BC%88120g%EF%BC%89-i.99890218.2293540027?sp_atk=748faae4-a003-4a9a-bd2b-a3f8cd5493a5&amp;xptdk=748faae4-a003-4a9a-bd2b-a3f8cd5493a5" TargetMode="External"/><Relationship Id="rId28" Type="http://schemas.openxmlformats.org/officeDocument/2006/relationships/hyperlink" Target="https://shopee.tw/Timberland-%E7%94%B7%E6%AC%BE%E5%B0%8F%E9%BA%A5%E8%89%B2%E5%85%A8%E7%B2%92%E9%9D%A2%E7%9A%AE%E9%9D%A96%E5%90%8B%E9%98%B2%E6%B0%B4%E9%9D%B4-A655H231-i.906191534.15699463868?sp_atk=a69ac7ed-7b73-4829-b8d5-0451786075ae" TargetMode="External"/><Relationship Id="rId27" Type="http://schemas.openxmlformats.org/officeDocument/2006/relationships/hyperlink" Target="https://shopee.tw/%E3%80%90%E6%A8%82%E6%89%A3%E6%A8%82%E6%89%A3%E3%80%91%E6%88%91%E7%9A%84%E6%BA%AB%E6%84%9F%E4%BF%9D%E5%86%B7-%E6%BA%AB%E5%92%96%E5%95%A1%E6%9D%AF550ML(%E4%B8%80%E9%8D%B5%E5%BD%88%E8%93%8B%E5%BC%8F%E3%80%81%E5%8F%AF%E4%BF%9D%E6%BA%AB6%E5%B0%8F%E6%99%82)(%E8%9D%A6%E5%B9%A3%E5%9B%9E%E9%A5%8B%E7%82%BA10-30%E6%B4%BB%E5%8B%95)-i.13942352.7603986857?sp_atk=c73a86cc-08f3-4b9f-807d-38a02d4c90ff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74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%E5%B0%8F%E7%B1%B3%E6%99%BA%E6%85%A7%E6%B0%A3%E7%82%B8%E9%8D%8B-3.5L-%E3%80%90%E5%B0%8F%E7%B1%B3%E5%AE%98%E6%96%B9%E6%97%97%E8%89%A6%E5%BA%97%E3%80%91-i.15199365.10761975455?sp_atk=1124f108-c3ea-496c-8048-e489aef492d0&amp;xptdk=1124f108-c3ea-496c-8048-e489aef492d0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Fjallraven-Kanken-Sling-%E5%B0%8F%E7%8B%90%E7%8B%B8-%E7%91%9E%E5%85%B8-%E8%82%A9%E8%83%8C%E5%8C%85-%E5%B0%8F%E8%83%8C%E5%8C%85-%E5%B8%86%E5%B8%83-%E9%BB%91%E8%89%B2-%E5%B0%8F%E5%9E%8B-%E5%81%B4%E5%8C%85-%E8%83%B8%E5%8C%85-%E6%96%9C%E5%8C%85-%E9%9A%A8%E8%BA%AB%E5%8C%85-i.2740503.9866639049" TargetMode="External"/><Relationship Id="rId12" Type="http://schemas.openxmlformats.org/officeDocument/2006/relationships/hyperlink" Target="https://shopee.tw/LANEIGE-%E8%98%AD%E8%8A%9D-%E6%B0%B4%E9%80%8F%E5%85%89%E6%8F%90%E4%BA%AE%E9%9A%94%E9%9B%A2%E4%B9%B3-SPF41-PA-35ml-%E9%98%B2%E6%9B%AC-%E5%A6%9D%E5%89%8D%E4%B9%B3-%E6%A0%A1%E8%89%B2-%E5%AE%98%E6%96%B9%E6%97%97%E8%89%A6%E5%BA%97-i.121821315.5205723260?sp_atk=b90352aa-a561-4ded-8f26-2e69d61969d0&amp;xptdk=b90352aa-a561-4ded-8f26-2e69d61969d0" TargetMode="External"/><Relationship Id="rId15" Type="http://schemas.openxmlformats.org/officeDocument/2006/relationships/hyperlink" Target="https://shopee.tw/LANEIGE-%E8%98%AD%E8%8A%9D-%E6%B0%B4%E9%80%8F%E5%85%89%E6%8F%90%E4%BA%AE%E9%9A%94%E9%9B%A2%E4%B9%B3-SPF41-PA-35ml-%E9%98%B2%E6%9B%AC-%E5%A6%9D%E5%89%8D%E4%B9%B3-%E6%A0%A1%E8%89%B2-%E5%AE%98%E6%96%B9%E6%97%97%E8%89%A6%E5%BA%97-i.121821315.5205723260?sp_atk=b90352aa-a561-4ded-8f26-2e69d61969d0&amp;xptdk=b90352aa-a561-4ded-8f26-2e69d61969d0" TargetMode="External"/><Relationship Id="rId14" Type="http://schemas.openxmlformats.org/officeDocument/2006/relationships/hyperlink" Target="https://shopee.tw/%E5%B0%8F%E7%B1%B3%E6%99%BA%E6%85%A7%E6%B0%A3%E7%82%B8%E9%8D%8B-3.5L-%E3%80%90%E5%B0%8F%E7%B1%B3%E5%AE%98%E6%96%B9%E6%97%97%E8%89%A6%E5%BA%97%E3%80%91-i.15199365.10761975455?sp_atk=1124f108-c3ea-496c-8048-e489aef492d0&amp;xptdk=1124f108-c3ea-496c-8048-e489aef492d0" TargetMode="External"/><Relationship Id="rId17" Type="http://schemas.openxmlformats.org/officeDocument/2006/relationships/hyperlink" Target="https://shopee.tw/KANGOL-WASHED-BUCKET-%E5%A4%9A%E8%89%B2-%E9%BB%91-%E7%99%BD-%E7%B1%B3%E7%99%BD-%E6%B7%B1%E8%97%8D-%E8%97%8D-%E9%BB%83-%E6%A3%95-%E6%A3%89%E8%B3%AA-%E6%BC%81%E5%A4%AB%E5%B8%BD-%E7%B6%93%E5%85%B8%E6%AC%BE-%E5%A4%A7%E5%B0%BA%E7%A2%BC%E3%80%90TCC%E3%80%91-i.173591100.6215439260" TargetMode="External"/><Relationship Id="rId16" Type="http://schemas.openxmlformats.org/officeDocument/2006/relationships/hyperlink" Target="https://shopee.tw/Fjallraven-Kanken-Sling-%E5%B0%8F%E7%8B%90%E7%8B%B8-%E7%91%9E%E5%85%B8-%E8%82%A9%E8%83%8C%E5%8C%85-%E5%B0%8F%E8%83%8C%E5%8C%85-%E5%B8%86%E5%B8%83-%E9%BB%91%E8%89%B2-%E5%B0%8F%E5%9E%8B-%E5%81%B4%E5%8C%85-%E8%83%B8%E5%8C%85-%E6%96%9C%E5%8C%85-%E9%9A%A8%E8%BA%AB%E5%8C%85-i.2740503.9866639049" TargetMode="External"/><Relationship Id="rId19" Type="http://schemas.openxmlformats.org/officeDocument/2006/relationships/hyperlink" Target="https://shopee.tw/BFFECT-%E3%80%9010B%E4%BF%AE%E5%BE%A9%E7%93%B6%E3%80%9110-%E7%B6%AD%E4%BB%96%E5%91%BDB3-2-%E6%B7%A1%E7%B4%8B%E5%9B%9B%E8%83%9C%E8%82%BD-30ml-i.19763529.1569053062?sp_atk=d3b17cc0-a47a-49c7-a1a6-3403adb58a8c&amp;xptdk=d3b17cc0-a47a-49c7-a1a6-3403adb58a8c" TargetMode="External"/><Relationship Id="rId18" Type="http://schemas.openxmlformats.org/officeDocument/2006/relationships/hyperlink" Target="https://shopee.tw/-%E7%BE%8E%E5%9C%8BBSN-Syntha-6-%E9%A0%82%E7%B4%9A%E7%B6%9C%E5%90%88%E4%B9%B3%E6%B8%85%E8%9B%8B%E7%99%BD-5%E7%A3%85-%E4%B9%B3%E6%B8%85-%E9%AB%98%E8%9B%8B%E7%99%BD-%E6%B7%BB%E5%8A%A0%E9%85%AA%E8%9B%8B%E7%99%BD-%E5%81%A5%E8%BA%AB-Twinbrothers-i.107082273.4051559983?sp_atk=68a2266e-9b3a-4794-8063-b8703db0d741&amp;xptdk=68a2266e-9b3a-4794-8063-b8703db0d741" TargetMode="Externa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rom-nd-%E6%9E%9C%E5%87%8D%E5%94%87%E8%86%8F-3.5g-i.478848180.17391645852?sp_atk=bc01ffd6-9d3c-47da-a147-3ab95f62121a&amp;xptdk=bc01ffd6-9d3c-47da-a147-3ab95f62121a" TargetMode="External"/><Relationship Id="rId2" Type="http://schemas.openxmlformats.org/officeDocument/2006/relationships/hyperlink" Target="https://shopee.tw/%E3%80%90plain-me%E3%80%91PM%E6%97%85%E8%A1%8C%E5%B0%8F%E5%8C%85(%E5%8D%A1%E5%85%B6-%E9%BB%91-%E8%BB%8D%E7%B6%A0-%E8%97%8D%E7%B6%A0-%E8%97%8D-%E9%9D%9C%E8%AC%90%E8%97%8D)-COP3008-%E7%94%B7%E5%A5%B3%E6%AC%BE-%E5%8C%85%E5%8C%85-%E5%81%B4%E8%83%8C%E5%8C%85-%E6%96%9C%E8%83%8C%E5%8C%85--i.31680065.2098741103" TargetMode="External"/><Relationship Id="rId3" Type="http://schemas.openxmlformats.org/officeDocument/2006/relationships/hyperlink" Target="https://shopee.tw/SAMSUNG-Galaxy-Z-Flip5-512GB%E6%99%BA%E6%85%A7%E5%9E%8B%E6%89%8B%E6%A9%9F-i.971753850.19491195959?sp_atk=81d483dc-9d56-4ab7-b97f-2fea1693b56c&amp;xptdk=81d483dc-9d56-4ab7-b97f-2fea1693b56c" TargetMode="External"/><Relationship Id="rId4" Type="http://schemas.openxmlformats.org/officeDocument/2006/relationships/hyperlink" Target="https://shopee.tw/rom-nd-%E6%9E%9C%E5%87%8D%E5%94%87%E8%86%8F-3.5g-i.478848180.17391645852?sp_atk=bc01ffd6-9d3c-47da-a147-3ab95f62121a&amp;xptdk=bc01ffd6-9d3c-47da-a147-3ab95f62121a" TargetMode="External"/><Relationship Id="rId9" Type="http://schemas.openxmlformats.org/officeDocument/2006/relationships/hyperlink" Target="https://shopee.tw/%E3%80%90New-Balance%E3%80%91-NB-%E5%BE%A9%E5%8F%A4%E9%81%8B%E5%8B%95%E9%9E%8B_%E4%B8%AD%E6%80%A7_%E7%81%B0%E8%89%B2_MS327LAB-D%E6%A5%A6-327-i.131441298.12515348910?sp_atk=db049f9a-7349-4496-82c6-e443c7291614&amp;xptdk=db049f9a-7349-4496-82c6-e443c7291614" TargetMode="External"/><Relationship Id="rId5" Type="http://schemas.openxmlformats.org/officeDocument/2006/relationships/hyperlink" Target="https://shopee.tw/CeraVe%E9%81%A9%E6%A8%82%E8%86%9A-%E5%A4%9A%E9%87%8D%E9%85%B8%E7%85%A5%E8%86%9A%E4%BF%AE%E8%AD%B7%E7%B2%BE%E8%8F%AF-%E6%B7%A8%E8%86%9A%E7%99%BD%E6%B3%A5%E6%8A%97%E7%B2%89%E7%97%98%E6%BD%94%E9%9D%A2%E9%9C%B2-%E6%B2%B9%E7%97%98%E7%B2%89%E5%88%BA%E9%9B%99%E6%98%9F%E7%B5%84-%E6%94%B9%E5%96%84%E7%B2%89%E7%97%98-%E5%AE%98%E6%96%B9%E6%97%97%E8%89%A6%E5%BA%97-i.70001183.21789333763?xptdk=abd80630-6d98-4a60-a5e9-3415fa7f28da" TargetMode="External"/><Relationship Id="rId6" Type="http://schemas.openxmlformats.org/officeDocument/2006/relationships/hyperlink" Target="https://shopee.tw/CeraVe%E9%81%A9%E6%A8%82%E8%86%9A-%E5%A4%9A%E9%87%8D%E9%85%B8%E7%85%A5%E8%86%9A%E4%BF%AE%E8%AD%B7%E7%B2%BE%E8%8F%AF-%E6%B7%A8%E8%86%9A%E7%99%BD%E6%B3%A5%E6%8A%97%E7%B2%89%E7%97%98%E6%BD%94%E9%9D%A2%E9%9C%B2-%E6%B2%B9%E7%97%98%E7%B2%89%E5%88%BA%E9%9B%99%E6%98%9F%E7%B5%84-%E6%94%B9%E5%96%84%E7%B2%89%E7%97%98-%E5%AE%98%E6%96%B9%E6%97%97%E8%89%A6%E5%BA%97-i.70001183.21789333763?xptdk=abd80630-6d98-4a60-a5e9-3415fa7f28da" TargetMode="External"/><Relationship Id="rId7" Type="http://schemas.openxmlformats.org/officeDocument/2006/relationships/hyperlink" Target="https://shopee.tw/SAMPO%E8%81%B2%E5%AF%B6-20L%E5%A4%9A%E5%8A%9F%E8%83%BD%E6%B0%A3%E7%82%B8%E9%9B%BB%E7%83%A4%E7%AE%B1(%E8%96%B0%E8%A1%A3%E8%8D%89%E7%B4%AB)KZ-SF20B-i.83898940.20161416991?sp_atk=fcc18acd-4265-456a-895c-e9e699b70ecf&amp;xptdk=fcc18acd-4265-456a-895c-e9e699b70ecf" TargetMode="External"/><Relationship Id="rId8" Type="http://schemas.openxmlformats.org/officeDocument/2006/relationships/hyperlink" Target="https://shopee.tw/Dyson-HD08-Supersonic-%E6%96%B0%E4%B8%80%E4%BB%A3%E5%90%B9%E9%A2%A8%E6%A9%9F-%E4%BA%94%E5%90%B9%E5%98%B4%E5%85%A8%E9%85%8D%E7%89%88-%E6%BB%BF%E9%A1%8D%E8%B4%88-%E4%BA%AB10-%E8%9D%A6%E5%B9%A3%E5%88%B8-%E6%B4%BB%E5%8B%95%E8%A6%8F%E6%A0%BC%E5%A4%9A%E9%81%B8%E4%B8%80-i.31171487.11217065501?sp_atk=ade80e08-d303-48ae-8d15-336cb0bd7ef9&amp;xptdk=ade80e08-d303-48ae-8d15-336cb0bd7ef9" TargetMode="External"/><Relationship Id="rId10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FUJIFILM-%E5%AF%8C%E5%A3%AB-instax-mini-Evo-%E6%8B%8D%E7%AB%8B%E5%BE%97-%E9%BB%91%E8%89%B2-%E6%A3%95%E8%89%B2-%E5%85%AC%E5%8F%B8%E8%B2%A8-i.64611424.13883460005" TargetMode="External"/><Relationship Id="rId2" Type="http://schemas.openxmlformats.org/officeDocument/2006/relationships/hyperlink" Target="https://shopee.tw/%E5%B7%B4%E9%BB%8E%E8%90%8A%E9%9B%85-%E7%8E%BB%E5%B0%BF%E9%85%B8%E7%9C%BC%E9%9C%9C%E7%B4%9A%E6%92%AB%E7%B4%8B%E7%B2%BE%E8%8F%AF%E9%9C%9C_30ml-%E6%8C%89%E6%91%A9%E9%A0%AD%E7%89%88-%E8%B4%88%E5%93%81-%E5%AE%98%E6%96%B9%E6%97%97%E8%89%A6%E5%BA%97-%E5%86%B0%E7%86%A8%E6%96%97-i.37004578.20881789025?sp_atk=5d893faf-949d-4f51-8bb4-9fc6367e8f72" TargetMode="External"/><Relationship Id="rId3" Type="http://schemas.openxmlformats.org/officeDocument/2006/relationships/hyperlink" Target="https://shopee.tw/%E3%80%90Nespresso%E3%80%91%E8%86%A0%E5%9B%8A%E5%92%96%E5%95%A1%E6%A9%9F-Essenza-Mini-(%E8%B4%88%E5%92%96%E5%95%A1%E7%B5%84)_%E4%BA%94%E8%89%B2%E4%BB%BB%E9%81%B8-i.283344169.4569312703?sp_atk=aa8a990d-bdb8-4aa3-95bf-2930c3e1eba4&amp;xptdk=aa8a990d-bdb8-4aa3-95bf-2930c3e1eba4" TargetMode="External"/><Relationship Id="rId4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%E6%A1%82%E6%A0%BC%E7%84%A1%E7%B3%96%E9%A4%8A%E6%B0%A3%E4%BA%BA%E8%94%98%E7%9B%92%E8%A3%9D19%E7%93%B6-i.28944793.2898528550?sp_atk=e82471c6-bc03-42b6-8eec-5217c0237365&amp;xptdk=e82471c6-bc03-42b6-8eec-5217c0237365" TargetMode="External"/><Relationship Id="rId22" Type="http://schemas.openxmlformats.org/officeDocument/2006/relationships/hyperlink" Target="https://shopee.tw/-COVERNAT-23%E6%98%A5%E5%A4%8F-%E7%B6%93%E5%85%B8LOGO-%E5%BE%8C%E8%83%8C%E5%8C%85-33L%EF%BC%88%E9%BB%91%E8%89%B2%EF%BC%89-i.161461216.22922223937?sp_atk=8765932c-8067-47de-a189-4fd97fa22809" TargetMode="External"/><Relationship Id="rId21" Type="http://schemas.openxmlformats.org/officeDocument/2006/relationships/hyperlink" Target="https://shopee.tw/%E5%BE%B7%E5%9C%8BDONKEY-Lucky-Cats-%E5%B9%B8%E9%81%8B%E7%B9%BD%E7%B4%9B%E8%87%AA%E5%8B%95%E6%8B%9B%E6%89%8B%E6%8B%9B%E8%B2%A1%E8%B2%93-i.285469286.6442284054?sp_atk=48026b17-4918-42a2-9933-2e76609d15a3&amp;xptdk=48026b17-4918-42a2-9933-2e76609d15a3" TargetMode="External"/><Relationship Id="rId24" Type="http://schemas.openxmlformats.org/officeDocument/2006/relationships/hyperlink" Target="https://shopee.tw/1-2princess-%E5%8D%87%E7%B4%9A%E7%89%88%E4%B8%89%E4%BB%A3%E5%BE%A9%E5%8F%A4%E7%9A%AE%E9%9D%A9%E7%B6%93%E5%85%B8mini%E9%A6%AC%E9%9E%8D%E5%8C%85-%E8%82%A9%E8%83%8C%E6%96%9C%E8%83%8C%E4%BA%8C%E7%94%A8%E5%8C%85-3%E8%89%B2%E3%80%90A2733-1%E3%80%91-i.18401262.371027835?sp_atk=af80cb9a-204c-4ff4-8c97-18341265eba4&amp;xptdk=af80cb9a-204c-4ff4-8c97-18341265eba4" TargetMode="External"/><Relationship Id="rId23" Type="http://schemas.openxmlformats.org/officeDocument/2006/relationships/hyperlink" Target="https://shopee.tw/1028-%E9%A3%9B%E6%88%91%E8%8E%AB%E5%B1%AC%E9%99%90%E9%87%8F%E7%9C%BC%E5%BD%A9%E7%9B%A4-%E6%9C%B1%E5%8F%A4%E5%8A%9B-i.53432267.18863008251?sp_atk=f7e4fbf7-7574-4474-8721-cacd68450b5b&amp;xptdk=f7e4fbf7-7574-4474-8721-cacd68450b5b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Xiaomi-%E6%8E%83%E6%8B%96%E6%A9%9F%E5%99%A8%E4%BA%BA-S10%E3%80%90%E5%B0%8F%E7%B1%B3%E5%AE%98%E6%96%B9%E6%97%97%E8%89%A6%E5%BA%97%E3%80%91-i.15199365.20752258933?sp_atk=c30f829e-a23a-4dbe-8422-562befe92452&amp;xptdk=c30f829e-a23a-4dbe-8422-562befe92452" TargetMode="External"/><Relationship Id="rId25" Type="http://schemas.openxmlformats.org/officeDocument/2006/relationships/hyperlink" Target="https://shopee.tw/Marshall-Acton-III-%E8%97%8D%E7%89%99%E5%96%87%E5%8F%AD-%E5%8E%9F%E5%BB%A0%E5%85%AC%E5%8F%B8%E8%B2%A8-%E5%8F%B0%E7%81%A3%E7%B6%93%E9%8A%B718%E5%80%8B%E6%9C%88%E4%BF%9D%E5%9B%BA-%E5%85%A8%E6%96%B0-%E7%8F%BE%E8%B2%A8-%E5%BB%A0%E5%95%86%E7%9B%B4%E9%80%81-i.116309859.20942837194?sp_atk=cedeb0cf-92b6-4498-b6e2-616d71da161e&amp;xptdk=cedeb0cf-92b6-4498-b6e2-616d71da161e" TargetMode="External"/><Relationship Id="rId28" Type="http://schemas.openxmlformats.org/officeDocument/2006/relationships/hyperlink" Target="https://shopee.tw/NIKE-U-NK-EVERYDAY-LTWT-CREW-3PR-%E5%9F%BA%E6%9C%AC%E6%AC%BE%E9%95%B7%E8%A5%AA(3%E9%9B%99)-SX7676-100-%E5%BB%A0%E5%95%86%E7%9B%B4%E9%80%81-i.219469859.21773861834" TargetMode="External"/><Relationship Id="rId27" Type="http://schemas.openxmlformats.org/officeDocument/2006/relationships/hyperlink" Target="https://shopee.tw/heme-%E4%B8%89%E8%89%B2%E4%BF%AE%E5%AE%B9%E9%A4%85-9g-i.29462271.5548872351?sp_atk=fa61ea29-dcc4-49a5-9459-927b212983d0&amp;xptdk=fa61ea29-dcc4-49a5-9459-927b212983d0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80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Beats-Solo3-Wireless-%E9%A0%AD%E6%88%B4%E5%BC%8F%E8%80%B3%E6%A9%9F(%E5%8E%9F%E5%BB%A0%E5%85%AC%E5%8F%B8%E8%B2%A8)-i.60495919.1128353954?sp_atk=b3c93b5f-7388-415e-b38d-b5d3396baaf5&amp;xptdk=b3c93b5f-7388-415e-b38d-b5d3396baaf5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adidas-CAMPUS-00S-%E9%81%8B%E5%8B%95%E4%BC%91%E9%96%92%E9%9E%8B-%E6%BB%91%E6%9D%BF-%E7%94%B7-%E5%A5%B3-Originals-HQ8711-%E5%AE%98%E6%96%B9%E7%9B%B4%E7%87%9F-i.267479790.21189317221?sp_atk=29d61878-1f73-4dbf-b45d-b2d776ee9a3e" TargetMode="External"/><Relationship Id="rId12" Type="http://schemas.openxmlformats.org/officeDocument/2006/relationships/hyperlink" Target="https://shopee.tw/Cetaphil-%E8%88%92%E7%89%B9%E8%86%9A%E9%95%B7%E6%95%88%E6%BD%A4%E8%86%9A%E4%B9%B3-473ml-%E3%80%90%E8%B4%88%E6%BA%AB%E5%92%8C%E6%BD%94%E8%86%9A%E4%B9%B3-59ml-%E9%95%B7%E6%95%88%E6%BD%A4%E8%86%9A%E4%B9%B3-59ml%E3%80%91%E2%94%82%E8%88%92%E7%89%B9%E8%86%9A-i.81267882.14193048074?sp_atk=05744754-99ca-45a7-b8f4-bff76492c552&amp;xptdk=05744754-99ca-45a7-b8f4-bff76492c552" TargetMode="External"/><Relationship Id="rId15" Type="http://schemas.openxmlformats.org/officeDocument/2006/relationships/hyperlink" Target="https://shopee.tw/Cetaphil-%E8%88%92%E7%89%B9%E8%86%9A%E9%95%B7%E6%95%88%E6%BD%A4%E8%86%9A%E4%B9%B3-473ml-%E3%80%90%E8%B4%88%E6%BA%AB%E5%92%8C%E6%BD%94%E8%86%9A%E4%B9%B3-59ml-%E9%95%B7%E6%95%88%E6%BD%A4%E8%86%9A%E4%B9%B3-59ml%E3%80%91%E2%94%82%E8%88%92%E7%89%B9%E8%86%9A-i.81267882.14193048074?sp_atk=05744754-99ca-45a7-b8f4-bff76492c552&amp;xptdk=05744754-99ca-45a7-b8f4-bff76492c552" TargetMode="External"/><Relationship Id="rId14" Type="http://schemas.openxmlformats.org/officeDocument/2006/relationships/hyperlink" Target="https://shopee.tw/Beats-Solo3-Wireless-%E9%A0%AD%E6%88%B4%E5%BC%8F%E8%80%B3%E6%A9%9F(%E5%8E%9F%E5%BB%A0%E5%85%AC%E5%8F%B8%E8%B2%A8)-i.60495919.1128353954?sp_atk=b3c93b5f-7388-415e-b38d-b5d3396baaf5&amp;xptdk=b3c93b5f-7388-415e-b38d-b5d3396baaf5" TargetMode="External"/><Relationship Id="rId17" Type="http://schemas.openxmlformats.org/officeDocument/2006/relationships/hyperlink" Target="https://shopee.tw/3CE-%E5%96%AE%E8%89%B2%E8%85%AE%E7%BA%A2-Face-Blush-5.5g-%E5%AE%98%E6%96%B9%E6%AD%A3%E5%93%81-i.264024691.5745409612?sp_atk=45cb4886-384a-43cc-b955-e01ce628e194&amp;xptdk=45cb4886-384a-43cc-b955-e01ce628e194" TargetMode="External"/><Relationship Id="rId16" Type="http://schemas.openxmlformats.org/officeDocument/2006/relationships/hyperlink" Target="https://shopee.tw/adidas-CAMPUS-00S-%E9%81%8B%E5%8B%95%E4%BC%91%E9%96%92%E9%9E%8B-%E6%BB%91%E6%9D%BF-%E7%94%B7-%E5%A5%B3-Originals-HQ8711-%E5%AE%98%E6%96%B9%E7%9B%B4%E7%87%9F-i.267479790.21189317221?sp_atk=29d61878-1f73-4dbf-b45d-b2d776ee9a3e" TargetMode="External"/><Relationship Id="rId19" Type="http://schemas.openxmlformats.org/officeDocument/2006/relationships/hyperlink" Target="https://shopee.tw/%E3%80%90plain-me%E3%80%91PM%E6%97%85%E8%A1%8C%E5%B0%8F%E5%8C%85(%E5%8D%A1%E5%85%B6-%E9%BB%91-%E8%BB%8D%E7%B6%A0-%E8%97%8D%E7%B6%A0-%E8%97%8D-%E9%9D%9C%E8%AC%90%E8%97%8D)-COP3008-%E7%94%B7%E5%A5%B3%E6%AC%BE-%E5%8C%85%E5%8C%85-%E5%81%B4%E8%83%8C%E5%8C%85-%E6%96%9C%E8%83%8C%E5%8C%85--i.31680065.2098741103?sp_atk=b60457d8-08dc-4891-a644-eeff640e8a3e&amp;xptdk=b60457d8-08dc-4891-a644-eeff640e8a3e" TargetMode="External"/><Relationship Id="rId18" Type="http://schemas.openxmlformats.org/officeDocument/2006/relationships/hyperlink" Target="https://shopee.tw/%E3%80%90%E4%B8%B9%E5%B0%BC%E8%88%B9%E9%95%B7%E3%80%91%E7%B1%B3%E7%B1%B3%E8%8A%B1-%E6%89%8B%E7%82%92%E9%B9%BD%E5%91%B3%E7%84%A6%E7%B3%96%E5%91%B3-100g-(%E5%A5%B6%E7%B4%A0%E9%9D%9E%E6%B2%B9%E7%82%B8%E7%84%A1%E6%B7%BB%E5%8A%A0%E5%8F%B0%E7%81%A3%E7%B1%B3%E7%88%86%E7%B1%B3%E8%8A%B1%E9%9B%B6%E9%A3%9F)-i.23390345.5603430130?sp_atk=d2cf153a-cc3d-4bdb-b2fa-f704c4a89ca3&amp;xptdk=d2cf153a-cc3d-4bdb-b2fa-f704c4a89ca3" TargetMode="Externa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3.xml"/><Relationship Id="rId20" Type="http://schemas.openxmlformats.org/officeDocument/2006/relationships/hyperlink" Target="https://drive.google.com/drive/folders/1akuC29aP9qA05gjGYq3NrJrd8l7P0GJP?usp=sharing" TargetMode="External"/><Relationship Id="rId22" Type="http://schemas.openxmlformats.org/officeDocument/2006/relationships/hyperlink" Target="https://drive.google.com/drive/folders/1akuC29aP9qA05gjGYq3NrJrd8l7P0GJP?usp=sharing" TargetMode="External"/><Relationship Id="rId21" Type="http://schemas.openxmlformats.org/officeDocument/2006/relationships/hyperlink" Target="https://drive.google.com/drive/folders/1nnCtEZ8Yzt-VpV-cTPVwd_sFpn5v1TV_?usp=sharing" TargetMode="External"/><Relationship Id="rId24" Type="http://schemas.openxmlformats.org/officeDocument/2006/relationships/hyperlink" Target="https://drive.google.com/drive/folders/1h_e_HRmHpG6YNk4QXfXenAAStSZdw6ug?usp=drive_link" TargetMode="External"/><Relationship Id="rId23" Type="http://schemas.openxmlformats.org/officeDocument/2006/relationships/hyperlink" Target="https://drive.google.com/drive/folders/1h_e_HRmHpG6YNk4QXfXenAAStSZdw6ug?usp=drive_link" TargetMode="External"/><Relationship Id="rId1" Type="http://schemas.openxmlformats.org/officeDocument/2006/relationships/hyperlink" Target="https://drive.google.com/drive/folders/1KwL8JhGm3LWdiumu3IliAB7sTRcwjacE?usp=drive_link" TargetMode="External"/><Relationship Id="rId2" Type="http://schemas.openxmlformats.org/officeDocument/2006/relationships/hyperlink" Target="https://drive.google.com/drive/folders/17JpvduxHbNsnuvbkMQg7S5qGnHonCnvh?usp=drive_link" TargetMode="External"/><Relationship Id="rId3" Type="http://schemas.openxmlformats.org/officeDocument/2006/relationships/hyperlink" Target="https://drive.google.com/drive/folders/1l7drDq0l4a7FEb_-fpZTfBQesKqBPmHj?usp=drive_link" TargetMode="External"/><Relationship Id="rId4" Type="http://schemas.openxmlformats.org/officeDocument/2006/relationships/hyperlink" Target="https://drive.google.com/drive/folders/1KwL8JhGm3LWdiumu3IliAB7sTRcwjacE?usp=drive_link" TargetMode="External"/><Relationship Id="rId9" Type="http://schemas.openxmlformats.org/officeDocument/2006/relationships/hyperlink" Target="https://drive.google.com/drive/folders/1l7drDq0l4a7FEb_-fpZTfBQesKqBPmHj?usp=drive_link" TargetMode="External"/><Relationship Id="rId26" Type="http://schemas.openxmlformats.org/officeDocument/2006/relationships/hyperlink" Target="https://drive.google.com/drive/folders/13fxdFG3-jqdesv-F6DV6J5colDcon2X4?usp=sharing" TargetMode="External"/><Relationship Id="rId25" Type="http://schemas.openxmlformats.org/officeDocument/2006/relationships/hyperlink" Target="https://drive.google.com/drive/folders/1XbsCH6oLqQE6RVoxmpcFtX8P7tX0hIv_" TargetMode="External"/><Relationship Id="rId28" Type="http://schemas.openxmlformats.org/officeDocument/2006/relationships/hyperlink" Target="https://drive.google.com/drive/folders/1XbsCH6oLqQE6RVoxmpcFtX8P7tX0hIv_" TargetMode="External"/><Relationship Id="rId27" Type="http://schemas.openxmlformats.org/officeDocument/2006/relationships/hyperlink" Target="https://drive.google.com/drive/folders/12jyWR2jh4ckEdHHWvmZF2zvsRTubs6MU?usp=sharing" TargetMode="External"/><Relationship Id="rId5" Type="http://schemas.openxmlformats.org/officeDocument/2006/relationships/hyperlink" Target="https://drive.google.com/drive/folders/17JpvduxHbNsnuvbkMQg7S5qGnHonCnvh?usp=drive_link" TargetMode="External"/><Relationship Id="rId6" Type="http://schemas.openxmlformats.org/officeDocument/2006/relationships/hyperlink" Target="https://drive.google.com/drive/folders/1l7drDq0l4a7FEb_-fpZTfBQesKqBPmHj?usp=drive_link" TargetMode="External"/><Relationship Id="rId29" Type="http://schemas.openxmlformats.org/officeDocument/2006/relationships/hyperlink" Target="https://drive.google.com/drive/folders/13fxdFG3-jqdesv-F6DV6J5colDcon2X4?usp=sharing" TargetMode="External"/><Relationship Id="rId7" Type="http://schemas.openxmlformats.org/officeDocument/2006/relationships/hyperlink" Target="https://drive.google.com/drive/folders/1l7drDq0l4a7FEb_-fpZTfBQesKqBPmHj?usp=drive_link" TargetMode="External"/><Relationship Id="rId8" Type="http://schemas.openxmlformats.org/officeDocument/2006/relationships/hyperlink" Target="https://drive.google.com/drive/folders/1obutsa2nKCa02uFL8ztbBBp-sUUVovTl" TargetMode="External"/><Relationship Id="rId31" Type="http://schemas.openxmlformats.org/officeDocument/2006/relationships/hyperlink" Target="https://shopee.tw/-VT-%E8%80%81%E8%99%8E%E7%A9%8D%E9%9B%AA%E8%8D%89%E7%88%BD%E8%86%9A%E6%A3%89%E8%80%81%E8%99%8E%E7%B6%AD%E4%BB%96%E5%91%BD%E7%88%BD%E8%86%9A%E6%A3%89-60%E7%89%87-%E5%AE%98%E6%96%B9%E6%97%97%E8%89%A6--i.229003803.12042246873?sp_atk=0802ffe2-0335-4f56-bb9f-b2e3ffb81d8d&amp;xptdk=0802ffe2-0335-4f56-bb9f-b2e3ffb81d8d" TargetMode="External"/><Relationship Id="rId30" Type="http://schemas.openxmlformats.org/officeDocument/2006/relationships/hyperlink" Target="https://drive.google.com/drive/folders/12jyWR2jh4ckEdHHWvmZF2zvsRTubs6MU?usp=sharing" TargetMode="External"/><Relationship Id="rId11" Type="http://schemas.openxmlformats.org/officeDocument/2006/relationships/hyperlink" Target="https://drive.google.com/drive/folders/18MtrFZEfbZw3_zfATc2DbqmFP7DJKgHe" TargetMode="External"/><Relationship Id="rId33" Type="http://schemas.openxmlformats.org/officeDocument/2006/relationships/hyperlink" Target="https://shopee.tw/%E3%80%90%E4%B8%B9%E5%B0%BC%E8%88%B9%E9%95%B7%E3%80%91%E7%B1%B3%E7%B1%B3%E8%8A%B1-%E6%89%8B%E7%82%92%E9%B9%BD%E5%91%B3%E7%84%A6%E7%B3%96%E5%91%B3-100g-(%E6%95%88%E6%9C%9F-2024.03)(%E5%A5%B6%E7%B4%A0%E9%9D%9E%E6%B2%B9%E7%82%B8%E7%84%A1%E6%B7%BB%E5%8A%A0%E5%8F%B0%E7%81%A3%E7%B1%B3%E7%88%86%E7%B1%B3%E8%8A%B1%E9%9B%B6%E9%A3%9F)-i.23390345.5603430130?sp_atk=f3bb7eea-291e-47bd-852c-e2d4cd2d612d&amp;xptdk=f3bb7eea-291e-47bd-852c-e2d4cd2d612d" TargetMode="External"/><Relationship Id="rId10" Type="http://schemas.openxmlformats.org/officeDocument/2006/relationships/hyperlink" Target="https://drive.google.com/drive/folders/1obutsa2nKCa02uFL8ztbBBp-sUUVovTl" TargetMode="External"/><Relationship Id="rId32" Type="http://schemas.openxmlformats.org/officeDocument/2006/relationships/hyperlink" Target="https://shopee.tw/DR.WU-%E7%8E%BB%E5%B0%BF%E9%85%B8%E4%BF%9D%E6%BF%95%E7%B2%BE%E8%8F%AF%E5%8C%96%E5%A6%9D%E6%B0%B4150ML-i.76650281.2336800391?sp_atk=d1672c37-f2d6-43c9-a5ee-c6a422e282c5&amp;xptdk=d1672c37-f2d6-43c9-a5ee-c6a422e282c5" TargetMode="External"/><Relationship Id="rId13" Type="http://schemas.openxmlformats.org/officeDocument/2006/relationships/hyperlink" Target="https://drive.google.com/drive/folders/1-4dvS_GVzwOC_g1K5__slc9UdAJEUYae?usp=sharing" TargetMode="External"/><Relationship Id="rId35" Type="http://schemas.openxmlformats.org/officeDocument/2006/relationships/hyperlink" Target="https://shopee.tw/%E5%B0%8F%E7%B1%B3%E9%AB%94%E8%84%82%E7%A7%A42%E3%80%90%E7%86%B1%E8%B3%A3%E4%B8%AD-%E5%8F%B0%E7%81%A3%E7%8F%BE%E8%B2%A8%E3%80%91%E5%B0%8F%E7%B1%B3%E9%AB%94%E8%84%82%E8%A8%882-%E9%AB%94%E9%87%8D-%E9%AB%94%E8%84%82%E6%A9%9F-BMI%E6%AA%A2%E6%B8%AC-%E9%AB%94%E8%84%82%E7%8E%87-%E9%AB%94%E9%87%8D%E6%A9%9F-%E9%AB%94%E9%87%8D%E7%A7%A4-%E9%AB%94%E9%87%8D%E8%A8%88-%E9%9B%BB%E5%AD%90%E7%A7%A4-%E9%AB%94%E8%84%82%E5%99%A8-i.87662156.23348834826?sp_atk=3fccd058-8119-461c-86db-45e3a0bcb035&amp;xptdk=3fccd058-8119-461c-86db-45e3a0bcb035" TargetMode="External"/><Relationship Id="rId12" Type="http://schemas.openxmlformats.org/officeDocument/2006/relationships/hyperlink" Target="https://drive.google.com/drive/folders/1__S_lIjFwBTldLZI9R08dKGmwTqgtuny" TargetMode="External"/><Relationship Id="rId34" Type="http://schemas.openxmlformats.org/officeDocument/2006/relationships/hyperlink" Target="https://shopee.tw/rom-nd-%E6%9E%9C%E5%87%8D%E5%94%87%E8%86%8F-3.5g-i.478848180.17391645852?sp_atk=bc01ffd6-9d3c-47da-a147-3ab95f62121a&amp;xptdk=bc01ffd6-9d3c-47da-a147-3ab95f62121a" TargetMode="External"/><Relationship Id="rId15" Type="http://schemas.openxmlformats.org/officeDocument/2006/relationships/hyperlink" Target="https://drive.google.com/drive/folders/1__S_lIjFwBTldLZI9R08dKGmwTqgtuny" TargetMode="External"/><Relationship Id="rId37" Type="http://schemas.openxmlformats.org/officeDocument/2006/relationships/hyperlink" Target="https://shopee.tw/TECO%E6%9D%B1%E5%85%83-5L%E6%99%BA%E8%83%BD%E6%BA%AB%E6%8E%A7%E7%86%B1%E6%B0%B4%E7%93%B6-YD5201CBW-i.11440431.13310151418?sp_atk=2b7d3e87-6bb0-4f2f-bd6f-0ac5e58bbe1a&amp;xptdk=2b7d3e87-6bb0-4f2f-bd6f-0ac5e58bbe1a" TargetMode="External"/><Relationship Id="rId14" Type="http://schemas.openxmlformats.org/officeDocument/2006/relationships/hyperlink" Target="https://drive.google.com/drive/folders/18MtrFZEfbZw3_zfATc2DbqmFP7DJKgHe" TargetMode="External"/><Relationship Id="rId36" Type="http://schemas.openxmlformats.org/officeDocument/2006/relationships/hyperlink" Target="https://shopee.tw/CeraVe%E9%81%A9%E6%A8%82%E8%86%9A-%E5%A4%9A%E9%87%8D%E9%85%B8%E7%85%A5%E8%86%9A%E4%BF%AE%E8%AD%B7%E7%B2%BE%E8%8F%AF-%E6%B7%A8%E8%86%9A%E7%99%BD%E6%B3%A5%E6%8A%97%E7%B2%89%E7%97%98%E6%BD%94%E9%9D%A2%E9%9C%B2-%E6%B2%B9%E7%97%98%E7%B2%89%E5%88%BA%E9%9B%99%E6%98%9F%E7%B5%84-%E6%94%B9%E5%96%84%E7%B2%89%E7%97%98-%E5%AE%98%E6%96%B9%E6%97%97%E8%89%A6%E5%BA%97-i.70001183.21789333763?xptdk=abd80630-6d98-4a60-a5e9-3415fa7f28da" TargetMode="External"/><Relationship Id="rId17" Type="http://schemas.openxmlformats.org/officeDocument/2006/relationships/hyperlink" Target="https://drive.google.com/drive/folders/1KEdEc4hn066qK9Sqp2U8x82iXehWYhQR" TargetMode="External"/><Relationship Id="rId39" Type="http://schemas.openxmlformats.org/officeDocument/2006/relationships/hyperlink" Target="https://shopee.tw/%E3%80%90New-Balance%E3%80%91-NB-%E5%BE%A9%E5%8F%A4%E9%81%8B%E5%8B%95%E9%9E%8B_%E4%B8%AD%E6%80%A7_%E9%BB%91%E7%99%BD%E8%89%B2_BB550HA1-D%E6%A5%A6-550-i.131441298.23112826323?sp_atk=86099054-f28d-4039-a179-4b58d48f029f" TargetMode="External"/><Relationship Id="rId16" Type="http://schemas.openxmlformats.org/officeDocument/2006/relationships/hyperlink" Target="https://drive.google.com/drive/folders/1-4dvS_GVzwOC_g1K5__slc9UdAJEUYae?usp=sharing" TargetMode="External"/><Relationship Id="rId38" Type="http://schemas.openxmlformats.org/officeDocument/2006/relationships/hyperlink" Target="https://shopee.tw/KANGOL-TOTE-BAG-%E5%B8%86%E5%B8%83%E4%B8%B2%E6%A8%99%E6%89%98%E7%89%B9%E5%8C%85-63251706-%E5%8C%85%E5%8C%85-%E4%BA%A4%E6%8F%9B%E7%A6%AE%E7%89%A9-%E5%85%A9%E7%94%A8%E5%8C%85-%E5%B8%86%E5%B8%83%E5%8C%85-%E6%96%B9%E5%8C%85-i.253406451.19476757399" TargetMode="External"/><Relationship Id="rId19" Type="http://schemas.openxmlformats.org/officeDocument/2006/relationships/hyperlink" Target="https://drive.google.com/drive/folders/1nnCtEZ8Yzt-VpV-cTPVwd_sFpn5v1TV_?usp=sharing" TargetMode="External"/><Relationship Id="rId18" Type="http://schemas.openxmlformats.org/officeDocument/2006/relationships/hyperlink" Target="https://drive.google.com/drive/folders/1KEdEc4hn066qK9Sqp2U8x82iXehWYhQR" TargetMode="External"/></Relationships>
</file>

<file path=xl/worksheets/_rels/sheet8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i70l2GO6rN7aU-qYw0FqDwRSkDhd3WbR" TargetMode="External"/><Relationship Id="rId22" Type="http://schemas.openxmlformats.org/officeDocument/2006/relationships/hyperlink" Target="https://drive.google.com/drive/folders/1iOXNESx7y8aNc7Lkqq9ghCN8z4VkcSdt" TargetMode="External"/><Relationship Id="rId21" Type="http://schemas.openxmlformats.org/officeDocument/2006/relationships/hyperlink" Target="https://drive.google.com/drive/folders/1U9_nvpZXsmbQUY95yS1PeYse-IZo4QuB" TargetMode="External"/><Relationship Id="rId24" Type="http://schemas.openxmlformats.org/officeDocument/2006/relationships/hyperlink" Target="https://drive.google.com/drive/folders/1lmrmOnSWUHUrW87kne_nkQYzC0V9JHFj?usp=drive_link" TargetMode="External"/><Relationship Id="rId23" Type="http://schemas.openxmlformats.org/officeDocument/2006/relationships/hyperlink" Target="https://drive.google.com/drive/folders/1h_e_HRmHpG6YNk4QXfXenAAStSZdw6ug?usp=drive_link" TargetMode="External"/><Relationship Id="rId1" Type="http://schemas.openxmlformats.org/officeDocument/2006/relationships/hyperlink" Target="https://drive.google.com/drive/folders/13OWqLzuZ-T0ytCzwIKcBF_1wmTSbINr0" TargetMode="External"/><Relationship Id="rId2" Type="http://schemas.openxmlformats.org/officeDocument/2006/relationships/hyperlink" Target="https://drive.google.com/drive/folders/1KwL8JhGm3LWdiumu3IliAB7sTRcwjacE?usp=drive_link" TargetMode="External"/><Relationship Id="rId3" Type="http://schemas.openxmlformats.org/officeDocument/2006/relationships/hyperlink" Target="https://drive.google.com/drive/folders/17JpvduxHbNsnuvbkMQg7S5qGnHonCnvh?usp=drive_link" TargetMode="External"/><Relationship Id="rId4" Type="http://schemas.openxmlformats.org/officeDocument/2006/relationships/hyperlink" Target="https://shopee.tw/%E3%80%90TRUU-%E7%AB%A5%E3%80%9176%E9%85%B5%E6%AF%8D%E8%83%BA%E5%9F%BA%E9%85%B8%E6%B7%A8%E8%86%9A%E6%BD%94%E9%A1%8F%E9%9C%B2150g-%E5%85%A9%E5%85%A5-(%E9%98%B2%E6%BB%91%E5%8D%87%E7%B4%9A%E7%89%88)%E3%80%90%E8%94%A1%E9%A0%A4%E6%A6%9B%E6%8E%A8%E8%96%A6%E3%80%91-i.607849623.14412970307?sp_atk=86846295-4647-4db5-87f1-8acf3b35ab77&amp;xptdk=86846295-4647-4db5-87f1-8acf3b35ab77" TargetMode="External"/><Relationship Id="rId9" Type="http://schemas.openxmlformats.org/officeDocument/2006/relationships/hyperlink" Target="https://drive.google.com/drive/folders/1obutsa2nKCa02uFL8ztbBBp-sUUVovTl" TargetMode="External"/><Relationship Id="rId26" Type="http://schemas.openxmlformats.org/officeDocument/2006/relationships/hyperlink" Target="https://drive.google.com/drive/folders/13fxdFG3-jqdesv-F6DV6J5colDcon2X4?usp=sharing" TargetMode="External"/><Relationship Id="rId25" Type="http://schemas.openxmlformats.org/officeDocument/2006/relationships/hyperlink" Target="https://drive.google.com/drive/folders/1XbsCH6oLqQE6RVoxmpcFtX8P7tX0hIv_" TargetMode="External"/><Relationship Id="rId28" Type="http://schemas.openxmlformats.org/officeDocument/2006/relationships/drawing" Target="../drawings/drawing84.xml"/><Relationship Id="rId27" Type="http://schemas.openxmlformats.org/officeDocument/2006/relationships/hyperlink" Target="https://drive.google.com/drive/folders/12jyWR2jh4ckEdHHWvmZF2zvsRTubs6MU?usp=sharing" TargetMode="External"/><Relationship Id="rId5" Type="http://schemas.openxmlformats.org/officeDocument/2006/relationships/hyperlink" Target="https://drive.google.com/drive/folders/1l7drDq0l4a7FEb_-fpZTfBQesKqBPmHj?usp=drive_link" TargetMode="External"/><Relationship Id="rId6" Type="http://schemas.openxmlformats.org/officeDocument/2006/relationships/hyperlink" Target="https://shopee.tw/%E5%BE%B7%E5%9C%8BDONKEY-Lucky-Cats-%E5%B9%B8%E9%81%8B%E7%B9%BD%E7%B4%9B%E8%87%AA%E5%8B%95%E6%8B%9B%E6%89%8B%E6%8B%9B%E8%B2%A1%E8%B2%93-i.285469286.6442284054?sp_atk=85af5cb0-ef59-4635-99e2-40d4ea63a976&amp;xptdk=85af5cb0-ef59-4635-99e2-40d4ea63a976" TargetMode="External"/><Relationship Id="rId7" Type="http://schemas.openxmlformats.org/officeDocument/2006/relationships/hyperlink" Target="https://drive.google.com/drive/folders/1l7drDq0l4a7FEb_-fpZTfBQesKqBPmHj?usp=drive_link" TargetMode="External"/><Relationship Id="rId8" Type="http://schemas.openxmlformats.org/officeDocument/2006/relationships/hyperlink" Target="https://shopee.tw/Xiaomi-%E6%B0%B4%E9%9B%A2%E5%AD%90%E5%90%B9%E9%A2%A8%E6%A9%9F-H500%E3%80%90%E5%B0%8F%E7%B1%B3%E5%AE%98%E6%96%B9%E6%97%97%E8%89%A6%E5%BA%97%E3%80%91-i.15199365.17750031309?sp_atk=108507c0-33d0-4454-ad0f-ad4288b7d4af&amp;xptdk=108507c0-33d0-4454-ad0f-ad4288b7d4af" TargetMode="External"/><Relationship Id="rId11" Type="http://schemas.openxmlformats.org/officeDocument/2006/relationships/hyperlink" Target="https://drive.google.com/drive/folders/18MtrFZEfbZw3_zfATc2DbqmFP7DJKgHe" TargetMode="External"/><Relationship Id="rId10" Type="http://schemas.openxmlformats.org/officeDocument/2006/relationships/hyperlink" Target="https://drive.google.com/drive/folders/105iur7YHUc0zJ67OwUhzJ1Q3NdAwaapk" TargetMode="External"/><Relationship Id="rId13" Type="http://schemas.openxmlformats.org/officeDocument/2006/relationships/hyperlink" Target="https://drive.google.com/drive/folders/1-4dvS_GVzwOC_g1K5__slc9UdAJEUYae?usp=sharing" TargetMode="External"/><Relationship Id="rId12" Type="http://schemas.openxmlformats.org/officeDocument/2006/relationships/hyperlink" Target="https://drive.google.com/drive/folders/1__S_lIjFwBTldLZI9R08dKGmwTqgtuny" TargetMode="External"/><Relationship Id="rId15" Type="http://schemas.openxmlformats.org/officeDocument/2006/relationships/hyperlink" Target="https://drive.google.com/drive/folders/1SItyjZSHBY4TjOhzab51AOtDq2HO2Y5X" TargetMode="External"/><Relationship Id="rId14" Type="http://schemas.openxmlformats.org/officeDocument/2006/relationships/hyperlink" Target="https://drive.google.com/drive/folders/1KEdEc4hn066qK9Sqp2U8x82iXehWYhQR" TargetMode="External"/><Relationship Id="rId17" Type="http://schemas.openxmlformats.org/officeDocument/2006/relationships/hyperlink" Target="https://drive.google.com/drive/folders/1nnCtEZ8Yzt-VpV-cTPVwd_sFpn5v1TV_?usp=sharing" TargetMode="External"/><Relationship Id="rId16" Type="http://schemas.openxmlformats.org/officeDocument/2006/relationships/hyperlink" Target="https://drive.google.com/drive/folders/1GLX254dkV_hDk-yco2GqZVpmIaGYFceP" TargetMode="External"/><Relationship Id="rId19" Type="http://schemas.openxmlformats.org/officeDocument/2006/relationships/hyperlink" Target="https://drive.google.com/drive/folders/1akuC29aP9qA05gjGYq3NrJrd8l7P0GJP?usp=sharing" TargetMode="External"/><Relationship Id="rId18" Type="http://schemas.openxmlformats.org/officeDocument/2006/relationships/hyperlink" Target="https://drive.google.com/drive/folders/1kE6JEmcmRfU181dwIDJwk36qe4nVS3We" TargetMode="External"/></Relationships>
</file>

<file path=xl/worksheets/_rels/sheet85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tw/LA-ROCHE-POSAY-%E7%90%86%E8%86%9A%E5%AF%B6%E6%B0%B4-B5-%E5%85%A8%E9%9D%A2%E4%BF%AE%E5%BE%A9%E9%9C%9C-%E5%8D%87%E7%B4%9A%E6%AC%BE-100ml-%E4%BF%AE%E8%AD%B7%E9%9C%9C-%E7%A5%9E%E5%A5%87%E9%9C%9C%E3%80%90%E5%B7%B4%E9%BB%8E%E4%B8%81%E3%80%91-i.21757442.256607458?sp_atk=d45459e7-5bcd-4d02-afe1-870210684396&amp;xptdk=d45459e7-5bcd-4d02-afe1-870210684396" TargetMode="External"/><Relationship Id="rId22" Type="http://schemas.openxmlformats.org/officeDocument/2006/relationships/hyperlink" Target="https://shopee.tw/%E5%8D%94%E7%99%BC%E8%A1%8C%E6%B3%A1%E8%8F%9C-%E5%82%AC%E6%B7%9A%E7%9A%AE%E8%9B%8B%E8%BE%A3%E6%A4%92-350g-%E7%93%B6%EF%BD%9C%E5%86%B7%E5%87%8D%E8%B6%85%E5%8F%96%EF%BD%9C%E5%A4%A7%E7%94%B2%E9%8E%AE%E7%80%BE%E5%AE%AE%E8%81%AF%E5%90%8D%E9%99%90%E5%AE%9A-i.27905744.11812088112?sp_atk=404a7a9c-b606-4c47-a404-e2e3e5eafc8c&amp;xptdk=404a7a9c-b606-4c47-a404-e2e3e5eafc8c" TargetMode="External"/><Relationship Id="rId21" Type="http://schemas.openxmlformats.org/officeDocument/2006/relationships/hyperlink" Target="https://shopee.tw/%E3%80%90ECOVACS%E7%A7%91%E6%B2%83%E6%96%AF%E3%80%91T20-OMNI-%E7%86%B1%E6%B4%97%E7%86%B1%E7%83%98%E6%8E%83%E6%8B%96%E6%A9%9F%E5%99%A8%E4%BA%BA(%E8%87%AA%E5%8B%95%E9%9B%86%E5%A1%B5%E5%9B%9E%E6%B4%97-9MM%E6%8B%96%E5%B8%83%E6%8A%AC%E5%8D%87-%E5%85%A8%E7%92%B0%E5%A2%83%E6%8A%97%E8%8F%8C(%E5%8A%A0%E8%B3%BC))-i.143159162.22881567765?sp_atk=95f3892d-4a92-4be3-8403-cda25dbb6a55&amp;xptdk=95f3892d-4a92-4be3-8403-cda25dbb6a55" TargetMode="External"/><Relationship Id="rId24" Type="http://schemas.openxmlformats.org/officeDocument/2006/relationships/hyperlink" Target="https://shopee.tw/Whirlpool%E6%83%A0%E8%80%8C%E6%B5%A6-AKM2064ES-%E5%BE%AE%E9%9B%BB%E8%85%A6%E5%BE%AE%E6%B3%A2%E7%88%90-20L-%E9%80%81%E6%8A%BD%E7%9C%9F%E7%A9%BA%E5%BE%AE%E6%B3%A2%E4%BF%9D%E9%AE%AE%E7%9B%92%E7%B5%84-i.379857593.5387925718?sp_atk=4b9dccbf-1079-4e5d-9f0c-dc94873a3d4a&amp;xptdk=4b9dccbf-1079-4e5d-9f0c-dc94873a3d4a" TargetMode="External"/><Relationship Id="rId23" Type="http://schemas.openxmlformats.org/officeDocument/2006/relationships/hyperlink" Target="https://shopee.tw/%E5%96%84%E5%AD%983%E6%95%88%E9%A0%86%E6%9A%A2%E7%9B%8A%E7%94%9F%E8%8F%8C%E7%B2%89%E6%9C%AB%E9%A1%86%E7%B2%92-40%E5%8C%85%EF%B9%9D%E5%AE%98%E6%96%B9%E7%9B%B4%E7%87%9F%EF%B9%9E-i.95818044.11806181614" TargetMode="External"/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6" Type="http://schemas.openxmlformats.org/officeDocument/2006/relationships/hyperlink" Target="https://shopee.tw/Apple-iPad-9th-10.2%E5%90%8B-Wifi%E7%89%88-%E5%9E%8B%E8%99%9FA2602-%E5%85%A8%E6%96%B0%E7%8F%BE%E8%B2%A8-%E7%BE%8E%E7%89%88%E5%8E%9F%E5%BB%A0%E8%B2%A8-%E5%8F%B0%E7%81%A3%E4%BF%9D%E5%9B%BA%E4%B8%80%E5%B9%B4-%E5%BB%A0%E5%95%86%E7%9B%B4%E9%80%81-i.116309859.14705555106?sp_atk=e04991e9-350b-472c-8671-92f990a060d9&amp;xptdk=e04991e9-350b-472c-8671-92f990a060d9" TargetMode="External"/><Relationship Id="rId25" Type="http://schemas.openxmlformats.org/officeDocument/2006/relationships/hyperlink" Target="https://shopee.tw/%E3%80%90plain-me%E3%80%91PM%E6%97%85%E8%A1%8C%E5%B0%8F%E5%8C%85(%E5%8D%A1%E5%85%B6-%E9%BB%91-%E9%9D%9C%E8%AC%90%E8%97%8D-%E8%97%8D%E7%B6%A0-%E8%97%8D-%E5%9C%9F)-COP3008-%E7%94%B7%E5%A5%B3%E6%AC%BE-%E5%8C%85%E5%8C%85-%E5%81%B4%E8%83%8C%E5%8C%85-%E6%96%9C%E8%83%8C%E5%8C%85--i.31680065.2098741103?sp_atk=cef25bde-4cae-4414-a6c0-a5de9b502a04&amp;xptdk=cef25bde-4cae-4414-a6c0-a5de9b502a04" TargetMode="External"/><Relationship Id="rId28" Type="http://schemas.openxmlformats.org/officeDocument/2006/relationships/hyperlink" Target="https://shopee.tw/%E3%80%90%E5%BE%B7%E5%9C%8BBRITA%E3%80%913.5L-Marella%E9%A6%AC%E5%88%A9%E6%8B%89%E6%BF%BE%E6%B0%B4%E5%A3%BA-6%E5%85%A5%E5%8E%BB%E6%B0%B4%E5%9E%A2%E5%B0%88%E5%AE%B6%E6%BF%BE%E8%8A%AF(%E5%85%B17%E8%8A%AF)-i.270022711.4558581073?xptdk=dbf88096-2f21-4ce3-899b-9b40897ccb41" TargetMode="External"/><Relationship Id="rId27" Type="http://schemas.openxmlformats.org/officeDocument/2006/relationships/hyperlink" Target="https://shopee.tw/%E5%AF%B6%E6%8B%89%E7%8F%8D%E9%81%B8-2-%E6%B0%B4%E6%A5%8A%E9%85%B8%E7%B2%BE%E8%8F%AF%E6%B6%B2118ml-(%E4%BB%A3%E8%A8%80%E4%BA%BA-%E9%82%B5%E9%9B%A8%E8%96%87-%E6%8E%A8%E8%96%A6)-(%E6%95%88%E6%9C%9F%E8%87%B32024-11)-i.34675072.511891224?sp_atk=15591f5d-96c3-4485-a4c5-8d06e449a0b4&amp;xptdk=15591f5d-96c3-4485-a4c5-8d06e449a0b4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29" Type="http://schemas.openxmlformats.org/officeDocument/2006/relationships/drawing" Target="../drawings/drawing85.xm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1" Type="http://schemas.openxmlformats.org/officeDocument/2006/relationships/hyperlink" Target="https://shopee.tw/FUJIFILM-%E5%AF%8C%E5%A3%AB-instax-mini-%E7%A9%BA%E7%99%BD%E5%BA%95%E7%89%87-%E9%9B%99%E5%85%A5%EF%BC%8820%E5%BC%B5%EF%BC%89%E6%8B%8D%E7%AB%8B%E5%BE%97%E5%BA%95%E7%89%87-%E9%A0%90%E8%B3%BC-i.64611424.1274709802?sp_atk=9e336a15-630e-4628-9aab-476002d74b7a&amp;xptdk=9e336a15-630e-4628-9aab-476002d74b7a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Panasonic-%E5%9C%8B%E9%9A%9B-NH-70G-L-7kg-%E8%90%BD%E5%9C%B0%E5%9E%8B-%E4%B9%BE%E8%A1%A3%E6%A9%9F-%E7%A5%9E%E8%85%A6%E7%94%9F%E6%B4%BB-%E8%B4%88-%E8%90%AC%E7%94%A8%E5%AF%86%E5%B0%81%E7%BD%90-i.54598032.11809471470?sp_atk=7889f67c-1316-4303-8bf2-de5c2097e597&amp;xptdk=7889f67c-1316-4303-8bf2-de5c2097e597" TargetMode="External"/><Relationship Id="rId12" Type="http://schemas.openxmlformats.org/officeDocument/2006/relationships/hyperlink" Target="https://shopee.tw/%E7%8F%BE%E8%B2%A8Estee-Lauder-%E9%9B%85%E8%A9%A9%E8%98%AD%E9%BB%9B%E7%89%B9%E6%BD%A4%E8%B6%85%E5%B0%8E%E5%85%A8%E6%96%B9%E4%BD%8D%E4%BF%AE%E8%AD%B7%E9%9C%B2%E6%B0%B8%E6%81%86%E6%98%9F%E9%A1%98%E5%B0%8F%E6%A3%95%E7%93%B650ml75ml100ml%E5%B0%8F%E6%A3%95%E7%93%B6%E7%B2%BE%E8%8F%AF%E6%B6%B2%E5%B8%83%E8%98%AD%E9%9B%85-i.121982546.1902086359?sp_atk=a316d902-8e6e-4e93-8d1b-2e2cd119936e&amp;xptdk=a316d902-8e6e-4e93-8d1b-2e2cd119936e" TargetMode="External"/><Relationship Id="rId15" Type="http://schemas.openxmlformats.org/officeDocument/2006/relationships/hyperlink" Target="https://shopee.tw/%E7%8F%BE%E8%B2%A8Estee-Lauder-%E9%9B%85%E8%A9%A9%E8%98%AD%E9%BB%9B%E7%89%B9%E6%BD%A4%E8%B6%85%E5%B0%8E%E5%85%A8%E6%96%B9%E4%BD%8D%E4%BF%AE%E8%AD%B7%E9%9C%B2%E6%B0%B8%E6%81%86%E6%98%9F%E9%A1%98%E5%B0%8F%E6%A3%95%E7%93%B650ml75ml100ml%E5%B0%8F%E6%A3%95%E7%93%B6%E7%B2%BE%E8%8F%AF%E6%B6%B2%E5%B8%83%E8%98%AD%E9%9B%85-i.121982546.1902086359?sp_atk=a316d902-8e6e-4e93-8d1b-2e2cd119936e&amp;xptdk=a316d902-8e6e-4e93-8d1b-2e2cd119936e" TargetMode="External"/><Relationship Id="rId14" Type="http://schemas.openxmlformats.org/officeDocument/2006/relationships/hyperlink" Target="https://shopee.tw/FUJIFILM-%E5%AF%8C%E5%A3%AB-instax-mini-%E7%A9%BA%E7%99%BD%E5%BA%95%E7%89%87-%E9%9B%99%E5%85%A5%EF%BC%8820%E5%BC%B5%EF%BC%89%E6%8B%8D%E7%AB%8B%E5%BE%97%E5%BA%95%E7%89%87-%E9%A0%90%E8%B3%BC-i.64611424.1274709802?sp_atk=9e336a15-630e-4628-9aab-476002d74b7a&amp;xptdk=9e336a15-630e-4628-9aab-476002d74b7a" TargetMode="External"/><Relationship Id="rId17" Type="http://schemas.openxmlformats.org/officeDocument/2006/relationships/hyperlink" Target="https://shopee.tw/NIKE-NK-UTILITY-ELITE-BKPK-%E5%BE%8C%E8%83%8C%E5%8C%85-CK2656010-%E5%BB%A0%E5%95%86%E7%9B%B4%E9%80%81-i.219469859.3468920675?sp_atk=78c6e047-3619-42c9-94b1-02d8d9c20c32&amp;xptdk=78c6e047-3619-42c9-94b1-02d8d9c20c32" TargetMode="External"/><Relationship Id="rId16" Type="http://schemas.openxmlformats.org/officeDocument/2006/relationships/hyperlink" Target="https://shopee.tw/Panasonic-%E5%9C%8B%E9%9A%9B-NH-70G-L-7kg-%E8%90%BD%E5%9C%B0%E5%9E%8B-%E4%B9%BE%E8%A1%A3%E6%A9%9F-%E7%A5%9E%E8%85%A6%E7%94%9F%E6%B4%BB-%E8%B4%88-%E8%90%AC%E7%94%A8%E5%AF%86%E5%B0%81%E7%BD%90-i.54598032.11809471470?sp_atk=7889f67c-1316-4303-8bf2-de5c2097e597&amp;xptdk=7889f67c-1316-4303-8bf2-de5c2097e597" TargetMode="External"/><Relationship Id="rId19" Type="http://schemas.openxmlformats.org/officeDocument/2006/relationships/hyperlink" Target="https://shopee.tw/%E3%80%90%E6%A8%82%E6%89%A3%E6%A8%82%E6%89%A3%E3%80%91%E5%9A%BC%E5%B0%8D%E6%90%96%E6%90%96%E5%90%B8%E7%AE%A1%E6%9D%AF700ml-(Tritan%E6%9D%90%E8%B3%AA%E3%80%81%E5%A4%A7%E5%AE%B9%E9%87%8F)-i.13942352.20618876669?sp_atk=acbe94ba-3377-4d9a-b085-6babe3a7a077&amp;xptdk=acbe94ba-3377-4d9a-b085-6babe3a7a077" TargetMode="External"/><Relationship Id="rId18" Type="http://schemas.openxmlformats.org/officeDocument/2006/relationships/hyperlink" Target="https://shopee.tw/SevenStar-%E4%B8%83%E6%98%9F%E7%B4%9A-%E9%A6%96%E5%B8%AD%E4%B9%8B%E5%BA%A7-%E6%8C%89%E6%91%A9%E6%A4%85-SC-395-i.26221748.4432627654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0/folders/1INVb9Sb9C8RK8kAD3gEXyoejYmG9Ey6i" TargetMode="External"/><Relationship Id="rId42" Type="http://schemas.openxmlformats.org/officeDocument/2006/relationships/hyperlink" Target="https://drive.google.com/drive/u/0/folders/1INVb9Sb9C8RK8kAD3gEXyoejYmG9Ey6i" TargetMode="External"/><Relationship Id="rId41" Type="http://schemas.openxmlformats.org/officeDocument/2006/relationships/hyperlink" Target="https://drive.google.com/drive/folders/1RxQuNttPPN3ND1hMXq2mEyoep0Xy_1Wo" TargetMode="External"/><Relationship Id="rId44" Type="http://schemas.openxmlformats.org/officeDocument/2006/relationships/hyperlink" Target="https://drive.google.com/drive/folders/1_kOkQlejahD0bOSx7pk81gjd5J4M0Knk" TargetMode="External"/><Relationship Id="rId43" Type="http://schemas.openxmlformats.org/officeDocument/2006/relationships/hyperlink" Target="https://drive.google.com/drive/folders/1RxQuNttPPN3ND1hMXq2mEyoep0Xy_1Wo" TargetMode="External"/><Relationship Id="rId46" Type="http://schemas.openxmlformats.org/officeDocument/2006/relationships/hyperlink" Target="https://drive.google.com/drive/folders/115VmSnyCvU92MS8SnQBlvF87DCEommoi" TargetMode="External"/><Relationship Id="rId45" Type="http://schemas.openxmlformats.org/officeDocument/2006/relationships/hyperlink" Target="https://drive.google.com/drive/folders/1_kOkQlejahD0bOSx7pk81gjd5J4M0Knk" TargetMode="External"/><Relationship Id="rId1" Type="http://schemas.openxmlformats.org/officeDocument/2006/relationships/hyperlink" Target="https://drive.google.com/drive/folders/1spJ2o37txt0cgvFM4BweosWOCntbVCnB" TargetMode="External"/><Relationship Id="rId2" Type="http://schemas.openxmlformats.org/officeDocument/2006/relationships/hyperlink" Target="https://drive.google.com/drive/folders/1XuVWkrQgeMZlPfErF0VNvBWV1qiYhETw" TargetMode="External"/><Relationship Id="rId3" Type="http://schemas.openxmlformats.org/officeDocument/2006/relationships/hyperlink" Target="https://drive.google.com/drive/folders/1I8i10qTl7agPRi_gYErR-Rq-HAFPJcMH" TargetMode="External"/><Relationship Id="rId4" Type="http://schemas.openxmlformats.org/officeDocument/2006/relationships/hyperlink" Target="https://drive.google.com/drive/folders/1spJ2o37txt0cgvFM4BweosWOCntbVCnB" TargetMode="External"/><Relationship Id="rId9" Type="http://schemas.openxmlformats.org/officeDocument/2006/relationships/hyperlink" Target="https://drive.google.com/drive/folders/1F56p22ZV5Wme7einWwZwuWJ_I_sVR_qi" TargetMode="External"/><Relationship Id="rId48" Type="http://schemas.openxmlformats.org/officeDocument/2006/relationships/hyperlink" Target="https://drive.google.com/drive/folders/115VmSnyCvU92MS8SnQBlvF87DCEommoi" TargetMode="External"/><Relationship Id="rId47" Type="http://schemas.openxmlformats.org/officeDocument/2006/relationships/hyperlink" Target="https://drive.google.com/drive/folders/1QZsJszYK6LLUjzGTUpSye7weZ-W1BsA6" TargetMode="External"/><Relationship Id="rId49" Type="http://schemas.openxmlformats.org/officeDocument/2006/relationships/hyperlink" Target="https://drive.google.com/drive/folders/1QZsJszYK6LLUjzGTUpSye7weZ-W1BsA6" TargetMode="External"/><Relationship Id="rId5" Type="http://schemas.openxmlformats.org/officeDocument/2006/relationships/hyperlink" Target="https://drive.google.com/drive/folders/1XuVWkrQgeMZlPfErF0VNvBWV1qiYhETw" TargetMode="External"/><Relationship Id="rId6" Type="http://schemas.openxmlformats.org/officeDocument/2006/relationships/hyperlink" Target="https://drive.google.com/drive/folders/1I8i10qTl7agPRi_gYErR-Rq-HAFPJcMH" TargetMode="External"/><Relationship Id="rId7" Type="http://schemas.openxmlformats.org/officeDocument/2006/relationships/hyperlink" Target="https://drive.google.com/drive/folders/12PHjSq8mouan1LNcdC6JG5k0baOWjX4c" TargetMode="External"/><Relationship Id="rId8" Type="http://schemas.openxmlformats.org/officeDocument/2006/relationships/hyperlink" Target="https://drive.google.com/drive/u/0/folders/1WpOwXUsU8tw2OEPUYwrmfuOUUH_MNBeL" TargetMode="External"/><Relationship Id="rId31" Type="http://schemas.openxmlformats.org/officeDocument/2006/relationships/hyperlink" Target="https://drive.google.com/drive/folders/1zmyraTWB29QWd9AOTOXSNRV3lrKFBxkp" TargetMode="External"/><Relationship Id="rId30" Type="http://schemas.openxmlformats.org/officeDocument/2006/relationships/hyperlink" Target="https://drive.google.com/drive/folders/1qTX_l8NxRervNSHjLdKPib-UrTX3mTmp" TargetMode="External"/><Relationship Id="rId33" Type="http://schemas.openxmlformats.org/officeDocument/2006/relationships/hyperlink" Target="https://drive.google.com/drive/folders/1qTX_l8NxRervNSHjLdKPib-UrTX3mTmp" TargetMode="External"/><Relationship Id="rId32" Type="http://schemas.openxmlformats.org/officeDocument/2006/relationships/hyperlink" Target="https://drive.google.com/drive/folders/1MkLHWrV4ojLZrrNc-Gfnwgp7kVCnCXX8" TargetMode="External"/><Relationship Id="rId35" Type="http://schemas.openxmlformats.org/officeDocument/2006/relationships/hyperlink" Target="https://drive.google.com/drive/folders/1yqbjGAQjJYOvzvovKb7C5FAOoG56vtnJ" TargetMode="External"/><Relationship Id="rId34" Type="http://schemas.openxmlformats.org/officeDocument/2006/relationships/hyperlink" Target="https://drive.google.com/drive/folders/1zmyraTWB29QWd9AOTOXSNRV3lrKFBxkp" TargetMode="External"/><Relationship Id="rId37" Type="http://schemas.openxmlformats.org/officeDocument/2006/relationships/hyperlink" Target="https://drive.google.com/drive/folders/1TYlRvcsB8j7xGYn7ATkIR7qJ8M34Lpae" TargetMode="External"/><Relationship Id="rId36" Type="http://schemas.openxmlformats.org/officeDocument/2006/relationships/hyperlink" Target="https://drive.google.com/drive/u/0/folders/16s_mGOlygs0ShOvx4HwJf3fOjLKiGIG5" TargetMode="External"/><Relationship Id="rId39" Type="http://schemas.openxmlformats.org/officeDocument/2006/relationships/hyperlink" Target="https://drive.google.com/drive/u/0/folders/16s_mGOlygs0ShOvx4HwJf3fOjLKiGIG5" TargetMode="External"/><Relationship Id="rId38" Type="http://schemas.openxmlformats.org/officeDocument/2006/relationships/hyperlink" Target="https://drive.google.com/drive/folders/1yqbjGAQjJYOvzvovKb7C5FAOoG56vtnJ" TargetMode="External"/><Relationship Id="rId20" Type="http://schemas.openxmlformats.org/officeDocument/2006/relationships/hyperlink" Target="https://drive.google.com/drive/folders/1tq0CYJ1-OaxXdScX07CrMCL0GE0b6BXt" TargetMode="External"/><Relationship Id="rId22" Type="http://schemas.openxmlformats.org/officeDocument/2006/relationships/hyperlink" Target="https://drive.google.com/drive/folders/1378RzTCTCYtKiGfyWfxzQQBWUoV8wELg?usp=drive_link" TargetMode="External"/><Relationship Id="rId21" Type="http://schemas.openxmlformats.org/officeDocument/2006/relationships/hyperlink" Target="https://drive.google.com/drive/folders/11Nmvwhheo8rirvOKRvvT-4-Vlx6OT9ST" TargetMode="External"/><Relationship Id="rId24" Type="http://schemas.openxmlformats.org/officeDocument/2006/relationships/hyperlink" Target="https://drive.google.com/drive/folders/1378RzTCTCYtKiGfyWfxzQQBWUoV8wELg?usp=drive_link" TargetMode="External"/><Relationship Id="rId23" Type="http://schemas.openxmlformats.org/officeDocument/2006/relationships/hyperlink" Target="https://drive.google.com/drive/folders/11Nmvwhheo8rirvOKRvvT-4-Vlx6OT9ST" TargetMode="External"/><Relationship Id="rId26" Type="http://schemas.openxmlformats.org/officeDocument/2006/relationships/hyperlink" Target="https://drive.google.com/drive/folders/1QstKr9cfgGV75OoglXUqjnIL9TnO9-8X" TargetMode="External"/><Relationship Id="rId25" Type="http://schemas.openxmlformats.org/officeDocument/2006/relationships/hyperlink" Target="https://drive.google.com/drive/u/0/folders/1LRpzTTUTQedjrHa-bmvhWr3c3QG_5B9O" TargetMode="External"/><Relationship Id="rId28" Type="http://schemas.openxmlformats.org/officeDocument/2006/relationships/hyperlink" Target="https://drive.google.com/drive/folders/1QstKr9cfgGV75OoglXUqjnIL9TnO9-8X" TargetMode="External"/><Relationship Id="rId27" Type="http://schemas.openxmlformats.org/officeDocument/2006/relationships/hyperlink" Target="https://drive.google.com/drive/u/0/folders/1LRpzTTUTQedjrHa-bmvhWr3c3QG_5B9O" TargetMode="External"/><Relationship Id="rId29" Type="http://schemas.openxmlformats.org/officeDocument/2006/relationships/hyperlink" Target="https://drive.google.com/drive/folders/1MkLHWrV4ojLZrrNc-Gfnwgp7kVCnCXX8" TargetMode="External"/><Relationship Id="rId50" Type="http://schemas.openxmlformats.org/officeDocument/2006/relationships/drawing" Target="../drawings/drawing86.xml"/><Relationship Id="rId11" Type="http://schemas.openxmlformats.org/officeDocument/2006/relationships/hyperlink" Target="https://drive.google.com/drive/u/0/folders/1WpOwXUsU8tw2OEPUYwrmfuOUUH_MNBeL" TargetMode="External"/><Relationship Id="rId10" Type="http://schemas.openxmlformats.org/officeDocument/2006/relationships/hyperlink" Target="https://drive.google.com/drive/folders/12PHjSq8mouan1LNcdC6JG5k0baOWjX4c" TargetMode="External"/><Relationship Id="rId13" Type="http://schemas.openxmlformats.org/officeDocument/2006/relationships/hyperlink" Target="https://drive.google.com/drive/folders/11TFgacuTQBkXgGXZis4Ys2tkBncYBZl6" TargetMode="External"/><Relationship Id="rId12" Type="http://schemas.openxmlformats.org/officeDocument/2006/relationships/hyperlink" Target="https://drive.google.com/drive/folders/1F56p22ZV5Wme7einWwZwuWJ_I_sVR_qi" TargetMode="External"/><Relationship Id="rId15" Type="http://schemas.openxmlformats.org/officeDocument/2006/relationships/hyperlink" Target="https://drive.google.com/drive/folders/11TFgacuTQBkXgGXZis4Ys2tkBncYBZl6" TargetMode="External"/><Relationship Id="rId14" Type="http://schemas.openxmlformats.org/officeDocument/2006/relationships/hyperlink" Target="https://drive.google.com/drive/folders/1ZDxSwd2fk0qM3giea-cpzvISzLXlce0X?usp=drive_link" TargetMode="External"/><Relationship Id="rId17" Type="http://schemas.openxmlformats.org/officeDocument/2006/relationships/hyperlink" Target="https://drive.google.com/drive/folders/1y9kurLh49Icoh_37mGcAQTT3ftzhqMOs" TargetMode="External"/><Relationship Id="rId16" Type="http://schemas.openxmlformats.org/officeDocument/2006/relationships/hyperlink" Target="https://drive.google.com/drive/folders/1ZDxSwd2fk0qM3giea-cpzvISzLXlce0X?usp=drive_link" TargetMode="External"/><Relationship Id="rId19" Type="http://schemas.openxmlformats.org/officeDocument/2006/relationships/hyperlink" Target="https://drive.google.com/drive/folders/1y9kurLh49Icoh_37mGcAQTT3ftzhqMOs" TargetMode="External"/><Relationship Id="rId18" Type="http://schemas.openxmlformats.org/officeDocument/2006/relationships/hyperlink" Target="https://drive.google.com/drive/folders/1tq0CYJ1-OaxXdScX07CrMCL0GE0b6BXt" TargetMode="Externa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T841Maqzu1m8_5mszXAQGqLkifraEwN" TargetMode="External"/><Relationship Id="rId2" Type="http://schemas.openxmlformats.org/officeDocument/2006/relationships/hyperlink" Target="https://drive.google.com/drive/folders/1AcN-w8AJJ9PcEaU4JhoeEXLpi_E2A_lj" TargetMode="External"/><Relationship Id="rId3" Type="http://schemas.openxmlformats.org/officeDocument/2006/relationships/hyperlink" Target="https://drive.google.com/drive/folders/1HB-v3uhZG11_wcWM24G_yP5ya-6aZ0Mf" TargetMode="External"/><Relationship Id="rId4" Type="http://schemas.openxmlformats.org/officeDocument/2006/relationships/hyperlink" Target="https://drive.google.com/drive/folders/1kxR7KOzCxZstx37VYwgfgWzVPbg1DoqB" TargetMode="External"/><Relationship Id="rId9" Type="http://schemas.openxmlformats.org/officeDocument/2006/relationships/hyperlink" Target="https://drive.google.com/drive/u/0/folders/1vv69PWGF0-6oJnE8iCV3RwenHmJqsQgt" TargetMode="External"/><Relationship Id="rId5" Type="http://schemas.openxmlformats.org/officeDocument/2006/relationships/hyperlink" Target="https://drive.google.com/drive/folders/1tT841Maqzu1m8_5mszXAQGqLkifraEwN" TargetMode="External"/><Relationship Id="rId6" Type="http://schemas.openxmlformats.org/officeDocument/2006/relationships/hyperlink" Target="https://drive.google.com/drive/folders/1AcN-w8AJJ9PcEaU4JhoeEXLpi_E2A_lj" TargetMode="External"/><Relationship Id="rId7" Type="http://schemas.openxmlformats.org/officeDocument/2006/relationships/hyperlink" Target="https://drive.google.com/drive/folders/1HB-v3uhZG11_wcWM24G_yP5ya-6aZ0Mf" TargetMode="External"/><Relationship Id="rId8" Type="http://schemas.openxmlformats.org/officeDocument/2006/relationships/hyperlink" Target="https://drive.google.com/drive/folders/1FYHYVZSYESYh2jt4fK35m7C0F59eKifr" TargetMode="External"/><Relationship Id="rId31" Type="http://schemas.openxmlformats.org/officeDocument/2006/relationships/hyperlink" Target="https://drive.google.com/drive/folders/1adurs9T5xrL35uVSzQmEnFTG-25v6Aqb" TargetMode="External"/><Relationship Id="rId30" Type="http://schemas.openxmlformats.org/officeDocument/2006/relationships/hyperlink" Target="https://drive.google.com/drive/folders/1Dh73zs0MXGBdTJ4lhFAeBa-iQYwwIu_7" TargetMode="External"/><Relationship Id="rId33" Type="http://schemas.openxmlformats.org/officeDocument/2006/relationships/hyperlink" Target="https://drive.google.com/drive/folders/1fsXuOAi-uOIoasFRbjPomQ9kzJ6e-V-G" TargetMode="External"/><Relationship Id="rId32" Type="http://schemas.openxmlformats.org/officeDocument/2006/relationships/hyperlink" Target="https://drive.google.com/drive/folders/16jJq6PWV9mc4uXungZ89HPrqwEAEifTj" TargetMode="External"/><Relationship Id="rId35" Type="http://schemas.openxmlformats.org/officeDocument/2006/relationships/hyperlink" Target="https://drive.google.com/drive/folders/1fsXuOAi-uOIoasFRbjPomQ9kzJ6e-V-G" TargetMode="External"/><Relationship Id="rId34" Type="http://schemas.openxmlformats.org/officeDocument/2006/relationships/hyperlink" Target="https://drive.google.com/drive/folders/1kxWmWgPPCyA3zh-ja45fnBWmV5FeA2Bb" TargetMode="External"/><Relationship Id="rId37" Type="http://schemas.openxmlformats.org/officeDocument/2006/relationships/drawing" Target="../drawings/drawing87.xml"/><Relationship Id="rId36" Type="http://schemas.openxmlformats.org/officeDocument/2006/relationships/hyperlink" Target="https://drive.google.com/drive/folders/1kxWmWgPPCyA3zh-ja45fnBWmV5FeA2Bb" TargetMode="External"/><Relationship Id="rId20" Type="http://schemas.openxmlformats.org/officeDocument/2006/relationships/hyperlink" Target="https://drive.google.com/drive/folders/1MdEiuQFCwTczFRhuVW9-N6RuLl3Ftu0v" TargetMode="External"/><Relationship Id="rId22" Type="http://schemas.openxmlformats.org/officeDocument/2006/relationships/hyperlink" Target="https://drive.google.com/drive/folders/18RiRd0Z5x7UHkz_3lrV9WQwHETUf3cLc" TargetMode="External"/><Relationship Id="rId21" Type="http://schemas.openxmlformats.org/officeDocument/2006/relationships/hyperlink" Target="https://drive.google.com/drive/folders/18L4vZuY45_d4VkWWgHx9_7iwtW4YB0PH" TargetMode="External"/><Relationship Id="rId24" Type="http://schemas.openxmlformats.org/officeDocument/2006/relationships/hyperlink" Target="https://drive.google.com/drive/folders/18L4vZuY45_d4VkWWgHx9_7iwtW4YB0PH" TargetMode="External"/><Relationship Id="rId23" Type="http://schemas.openxmlformats.org/officeDocument/2006/relationships/hyperlink" Target="https://drive.google.com/drive/folders/1MdEiuQFCwTczFRhuVW9-N6RuLl3Ftu0v" TargetMode="External"/><Relationship Id="rId26" Type="http://schemas.openxmlformats.org/officeDocument/2006/relationships/hyperlink" Target="https://drive.google.com/drive/folders/15FjrYZgxsv2GJse1IYZD5x4SXt2TgrDB?usp=sharing" TargetMode="External"/><Relationship Id="rId25" Type="http://schemas.openxmlformats.org/officeDocument/2006/relationships/hyperlink" Target="https://drive.google.com/drive/folders/15FjrYZgxsv2GJse1IYZD5x4SXt2TgrDB?usp=sharing" TargetMode="External"/><Relationship Id="rId28" Type="http://schemas.openxmlformats.org/officeDocument/2006/relationships/hyperlink" Target="https://drive.google.com/drive/folders/1adurs9T5xrL35uVSzQmEnFTG-25v6Aqb" TargetMode="External"/><Relationship Id="rId27" Type="http://schemas.openxmlformats.org/officeDocument/2006/relationships/hyperlink" Target="https://drive.google.com/drive/folders/1Dh73zs0MXGBdTJ4lhFAeBa-iQYwwIu_7" TargetMode="External"/><Relationship Id="rId29" Type="http://schemas.openxmlformats.org/officeDocument/2006/relationships/hyperlink" Target="https://drive.google.com/drive/folders/16jJq6PWV9mc4uXungZ89HPrqwEAEifTj" TargetMode="External"/><Relationship Id="rId11" Type="http://schemas.openxmlformats.org/officeDocument/2006/relationships/hyperlink" Target="https://drive.google.com/drive/u/0/folders/1vv69PWGF0-6oJnE8iCV3RwenHmJqsQgt" TargetMode="External"/><Relationship Id="rId10" Type="http://schemas.openxmlformats.org/officeDocument/2006/relationships/hyperlink" Target="https://drive.google.com/drive/folders/1l4MbupTPT_-vI-qCWB1jl0ajaQqirYvt" TargetMode="External"/><Relationship Id="rId13" Type="http://schemas.openxmlformats.org/officeDocument/2006/relationships/hyperlink" Target="https://drive.google.com/drive/folders/1l4MbupTPT_-vI-qCWB1jl0ajaQqirYvt" TargetMode="External"/><Relationship Id="rId12" Type="http://schemas.openxmlformats.org/officeDocument/2006/relationships/hyperlink" Target="https://drive.google.com/drive/folders/1ENWrXuJ8hqHFIykbLwKXh6iVDItpm4DW" TargetMode="External"/><Relationship Id="rId15" Type="http://schemas.openxmlformats.org/officeDocument/2006/relationships/hyperlink" Target="https://drive.google.com/drive/folders/15nsjBJDTCaZ9t2Oyiqy5_jhcoqHjQ-9S?usp=sharing" TargetMode="External"/><Relationship Id="rId14" Type="http://schemas.openxmlformats.org/officeDocument/2006/relationships/hyperlink" Target="https://drive.google.com/drive/folders/1ZWlWUxNdevFWoZ2xu_45sGGvwPE0BdQF" TargetMode="External"/><Relationship Id="rId17" Type="http://schemas.openxmlformats.org/officeDocument/2006/relationships/hyperlink" Target="https://drive.google.com/drive/folders/1rr4b6wmTGWHQLupbZcSgmuUoEMjfx0M_" TargetMode="External"/><Relationship Id="rId16" Type="http://schemas.openxmlformats.org/officeDocument/2006/relationships/hyperlink" Target="https://drive.google.com/drive/folders/1ZWlWUxNdevFWoZ2xu_45sGGvwPE0BdQF" TargetMode="External"/><Relationship Id="rId19" Type="http://schemas.openxmlformats.org/officeDocument/2006/relationships/hyperlink" Target="https://drive.google.com/drive/folders/18RiRd0Z5x7UHkz_3lrV9WQwHETUf3cLc" TargetMode="External"/><Relationship Id="rId18" Type="http://schemas.openxmlformats.org/officeDocument/2006/relationships/hyperlink" Target="https://drive.google.com/drive/folders/1rr4b6wmTGWHQLupbZcSgmuUoEMjfx0M_" TargetMode="Externa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jVUeLGtx8wvs0Mat3lMutZ_j-UE0N6UN" TargetMode="External"/><Relationship Id="rId9" Type="http://schemas.openxmlformats.org/officeDocument/2006/relationships/hyperlink" Target="https://shopee.tw/%E3%80%90%E9%9B%80%E5%B7%A2%E3%80%91%E5%A4%9A%E8%B6%A3%E9%85%B7%E6%80%9D%E6%99%BA%E6%85%A7%E8%A7%B8%E6%8E%A7%E8%86%A0%E5%9B%8A%E5%92%96%E5%95%A1%E6%A9%9F-Genio-S-Touch-%E6%96%B0%E4%B8%8A%E5%B8%82%E5%85%A5%E9%96%80%E8%B6%85%E5%80%BC%E7%B5%84(%E7%86%B1%E9%96%80%E9%9F%93%E5%8A%87%E6%8E%A8%E8%96%A6!)-i.735045658.22648454840?sp_atk=62696a8c-5b94-40f0-a60c-1df68660be06" TargetMode="External"/><Relationship Id="rId5" Type="http://schemas.openxmlformats.org/officeDocument/2006/relationships/hyperlink" Target="https://shopee.tw/LANEIGE-%E8%98%AD%E8%8A%9D-NEO%E5%9E%8B%E5%A1%91%E9%9C%A7%E6%84%9F-%E5%85%89%E6%84%9F%E6%B0%A3%E5%A2%8A-%E9%81%AE%E7%91%95-%E6%B0%A3%E5%A2%8A%E7%B2%89%E9%A4%85-(1%E6%AE%BC2%E8%95%8A)-i.121821315.6745507982?sp_atk=8dce6874-1b3a-405a-a0cd-148aeffa57dd" TargetMode="External"/><Relationship Id="rId6" Type="http://schemas.openxmlformats.org/officeDocument/2006/relationships/hyperlink" Target="https://shopee.tw/Acer-%E5%AE%8F%E7%A2%81-Swift1-SF114-34-C9ZV-C6CQ-C98J-N5100-256G%E6%96%87%E6%9B%B8%E7%AD%86%E9%9B%BB%E3%80%90%E8%81%8A%E8%81%8A%E9%A0%98%E6%8A%98%E5%88%B8%E3%80%91-i.15228345.23942426850?sp_atk=2fddc3d7-6e42-4a55-bd8f-c5c740b121b1&amp;xptdk=2fddc3d7-6e42-4a55-bd8f-c5c740b121b1" TargetMode="External"/><Relationship Id="rId7" Type="http://schemas.openxmlformats.org/officeDocument/2006/relationships/hyperlink" Target="https://shopee.tw/%E3%80%90ECOVACS-%E7%A7%91%E6%B2%83%E6%96%AF%E3%80%91-X2-OMNI-%E5%85%A8%E8%83%BD%E6%96%B9%E5%BD%A2%E6%97%97%E8%89%A6%E6%8E%83%E5%9C%B0%E6%A9%9F-(%E5%88%86%E6%AE%B5%E9%9B%86%E5%A1%B5%E7%86%B1%E6%B4%97%E6%8B%96%E5%B8%83-%E6%9C%80%E5%BC%B7%E5%90%B8%E5%8A%9B-%E9%82%8A%E8%A7%92%E6%B8%85%E6%BD%94%E5%B0%88%E5%AE%B6)-i.143159162.21084597731?sp_atk=f5e2a4fc-3e8f-412e-8e5b-ee5e238f775d&amp;xptdk=f5e2a4fc-3e8f-412e-8e5b-ee5e238f775d" TargetMode="External"/><Relationship Id="rId8" Type="http://schemas.openxmlformats.org/officeDocument/2006/relationships/hyperlink" Target="https://shopee.tw/rom-nd-%E6%9E%9C%E5%87%8D%E5%94%87%E8%86%8F-3.5g-i.478848180.17391645852?sp_atk=bc01ffd6-9d3c-47da-a147-3ab95f62121a&amp;xptdk=bc01ffd6-9d3c-47da-a147-3ab95f62121a" TargetMode="External"/><Relationship Id="rId11" Type="http://schemas.openxmlformats.org/officeDocument/2006/relationships/hyperlink" Target="https://shopee.tw/CeraVe%E9%81%A9%E6%A8%82%E8%86%9A-%E5%A4%9A%E9%87%8D%E9%85%B8%E7%85%A5%E8%86%9A%E4%BF%AE%E8%AD%B7%E7%B2%BE%E8%8F%AF-%E6%B7%A8%E8%86%9A%E7%99%BD%E6%B3%A5%E6%8A%97%E7%B2%89%E7%97%98%E6%BD%94%E9%9D%A2%E9%9C%B2-%E6%B2%B9%E7%97%98%E7%B2%89%E5%88%BA%E9%9B%99%E6%98%9F%E7%B5%84-%E6%94%B9%E5%96%84%E7%B2%89%E7%97%98-%E5%AE%98%E6%96%B9%E6%97%97%E8%89%A6%E5%BA%97-i.70001183.21789333763?xptdk=abd80630-6d98-4a60-a5e9-3415fa7f28da" TargetMode="External"/><Relationship Id="rId10" Type="http://schemas.openxmlformats.org/officeDocument/2006/relationships/hyperlink" Target="https://shopee.tw/%E3%80%90%E6%A8%82%E6%89%A3%E6%A8%82%E6%89%A3%E3%80%91%E5%9A%BC%E5%B0%8D%E6%90%96%E6%90%96%E5%90%B8%E7%AE%A1%E6%9D%AF700ml-(Tritan%E6%9D%90%E8%B3%AA%E3%80%81%E5%A4%A7%E5%AE%B9%E9%87%8F)-i.13942352.20618876669?sp_atk=80f14360-4ea9-4530-b69b-f8424b74efae&amp;xptdk=80f14360-4ea9-4530-b69b-f8424b74efae" TargetMode="External"/><Relationship Id="rId13" Type="http://schemas.openxmlformats.org/officeDocument/2006/relationships/hyperlink" Target="https://shopee.tw/adidas-SUPERSTAR-%E9%81%8B%E5%8B%95%E4%BC%91%E9%96%92%E9%9E%8B-%E8%B2%9D%E6%AE%BC-%E7%94%B7-Originals-EG4959-%E5%AE%98%E6%96%B9%E7%9B%B4%E7%87%9F-i.267479790.9857360802?sp_atk=2c0be735-3345-4050-a5db-0059a57077cd&amp;xptdk=2c0be735-3345-4050-a5db-0059a57077cd" TargetMode="External"/><Relationship Id="rId12" Type="http://schemas.openxmlformats.org/officeDocument/2006/relationships/hyperlink" Target="https://shopee.tw/%E5%B7%B4%E9%BB%8E%E8%90%8A%E9%9B%85-%E7%8E%BB%E5%B0%BF%E9%85%B8%E7%9C%BC%E9%9C%9C%E7%B4%9A%E6%92%AB%E7%B4%8B%E7%B2%BE%E8%8F%AF%E9%9C%9CPRO-30mlX2-%E8%B4%88%E5%93%81-%E5%AE%98%E6%96%B9%E6%97%97%E8%89%A6%E5%BA%97-i.37004578.20639772400?sp_atk=09cbfa3c-6744-4dc3-9210-0e971130ada5" TargetMode="External"/><Relationship Id="rId15" Type="http://schemas.openxmlformats.org/officeDocument/2006/relationships/drawing" Target="../drawings/drawing88.xml"/><Relationship Id="rId14" Type="http://schemas.openxmlformats.org/officeDocument/2006/relationships/hyperlink" Target="https://shopee.tw/-COVERNAT-%E7%B6%93%E5%85%B8LOGO-%E5%BE%8C%E8%83%8C%E5%8C%85-33L%EF%BC%88%E9%BB%91%E8%89%B2%EF%BC%89-G0--i.161461216.22922223937?sp_atk=c13f28a8-b4fd-4b18-89b2-df29ddd1a5a5&amp;xptdk=c13f28a8-b4fd-4b18-89b2-df29ddd1a5a5" TargetMode="External"/><Relationship Id="rId16" Type="http://schemas.openxmlformats.org/officeDocument/2006/relationships/vmlDrawing" Target="../drawings/vmlDrawing4.v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drive/folders/1jVUeLGtx8wvs0Mat3lMutZ_j-UE0N6UN" TargetMode="External"/><Relationship Id="rId9" Type="http://schemas.openxmlformats.org/officeDocument/2006/relationships/vmlDrawing" Target="../drawings/vmlDrawing5.vml"/><Relationship Id="rId5" Type="http://schemas.openxmlformats.org/officeDocument/2006/relationships/hyperlink" Target="https://shopee.tw/Apple-iPhone-15-128GB-A16-%E8%98%8B%E6%9E%9C-%E5%8E%9F%E5%BB%A0-%E5%A5%BD%E7%A6%AE%E9%9B%99%E9%87%8D%E9%80%81-CtoC%E5%82%B3%E8%BC%B8%E7%B7%9A-%E9%96%80%E5%B8%82%E4%BF%9D%E8%B2%BC%E5%85%8C%E6%8F%9B%E5%88%B8-%E7%A5%9E%E8%85%A6%E7%94%9F%E6%B4%BB-i.54598032.22854610227?sp_atk=5df6c24c-fa0a-4362-91f6-175a46b31a81&amp;xptdk=5df6c24c-fa0a-4362-91f6-175a46b31a81" TargetMode="External"/><Relationship Id="rId6" Type="http://schemas.openxmlformats.org/officeDocument/2006/relationships/hyperlink" Target="https://shopee.tw/%E3%80%90Daniel-Wellington%E3%80%91DW-%E6%89%8B%E9%8C%B6-Petite-32mm%E7%B1%B3%E8%98%AD%E9%8C%B6-%E5%A4%9A%E6%AC%BE%E4%BB%BB%E9%81%B8-i.301644797.5551751880" TargetMode="External"/><Relationship Id="rId7" Type="http://schemas.openxmlformats.org/officeDocument/2006/relationships/hyperlink" Target="https://shopee.tw/Sulwhasoo-%E9%9B%AA%E8%8A%B1%E7%A7%80-%E6%BB%8B%E9%99%B0%E8%94%98%E6%A5%B5%E8%90%83%E4%B9%B3-125ml-%E6%8A%97%E8%80%81%E4%BF%9D%E9%A4%8A%E5%93%81-%E4%BF%9D%E6%BF%95%E4%B9%B3%E6%B6%B2-%E5%AE%98%E6%96%B9%E6%97%97%E8%89%A6%E5%BA%97-i.585767396.12252038823?sp_atk=afb18d86-42d9-4ea1-9411-ff7bd1da8b9f&amp;xptdk=afb18d86-42d9-4ea1-9411-ff7bd1da8b9f" TargetMode="External"/><Relationship Id="rId8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1" Type="http://schemas.openxmlformats.org/officeDocument/2006/relationships/hyperlink" Target="https://shopee.tw/%E7%A7%91%E5%B8%A5-%E6%B6%B2%E6%99%B6%E8%A7%B8%E6%8E%A7%E6%B0%A3%E7%82%B8%E9%8D%8B-AF606-%E9%9B%99%E9%8D%8B5.5L-%E5%A4%9A%E5%8A%9F%E8%83%BD%E7%A9%BA%E6%B0%A3%E7%82%B8%E9%8D%8B-%E9%9B%BB%E7%82%B8%E9%8D%8B-%E9%9B%BB%E7%83%A4%E7%88%90-%E7%A9%BA%E7%82%B8%E9%8D%8B-%E5%AD%97%E8%99%9FR3D356-i.2478934.2450944952?publish_id=&amp;sp_atk=a49f2c8a-8f82-4149-8163-6be1e78c4f4b&amp;xptdk=a49f2c8a-8f82-4149-8163-6be1e78c4f4b" TargetMode="External"/><Relationship Id="rId30" Type="http://schemas.openxmlformats.org/officeDocument/2006/relationships/hyperlink" Target="https://shopee.tw/SHISEIDO-%E8%B3%87%E7%94%9F%E5%A0%82-%E5%98%89%E7%BE%8E%E8%89%B7%E5%AE%B9%E9%9C%B2%E3%80%90watashi-%E8%B3%87%E7%94%9F%E5%A0%82%E5%AE%98%E6%96%B9%E5%BA%97%E3%80%91-i.364593558.13374074189?sp_atk=ef8f850e-bbaf-4528-9b50-0714460cd70e&amp;xptdk=ef8f850e-bbaf-4528-9b50-0714460cd70e" TargetMode="External"/><Relationship Id="rId33" Type="http://schemas.openxmlformats.org/officeDocument/2006/relationships/vmlDrawing" Target="../drawings/vmlDrawing6.vml"/><Relationship Id="rId32" Type="http://schemas.openxmlformats.org/officeDocument/2006/relationships/drawing" Target="../drawings/drawing90.xml"/><Relationship Id="rId20" Type="http://schemas.openxmlformats.org/officeDocument/2006/relationships/hyperlink" Target="https://shopee.tw/PHILIPS%E9%A3%9B%E5%88%A9%E6%B5%A6%E5%85%A8%E8%87%AA%E5%8B%95%E7%BE%A9%E5%BC%8F%E5%92%96%E5%95%A1%E6%A9%9F-EP3246-(%E9%87%91)-i.647705152.13869564865" TargetMode="External"/><Relationship Id="rId22" Type="http://schemas.openxmlformats.org/officeDocument/2006/relationships/hyperlink" Target="https://shopee.tw/Shu-uemura-%E6%A4%8D%E6%9D%91%E7%A7%80-%E7%84%A1%E6%A5%B5%E9%99%90%E8%B6%85%E6%99%82%E8%BC%95%E7%B2%89%E5%BA%95%E5%AE%9A%E5%A6%9D%E7%B5%84-%E8%BC%95%E7%B2%89%E5%BA%95-%E5%AE%9A%E5%A6%9D%E5%99%B4%E9%9C%A7-%E7%B2%89%E5%BA%95%E6%B6%B2-%E9%98%B2%E6%9B%AC-%E6%8C%81%E4%B9%85%E5%BA%95%E5%A6%9D-%E5%B0%8F%E6%96%B9%E7%93%B6%EF%BD%9C%E5%AE%98%E6%96%B9%E6%97%97%E8%89%A6%E5%BA%97-i.747940835.15984172444?sp_atk=88ca2c74-1497-44c8-b033-ce1dd2483aab&amp;xptdk=88ca2c74-1497-44c8-b033-ce1dd2483aab" TargetMode="External"/><Relationship Id="rId21" Type="http://schemas.openxmlformats.org/officeDocument/2006/relationships/hyperlink" Target="https://shopee.tw/HALFMOON-ACCORDION-POCKET%EF%BC%8813colors%EF%BC%89-i.120563043.19257048586" TargetMode="External"/><Relationship Id="rId24" Type="http://schemas.openxmlformats.org/officeDocument/2006/relationships/hyperlink" Target="https://shopee.tw/Dyson-HP10-Purifier-Hot-Cool-%E4%B8%89%E5%90%88%E4%B8%80%E6%B6%BC%E6%9A%96%E7%A9%BA%E6%B0%A3%E6%B8%85%E6%B7%A8%E6%A9%9F-%E6%9A%96%E6%B0%A3-%E9%9B%BB%E6%9A%96%E5%99%A8-%E4%BA%AB%E6%BB%BF%E9%A1%8D%E8%B4%88%E5%B9%A3-%E9%9B%BB%E7%86%B1%E6%AF%AF-i.31171487.17995539795" TargetMode="External"/><Relationship Id="rId23" Type="http://schemas.openxmlformats.org/officeDocument/2006/relationships/hyperlink" Target="https://shopee.tw/DR.WU-%E6%9D%8F%E4%BB%81%E9%85%B8%E4%BA%AE%E7%99%BD%E7%85%A5%E8%86%9A%E7%B2%BE%E8%8F%AF18-30ML(%E5%B0%8F%E7%B4%85%E7%93%B6)(%E8%B2%B7%E4%B8%80%E9%80%81%E4%B8%80)-i.76650281.3158327570?sp_atk=8e32d703-5c4b-42d6-90cd-ecb821485e65&amp;xptdk=8e32d703-5c4b-42d6-90cd-ecb821485e65" TargetMode="External"/><Relationship Id="rId26" Type="http://schemas.openxmlformats.org/officeDocument/2006/relationships/hyperlink" Target="https://shopee.tw/%E5%AA%9A%E6%AF%94%E7%90%B3-%E8%A3%B8%E9%9C%A7%E5%85%89%E6%8C%81%E4%B9%85%E6%B0%B4%E7%B2%89%E5%BA%95-SPF12-PA-_35ml-%E8%B4%88%E5%93%81-%E5%B0%8F%E6%96%B9%E8%83%96-%E5%AE%98%E6%96%B9%E6%97%97%E8%89%A6%E5%BA%97-i.37008598.25452137639?sp_atk=3ee44c42-8ce9-4ee6-b890-8ef61493e171&amp;xptdk=3ee44c42-8ce9-4ee6-b890-8ef61493e171" TargetMode="External"/><Relationship Id="rId25" Type="http://schemas.openxmlformats.org/officeDocument/2006/relationships/hyperlink" Target="https://shopee.tw/-Myprotein-%E4%B9%B3%E6%B8%85%E8%9B%8B%E7%99%BD-2.5kg-%E6%BF%83%E7%B8%AE%E4%B9%B3%E6%B8%85-%E9%AB%98%E8%9B%8B%E7%99%BD-%E5%81%A5%E8%BA%AB-Myprotein-i.107082273.1681307066?xptdk=4c336cd6-d3b3-4ed1-b9fd-86887f29b0ac" TargetMode="External"/><Relationship Id="rId28" Type="http://schemas.openxmlformats.org/officeDocument/2006/relationships/hyperlink" Target="https://shopee.tw/%E5%BE%B7%E5%9C%8B%E7%99%BE%E9%9D%88Oral-B-3D%E9%9B%BB%E5%8B%95%E7%89%99%E5%88%B7-PRO1-(%E7%B0%A1%E7%B4%84%E7%99%BD-%E5%AD%94%E9%9B%80%E8%97%8D)-%E2%94%82%E5%AE%98%E6%96%B9%E6%97%97%E8%89%A6%E5%BA%97-i.115761244.8897329859?xptdk=d58cee63-6385-4e46-acd3-20373c4895eb" TargetMode="External"/><Relationship Id="rId27" Type="http://schemas.openxmlformats.org/officeDocument/2006/relationships/hyperlink" Target="https://shopee.tw/Microsoft-%E5%BE%AE%E8%BB%9F-XBOX-Series-S-%E9%81%8A%E6%88%B2%E4%B8%BB%E6%A9%9F-512GB-HDMI-2.1-%E4%B8%BB%E6%A9%9F%E4%B8%80%E5%B9%B4%E4%BF%9D%E5%9B%BA-i.408725397.8477492358" TargetMode="External"/><Relationship Id="rId29" Type="http://schemas.openxmlformats.org/officeDocument/2006/relationships/hyperlink" Target="https://shopee.tw/CONVERSE-2024-%E9%BE%8D%E5%B9%B4%E6%AC%BE-%E7%94%B7%E5%A5%B3%E9%AB%98%E7%AD%92%E5%B8%86%E5%B8%83%E9%9E%8B-Ctas-Cruise-HI-%E8%BC%95%E9%87%8F-%E8%A7%A3%E6%A7%8B%E5%8E%9A%E5%BA%95-%E7%B1%B3%E7%B4%85-A08699C-i.115339732.24707151857?sp_atk=10750ebe-9e47-4543-acf2-b107879c0543" TargetMode="Externa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CeraVe-%E9%81%A9%E6%A8%82%E8%86%9A-%E6%B0%B4%E6%A5%8A%E9%85%B8%E7%85%A5%E8%86%9A%E6%B7%A8%E5%AB%A9%E6%BD%94%E8%86%9A%E9%9C%B2473ml-%E9%9B%99%E5%85%A5-%E9%99%90%E5%AE%9A%E7%B5%84-%E5%AE%98%E6%96%B9%E6%97%97%E8%89%A6%E5%BA%97-i.70001183.18047712494?sp_atk=f57942dc-4ba2-4832-af91-42d03ecafca0&amp;xptdk=f57942dc-4ba2-4832-af91-42d03ecafca0" TargetMode="External"/><Relationship Id="rId14" Type="http://schemas.openxmlformats.org/officeDocument/2006/relationships/hyperlink" Target="https://shp.ee/224933u" TargetMode="External"/><Relationship Id="rId17" Type="http://schemas.openxmlformats.org/officeDocument/2006/relationships/hyperlink" Target="https://shp.ee/224933u" TargetMode="External"/><Relationship Id="rId16" Type="http://schemas.openxmlformats.org/officeDocument/2006/relationships/hyperlink" Target="https://shopee.tw/Xiaomi-%E6%99%BA%E6%85%A7%E9%A1%AF%E7%A4%BA%E5%99%A8-A2-43%E5%9E%8B%E3%80%90%E5%B0%8F%E7%B1%B3%E5%AE%98%E6%96%B9%E6%97%97%E8%89%A6%E5%BA%97%E3%80%91-%E5%81%8F%E9%81%A0%E5%9C%B0%E5%8D%80%E9%85%8D%E9%80%81%E6%94%B6%E8%B2%BB%E8%AB%8B%E8%A9%B3%E8%A6%8B%E5%9C%96%E6%96%87%E5%85%A7%E5%AE%B9-i.15199365.15589607427?publish_id=&amp;sp_atk=b4f86173-6925-4463-a974-36c84fe09123&amp;xptdk=b4f86173-6925-4463-a974-36c84fe09123" TargetMode="External"/><Relationship Id="rId19" Type="http://schemas.openxmlformats.org/officeDocument/2006/relationships/hyperlink" Target="https://shopee.tw/Xiaomi-%E6%99%BA%E6%85%A7%E9%A1%AF%E7%A4%BA%E5%99%A8-A2-43%E5%9E%8B%E3%80%90%E5%B0%8F%E7%B1%B3%E5%AE%98%E6%96%B9%E6%97%97%E8%89%A6%E5%BA%97%E3%80%91-%E5%81%8F%E9%81%A0%E5%9C%B0%E5%8D%80%E9%85%8D%E9%80%81%E6%94%B6%E8%B2%BB%E8%AB%8B%E8%A9%B3%E8%A6%8B%E5%9C%96%E6%96%87%E5%85%A7%E5%AE%B9-i.15199365.15589607427?publish_id=&amp;sp_atk=b4f86173-6925-4463-a974-36c84fe09123&amp;xptdk=b4f86173-6925-4463-a974-36c84fe09123" TargetMode="External"/><Relationship Id="rId18" Type="http://schemas.openxmlformats.org/officeDocument/2006/relationships/hyperlink" Target="https://shopee.tw/CeraVe-%E9%81%A9%E6%A8%82%E8%86%9A-%E6%B0%B4%E6%A5%8A%E9%85%B8%E7%85%A5%E8%86%9A%E6%B7%A8%E5%AB%A9%E6%BD%94%E8%86%9A%E9%9C%B2473ml-%E9%9B%99%E5%85%A5-%E9%99%90%E5%AE%9A%E7%B5%84-%E5%AE%98%E6%96%B9%E6%97%97%E8%89%A6%E5%BA%97-i.70001183.18047712494?sp_atk=f57942dc-4ba2-4832-af91-42d03ecafca0&amp;xptdk=f57942dc-4ba2-4832-af91-42d03ecafca0" TargetMode="Externa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Vo0H78nos6lAcyCleIe43aohCfaajbs?usp=drive_link" TargetMode="External"/><Relationship Id="rId2" Type="http://schemas.openxmlformats.org/officeDocument/2006/relationships/hyperlink" Target="https://drive.google.com/drive/folders/1JpXKJQ9_40hXVX0gHRqnuMUi5BVMhcEP?usp=drive_link" TargetMode="External"/><Relationship Id="rId3" Type="http://schemas.openxmlformats.org/officeDocument/2006/relationships/hyperlink" Target="https://drive.google.com/drive/folders/1Kf4su5XO9yH1B-c8-XsYE1ozHR0KdYkm?usp=drive_link" TargetMode="External"/><Relationship Id="rId4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Vo0H78nos6lAcyCleIe43aohCfaajbs?usp=drive_link" TargetMode="External"/><Relationship Id="rId2" Type="http://schemas.openxmlformats.org/officeDocument/2006/relationships/hyperlink" Target="https://drive.google.com/drive/folders/1JpXKJQ9_40hXVX0gHRqnuMUi5BVMhcEP?usp=drive_link" TargetMode="External"/><Relationship Id="rId3" Type="http://schemas.openxmlformats.org/officeDocument/2006/relationships/hyperlink" Target="https://drive.google.com/drive/folders/1Kf4su5XO9yH1B-c8-XsYE1ozHR0KdYkm?usp=drive_link" TargetMode="External"/><Relationship Id="rId4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b2qn6rOAhIaEHmMZpH-rQFVAr-2rq96" TargetMode="External"/><Relationship Id="rId2" Type="http://schemas.openxmlformats.org/officeDocument/2006/relationships/hyperlink" Target="https://shopee.tw/-KIRSH-%E5%A4%A7%E6%AB%BB%E6%A1%83T%E6%81%A4-JS%EF%BC%88%E8%96%B0%E8%A1%A3%E8%8D%89%E7%B4%AB%EF%BC%89-i.160359288.8686728882?sp_atk=d1fe9a56-7086-472e-bfcd-38aee937be54&amp;xptdk=d1fe9a56-7086-472e-bfcd-38aee937be54" TargetMode="External"/><Relationship Id="rId3" Type="http://schemas.openxmlformats.org/officeDocument/2006/relationships/hyperlink" Target="https://shopee.tw/Shu-uemura-%E6%A4%8D%E6%9D%91%E7%A7%80-%E7%84%A1%E6%A5%B5%E9%99%90%E8%B6%85%E6%99%82%E8%BC%95%E7%B2%89%E5%BA%95%E7%B5%84-%E5%B0%8F%E6%96%B9%E7%93%B6-%E9%9A%94%E9%9B%A2-%E9%98%B2%E6%9B%AC-%E7%B2%89%E5%BA%95%E6%B6%B2-%E6%8C%81%E4%B9%85%E5%BA%95%E5%A6%9D-%E9%9C%A7%E9%9D%A2-%E7%B2%89%E5%BA%95-%E5%AE%98%E6%96%B9%E6%97%97%E8%89%A6%E5%BA%97-i.747940835.20602824812?xptdk=458a695a-254d-4ba2-ad59-6d4e17d2e7b0" TargetMode="External"/><Relationship Id="rId4" Type="http://schemas.openxmlformats.org/officeDocument/2006/relationships/hyperlink" Target="https://shopee.tw/POCO-F5-5G-12GB-256GB%E3%80%90POCO%E5%AE%98%E6%96%B9%E6%97%97%E8%89%A6%E5%BA%97%E3%80%91-i.978088.20879072888?sp_atk=b926918c-0859-4232-81c9-2b983dc2e629&amp;xptdk=b926918c-0859-4232-81c9-2b983dc2e629" TargetMode="External"/><Relationship Id="rId9" Type="http://schemas.openxmlformats.org/officeDocument/2006/relationships/drawing" Target="../drawings/drawing93.xml"/><Relationship Id="rId5" Type="http://schemas.openxmlformats.org/officeDocument/2006/relationships/hyperlink" Target="https://shopee.tw/product-i.36633869.19837154395" TargetMode="External"/><Relationship Id="rId6" Type="http://schemas.openxmlformats.org/officeDocument/2006/relationships/hyperlink" Target="https://shopee.tw/INTO-YOU-%E5%A5%B3%E4%B8%BB%E8%A7%92%E8%87%B4%E9%9C%A7%E5%94%87%E6%B3%A5-%E5%94%87%E9%A0%B0%E5%85%A9%E7%94%A8-%E5%A5%B3%E4%B8%BB%E8%A7%92%E5%94%87%E6%B3%A5-%E7%B5%B2%E7%B5%A8%E5%94%87%E6%B3%A5%E3%80%90%E5%AE%98%E6%96%B9%E6%AD%A3%E5%93%81%E3%80%91-i.945501615.19273312518?publish_id=&amp;sp_atk=2afc0d0b-6eb4-414d-9c88-26adcefa7e31&amp;xptdk=2afc0d0b-6eb4-414d-9c88-26adcefa7e31" TargetMode="External"/><Relationship Id="rId7" Type="http://schemas.openxmlformats.org/officeDocument/2006/relationships/hyperlink" Target="https://shopee.tw/%E3%80%90TRUU-%E7%AB%A5%E3%80%9176%E9%85%B5%E6%AF%8D%E8%83%BA%E5%9F%BA%E9%85%B8%E6%B7%A8%E8%86%9A%E6%BD%94%E9%A1%8F%E9%9C%B2150g-%E5%85%A9%E5%85%A5-(%E9%98%B2%E6%BB%91%E5%8D%87%E7%B4%9A%E7%89%88)%E3%80%90%E8%94%A1%E9%A0%A4%E6%A6%9B%E6%8E%A8%E8%96%A6%E3%80%91-i.607849623.14412970307?publish_id=&amp;sp_atk=4337b72c-0bbb-4013-9fa2-827a2cf2d8ef&amp;xptdk=4337b72c-0bbb-4013-9fa2-827a2cf2d8ef" TargetMode="External"/><Relationship Id="rId8" Type="http://schemas.openxmlformats.org/officeDocument/2006/relationships/hyperlink" Target="https://shopee.tw/Kiehl's%E5%A5%91%E7%88%BE%E6%B0%8F-%E9%87%91%E7%9B%9E%E8%8A%B1%E5%8C%96%E5%A6%9D%E6%B0%B4125ml-K%E6%98%9F%E5%85%A5%E5%9D%91%E9%A6%96%E9%81%B8%E7%B5%84%EF%BD%9C%E6%9C%80%E5%BC%B7%E6%B7%A8%E8%86%9A%E7%A5%9E%E6%B0%B4-%E5%8C%96%E5%A6%9D%E6%B0%B4%EF%BD%9C%E5%AE%98%E6%96%B9%E6%97%97%E8%89%A6%E5%BA%97-i.779422436.18913846274?sp_atk=6efad619-def0-4368-b51d-d86758591ede&amp;xptdk=6efad619-def0-4368-b51d-d86758591ede" TargetMode="Externa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ZLhIUCUPou42kUplT50cRIB5sLHRw0F" TargetMode="External"/><Relationship Id="rId2" Type="http://schemas.openxmlformats.org/officeDocument/2006/relationships/hyperlink" Target="https://drive.google.com/drive/folders/1PtS5oGioIzUE9y9ZsU_rhBmkMkKHO6kh" TargetMode="External"/><Relationship Id="rId3" Type="http://schemas.openxmlformats.org/officeDocument/2006/relationships/hyperlink" Target="https://drive.google.com/drive/folders/1R_6AvGZOJ1MFED2yeTKwTDyJ_CuM02bj" TargetMode="External"/><Relationship Id="rId4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drive.google.com/drive/u/1/folders/1Hb2qn6rOAhIaEHmMZpH-rQFVAr-2rq96" TargetMode="External"/><Relationship Id="rId9" Type="http://schemas.openxmlformats.org/officeDocument/2006/relationships/vmlDrawing" Target="../drawings/vmlDrawing7.vml"/><Relationship Id="rId5" Type="http://schemas.openxmlformats.org/officeDocument/2006/relationships/hyperlink" Target="https://shopee.tw/Marshall-Emberton-II-%E4%BA%8C%E4%BB%A3%E8%97%8D%E7%89%99%E5%96%87%E5%8F%AD-%E3%80%902%E8%89%B2%E5%8F%AF%E9%81%B8%E3%80%91%E3%80%90%E7%8F%BE%E8%B2%A8%E3%80%91-i.163609469.21440577413?xptdk=d6ff15a0-68e1-42f9-b0c3-32d834fbd152" TargetMode="External"/><Relationship Id="rId6" Type="http://schemas.openxmlformats.org/officeDocument/2006/relationships/hyperlink" Target="https://shopee.tw/Shu-uemura-%E6%A4%8D%E6%9D%91%E7%A7%80-%E6%B0%B4%E6%BD%A4%E6%8B%8B%E5%85%89%E7%B2%89%E5%BA%95%E9%9C%9C%E7%B5%84-(%E7%B2%89%E5%BA%95%E9%9C%9C-%E5%BC%A7%E5%BD%A255%E5%88%B7)-%E9%98%B2%E6%9B%AC-%E7%B2%89%E5%BA%95%E9%9C%9C-%E5%85%89%E6%BE%A4-%E7%B2%89%E5%BA%95-%E6%B0%B4%E5%85%89%E8%82%8C%EF%BD%9C%E5%AE%98%E6%96%B9%E6%97%97%E8%89%A6%E5%BA%97-i.747940835.23356554158?sp_atk=24d8f45a-d242-45fd-9a85-414d43eed7df&amp;xptdk=24d8f45a-d242-45fd-9a85-414d43eed7df" TargetMode="External"/><Relationship Id="rId7" Type="http://schemas.openxmlformats.org/officeDocument/2006/relationships/hyperlink" Target="https://shopee.tw/FUJIFILM-%E5%AF%8C%E5%A3%AB-instax-mini40-%E5%BE%A9%E5%8F%A4%E9%80%A0%E5%9E%8B-%E6%8B%8D%E7%AB%8B%E5%BE%97-%E5%85%AC%E5%8F%B8%E8%B2%A8-%E5%B9%B3%E8%BC%B8%E8%B2%A8-i.64611424.8046274268?sp_atk=6e29488d-2c10-44ee-b32e-cc0ab4511da1" TargetMode="External"/><Relationship Id="rId8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LANEIGE-%E8%98%AD%E8%8A%9D-%E8%B6%85%E4%BF%AE%E8%AD%B7%E7%9D%A1%E7%BE%8E%E4%BA%BA%E6%99%9A%E5%AE%89%E9%9D%A2%E8%86%9C-60ml-%E4%BF%9D%E6%BF%95%E9%9D%A2%E8%86%9C-%E9%9D%A2%E8%86%9C-%E6%99%9A%E5%AE%89%E9%9D%A2%E8%86%9C-%E5%AE%98%E6%96%B9%E6%97%97%E8%89%A6%E5%BA%97-i.121821315.6979837852?sp_atk=6148801c-a148-49e8-905b-4fba8470a609" TargetMode="External"/><Relationship Id="rId22" Type="http://schemas.openxmlformats.org/officeDocument/2006/relationships/hyperlink" Target="https://shopee.tw/%E3%80%90%E9%9B%80%E5%B7%A2%E3%80%91%E5%A4%9A%E8%B6%A3%E9%85%B7%E6%80%9D%E6%99%BA%E6%85%A7%E8%A7%B8%E6%8E%A7%E8%86%A0%E5%9B%8A%E5%92%96%E5%95%A1%E6%A9%9F-Genio-S-Touch-%E6%96%B0%E4%B8%8A%E5%B8%82%E5%85%A5%E9%96%80%E8%B6%85%E5%80%BC%E7%B5%84(%E7%86%B1%E9%96%80%E9%9F%93%E5%8A%87%E6%8E%A8%E8%96%A6!)-i.735045658.22648454840?sp_atk=5c3d5619-530f-4299-b187-633c71e81452&amp;xptdk=5c3d5619-530f-4299-b187-633c71e81452" TargetMode="External"/><Relationship Id="rId21" Type="http://schemas.openxmlformats.org/officeDocument/2006/relationships/hyperlink" Target="https://shopee.tw/%E3%80%90%E6%A8%82%E6%89%A3%E6%A8%82%E6%89%A3%E3%80%91%E5%9A%BC%E5%B0%8D%E6%90%96%E6%90%96%E5%90%B8%E7%AE%A1%E6%9D%AF700ml-(Tritan%E6%9D%90%E8%B3%AA%E3%80%81%E5%A4%A7%E5%AE%B9%E9%87%8F)-i.13942352.20618876669?sp_atk=d8b9a25b-50c8-4f9e-9fe1-1af65374057d&amp;xptdk=d8b9a25b-50c8-4f9e-9fe1-1af65374057d" TargetMode="External"/><Relationship Id="rId24" Type="http://schemas.openxmlformats.org/officeDocument/2006/relationships/hyperlink" Target="https://shopee.tw/Tefal%E6%B3%95%E5%9C%8B%E7%89%B9%E7%A6%8F-%E9%99%BD%E6%A5%B5%E7%B3%BB%E5%88%9732CM%E4%B8%8D%E6%B2%BE%E5%96%AE%E6%9F%84%E7%82%92%E9%8D%8B%E5%8A%A0%E8%93%8B%EF%BD%9CIH%E9%81%A9%E7%94%A8%EF%BD%9C%E9%88%A6%E5%90%88%E9%87%91%E5%BC%B7%E5%8C%96%E5%A1%97%E5%B1%A4-i.71029966.3563415958?sp_atk=1aa3de97-021b-4852-a80b-70deab29c120&amp;xptdk=1aa3de97-021b-4852-a80b-70deab29c120" TargetMode="External"/><Relationship Id="rId23" Type="http://schemas.openxmlformats.org/officeDocument/2006/relationships/hyperlink" Target="https://shopee.tw/Kiehl's%E5%A5%91%E7%88%BE%E6%B0%8F-%E9%87%91%E7%9B%9E%E8%8A%B1%E6%A4%8D%E7%89%A9%E7%B2%BE%E8%8F%AF%E5%8C%96%E5%A6%9D%E6%B0%B4500ml%EF%BD%9C%E4%BF%9D%E6%BF%95%E6%94%B6%E6%96%82-%E6%B7%A8%E8%86%9A-%E5%8E%BB%E9%96%89%E5%8F%A3-%E6%8F%90%E4%BA%AE%EF%BD%9C%E5%AE%98%E6%96%B9%E6%97%97%E8%89%A6%E5%BA%97-i.779422436.19640180092?xptdk=bdaa306d-437c-4041-8aa7-e444ae80ae55" TargetMode="External"/><Relationship Id="rId26" Type="http://schemas.openxmlformats.org/officeDocument/2006/relationships/hyperlink" Target="https://shopee.tw/LANCOME-%E8%98%AD%E8%94%BB-%E9%9B%B6%E7%B2%89%E6%84%9F%E8%B6%85%E6%8C%81%E4%B9%85%E7%B2%89%E5%BA%95SPF38-PA-30ml-%E5%96%AE%E5%85%A5-%E4%BB%BB%E9%81%B81%E6%AC%BE-%E7%B2%89%E5%BA%95%E6%B6%B2%EF%BD%9C%E5%AE%98%E6%96%B9%E6%97%97%E8%89%A6%E5%BA%97-i.779524889.12394150289?xptdk=838b17b7-f75b-4e4c-902e-6071e4e295d1" TargetMode="External"/><Relationship Id="rId25" Type="http://schemas.openxmlformats.org/officeDocument/2006/relationships/hyperlink" Target="https://shopee.tw/3M-FA-V300W-%E6%B7%A8%E5%91%BC%E5%90%B8%E5%85%A8%E6%B7%A8%E5%9E%8B%E7%A9%BA%E6%B0%A3%E6%B8%85%E6%B7%A8%E6%A9%9F-%E7%99%BD-i.77697116.19039318743?sp_atk=df41a593-e38b-4923-a8c3-49fcc2598277&amp;xptdk=df41a593-e38b-4923-a8c3-49fcc2598277" TargetMode="External"/><Relationship Id="rId28" Type="http://schemas.openxmlformats.org/officeDocument/2006/relationships/hyperlink" Target="https://shopee.tw/%E3%80%90m2-%E7%BE%8E%E5%BA%A6%E3%80%91-22LAB-%E8%B6%85%E8%83%BD%E7%8F%8D%E7%8F%A0%E8%86%A0%E5%8E%9F%E9%A3%B2%E7%A6%AE%E7%9B%92(30%E5%85%A5-%E7%9B%92)x2-%E8%9D%A6%E7%9A%AE%E7%8D%A8%E5%AE%B6%E8%B2%A9%E5%94%AE-%E5%AD%AB%E8%97%9D%E7%8F%8D%E4%BB%A3%E8%A8%80-i.727790736.21589501295?sp_atk=35c2b88e-f1c9-4712-8b8c-52aca1f62ebc&amp;xptdk=35c2b88e-f1c9-4712-8b8c-52aca1f62ebc" TargetMode="External"/><Relationship Id="rId27" Type="http://schemas.openxmlformats.org/officeDocument/2006/relationships/hyperlink" Target="https://shopee.tw/%E3%80%90BRITA%E5%AE%98%E6%96%B9%E3%80%91Marella%E9%A6%AC%E5%88%A9%E6%8B%89%E6%BF%BE%E6%B0%B4%E5%A3%BA_%E4%B8%89%E8%89%B2%E5%8F%AF%E9%81%B8%EF%BD%9CBRITA%E5%AE%98%E6%96%B9%E6%97%97%E8%89%A6%E5%BA%97-i.270022711.5738412516?sp_atk=3509541c-8e4c-4742-898d-d38acea34c8d&amp;xptdk=3509541c-8e4c-4742-898d-d38acea34c8d" TargetMode="External"/><Relationship Id="rId29" Type="http://schemas.openxmlformats.org/officeDocument/2006/relationships/drawing" Target="../drawings/drawing96.xml"/><Relationship Id="rId11" Type="http://schemas.openxmlformats.org/officeDocument/2006/relationships/hyperlink" Target="https://shopee.tw/%E3%80%90%E7%BE%8E%E8%88%92%E5%BE%8B%E3%80%91%E8%92%B8%E6%B0%A3%E7%9C%BC%E7%BD%A9-12%E7%89%87%E8%A3%9D-(6%E6%AC%BE%E4%BB%BB%E9%81%B8)-%E2%94%82%E8%8A%B1%E7%8E%8B%E6%97%97%E8%89%A6%E9%A4%A8-i.129737734.20548716327?sp_atk=36e62b4d-c867-4bb6-b7d1-79e279bae9f9&amp;xptdk=36e62b4d-c867-4bb6-b7d1-79e279bae9f9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tokuyoPLUS-TC-292%E6%8C%89%E6%91%A9%E6%A4%85-%E7%A6%8F%E5%88%A9%E5%93%81-i.26221748.1741090734?sp_atk=b2416394-cf16-4f6d-afc0-b5767cf6f46d&amp;xptdk=b2416394-cf16-4f6d-afc0-b5767cf6f46d" TargetMode="External"/><Relationship Id="rId12" Type="http://schemas.openxmlformats.org/officeDocument/2006/relationships/hyperlink" Target="https://shopee.tw/INNISFREE-%E7%B6%A0%E8%8C%B6%E7%B1%BD%E7%8E%BB%E5%B0%BF%E9%85%B8%E4%BF%9D%E6%BF%95%E7%B2%BE%E8%8F%AF-80ml-%E5%AE%98%E6%96%B9%E6%97%97%E8%89%A6%E5%BA%97-i.121782721.1901197764?sp_atk=788e41f4-b570-40f7-9bd3-23b126cb04ba&amp;xptdk=788e41f4-b570-40f7-9bd3-23b126cb04ba" TargetMode="External"/><Relationship Id="rId15" Type="http://schemas.openxmlformats.org/officeDocument/2006/relationships/hyperlink" Target="https://shopee.tw/INNISFREE-%E7%B6%A0%E8%8C%B6%E7%B1%BD%E7%8E%BB%E5%B0%BF%E9%85%B8%E4%BF%9D%E6%BF%95%E7%B2%BE%E8%8F%AF-80ml-%E5%AE%98%E6%96%B9%E6%97%97%E8%89%A6%E5%BA%97-i.121782721.1901197764?sp_atk=788e41f4-b570-40f7-9bd3-23b126cb04ba&amp;xptdk=788e41f4-b570-40f7-9bd3-23b126cb04ba" TargetMode="External"/><Relationship Id="rId14" Type="http://schemas.openxmlformats.org/officeDocument/2006/relationships/hyperlink" Target="https://shopee.tw/%E3%80%90%E7%BE%8E%E8%88%92%E5%BE%8B%E3%80%91%E8%92%B8%E6%B0%A3%E7%9C%BC%E7%BD%A9-12%E7%89%87%E8%A3%9D-(6%E6%AC%BE%E4%BB%BB%E9%81%B8)-%E2%94%82%E8%8A%B1%E7%8E%8B%E6%97%97%E8%89%A6%E9%A4%A8-i.129737734.20548716327?sp_atk=36e62b4d-c867-4bb6-b7d1-79e279bae9f9&amp;xptdk=36e62b4d-c867-4bb6-b7d1-79e279bae9f9" TargetMode="External"/><Relationship Id="rId17" Type="http://schemas.openxmlformats.org/officeDocument/2006/relationships/hyperlink" Target="https://shopee.tw/Dyson-Digital-Slim-Origin-SV18-1.8kg%E8%B6%85%E8%BC%95%E9%87%8F%E6%99%BA%E6%85%A7%E5%90%B8%E5%A1%B5%E5%99%A8-%E9%99%A4%E8%9F%8E%E6%A9%9F-%E5%8E%9F%E5%BB%A0%E5%85%AC%E5%8F%B8%E8%B2%A82%E5%B9%B4%E4%BF%9D%E5%9B%BA-i.31171487.17597888964" TargetMode="External"/><Relationship Id="rId16" Type="http://schemas.openxmlformats.org/officeDocument/2006/relationships/hyperlink" Target="https://shopee.tw/tokuyoPLUS-TC-292%E6%8C%89%E6%91%A9%E6%A4%85-%E7%A6%8F%E5%88%A9%E5%93%81-i.26221748.1741090734?sp_atk=b2416394-cf16-4f6d-afc0-b5767cf6f46d&amp;xptdk=b2416394-cf16-4f6d-afc0-b5767cf6f46d" TargetMode="External"/><Relationship Id="rId19" Type="http://schemas.openxmlformats.org/officeDocument/2006/relationships/hyperlink" Target="https://shopee.tw/DR.WU-%E6%9D%8F%E4%BB%81%E9%85%B8%E6%BA%AB%E5%92%8C%E7%85%A5%E8%86%9A%E7%B2%BE%E8%8F%AF8-15ML(%E5%85%A8%E6%96%B0%E5%8D%87%E7%B4%9A)-i.76650281.1295257552?sp_atk=0f92a40f-1abe-44c2-8181-55ff0f21a181&amp;xptdk=0f92a40f-1abe-44c2-8181-55ff0f21a181" TargetMode="External"/><Relationship Id="rId18" Type="http://schemas.openxmlformats.org/officeDocument/2006/relationships/hyperlink" Target="https://shopee.tw/%E3%80%90New-Balance%E3%80%91-NB-%E5%BE%A9%E5%8F%A4%E9%9E%8B_%E5%A5%B3%E6%80%A7_%E5%A5%B6%E6%9D%8F%E8%89%B2_WS327MF-B%E6%A5%A6-327-i.131441298.25509894491?sp_atk=b3d74c79-9eb1-4a6e-a9d7-748a4db161bc&amp;xptdk=b3d74c79-9eb1-4a6e-a9d7-748a4db161bc" TargetMode="Externa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drive.google.com/drive/folders/1OZLhIUCUPou42kUplT50cRIB5sLHRw0F" TargetMode="External"/><Relationship Id="rId5" Type="http://schemas.openxmlformats.org/officeDocument/2006/relationships/hyperlink" Target="https://drive.google.com/drive/folders/1PtS5oGioIzUE9y9ZsU_rhBmkMkKHO6kh" TargetMode="External"/><Relationship Id="rId6" Type="http://schemas.openxmlformats.org/officeDocument/2006/relationships/hyperlink" Target="https://drive.google.com/drive/folders/1R_6AvGZOJ1MFED2yeTKwTDyJ_CuM02bj" TargetMode="External"/><Relationship Id="rId7" Type="http://schemas.openxmlformats.org/officeDocument/2006/relationships/drawing" Target="../drawings/drawing97.xml"/><Relationship Id="rId8" Type="http://schemas.openxmlformats.org/officeDocument/2006/relationships/vmlDrawing" Target="../drawings/vmlDrawing8.v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drive.google.com/drive/folders/1-xxmE-jAPrM5LKoz9fUgkSGNpw2Ro39r" TargetMode="External"/><Relationship Id="rId9" Type="http://schemas.openxmlformats.org/officeDocument/2006/relationships/hyperlink" Target="https://shopee.tw/product/14191115/9815971695" TargetMode="External"/><Relationship Id="rId5" Type="http://schemas.openxmlformats.org/officeDocument/2006/relationships/hyperlink" Target="https://shopee.tw/%E3%80%90TRUU-%E7%AB%A5%E3%80%9176%E9%85%B5%E6%AF%8D%E8%83%BA%E5%9F%BA%E9%85%B8%E6%B7%A8%E8%86%9A%E6%BD%94%E9%A1%8F%E9%9C%B2150g-(%E9%98%B2%E6%BB%91%E5%8D%87%E7%B4%9A%E7%89%88)%E3%80%90%E8%94%A1%E9%A0%A4%E6%A6%9B%E6%8E%A8%E8%96%A6%E3%80%91-i.607849623.12557842380?sp_atk=dbb1bf29-23a4-422c-9b58-b2a47467ffa7&amp;xptdk=dbb1bf29-23a4-422c-9b58-b2a47467ffa7" TargetMode="External"/><Relationship Id="rId6" Type="http://schemas.openxmlformats.org/officeDocument/2006/relationships/hyperlink" Target="https://shopee.tw/SWAROVSKI-%E6%96%BD%E8%8F%AF%E6%B4%9B%E4%B8%96%E5%A5%87-Lifelong-Heart-%E7%8E%AB%E9%87%91%E8%89%B2%E6%88%80%E4%B9%8B%E7%B5%90%E9%8F%88%E5%A2%9C-i.762651305.14682413298" TargetMode="External"/><Relationship Id="rId7" Type="http://schemas.openxmlformats.org/officeDocument/2006/relationships/hyperlink" Target="https://shopee.tw/%E3%80%90Keds%E3%80%91KICKSTART-%E6%99%82%E5%B0%9A%E7%9A%AE%E9%9D%A9%E7%B6%81%E5%B8%B6%E4%BC%91%E9%96%92%E5%B0%8F%E7%99%BD%E9%9E%8B-%E7%99%BD%E8%97%8D-(9191W132222)-i.53904988.933683236?sp_atk=21c30244-c547-4121-b9a6-9da05f87ebfe" TargetMode="External"/><Relationship Id="rId8" Type="http://schemas.openxmlformats.org/officeDocument/2006/relationships/hyperlink" Target="https://shopee.tw/-COVERNAT-Cooper-Logo-T%E6%81%A4(%E6%B5%B7%E8%BB%8D%E8%97%8D%E8%89%B2)-F8--i.161461216.16873717801" TargetMode="External"/><Relationship Id="rId11" Type="http://schemas.openxmlformats.org/officeDocument/2006/relationships/hyperlink" Target="https://shopee.tw/FUJIFILM-%E5%AF%8C%E5%A3%AB-instax-mini12-%E6%8B%8D%E7%AB%8B%E5%BE%97-%E5%85%AC%E5%8F%B8%E8%B2%A8-%E5%85%B1%E4%BA%94%E8%89%B2-2023%E5%85%A8%E6%96%B0%E4%B8%8A%E5%B8%82-i.64611424.22936066958?sp_atk=e69d5920-c32d-49b1-9de2-81f3de271263&amp;xptdk=e69d5920-c32d-49b1-9de2-81f3de271263" TargetMode="External"/><Relationship Id="rId10" Type="http://schemas.openxmlformats.org/officeDocument/2006/relationships/hyperlink" Target="https://shopee.tw/POCO-F5-5G-12GB-256GB%E3%80%90POCO%E5%AE%98%E6%96%B9%E6%97%97%E8%89%A6%E5%BA%97%E3%80%91-i.978088.20879072888?sp_atk=cc82bfc1-14d4-481e-b7c1-ffba853bdf86&amp;xptdk=cc82bfc1-14d4-481e-b7c1-ffba853bdf86" TargetMode="External"/><Relationship Id="rId13" Type="http://schemas.openxmlformats.org/officeDocument/2006/relationships/vmlDrawing" Target="../drawings/vmlDrawing9.vml"/><Relationship Id="rId12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GnQUwgJDHrmclfQTu_zUTJDUfQkrlgv?usp=drive_link" TargetMode="External"/><Relationship Id="rId2" Type="http://schemas.openxmlformats.org/officeDocument/2006/relationships/hyperlink" Target="https://drive.google.com/drive/folders/1QaVKUrxzOOEXrQhDF_S__9D9wyI-2_TG?usp=drive_link" TargetMode="External"/><Relationship Id="rId3" Type="http://schemas.openxmlformats.org/officeDocument/2006/relationships/hyperlink" Target="https://drive.google.com/drive/folders/1vs6IDb7YDZLRC-APgQRtPLVknIzMzJcS?usp=sharing" TargetMode="External"/><Relationship Id="rId4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CeraVe-%E9%81%A9%E6%A8%82%E8%86%9A-%E9%95%B7%E6%95%88%E6%B8%85%E7%88%BD%E4%BF%9D%E6%BF%95%E4%B9%B3-473ml-%E6%B8%85%E7%88%BD%E4%BF%9D%E6%BF%95-%E5%AE%98%E6%96%B9%E6%97%97%E8%89%A6%E5%BA%97-i.70001183.1702700931?sp_atk=bd9bfeb2-d939-4524-ba08-0f783d345d52&amp;xptdk=bd9bfeb2-d939-4524-ba08-0f783d345d52" TargetMode="External"/><Relationship Id="rId22" Type="http://schemas.openxmlformats.org/officeDocument/2006/relationships/hyperlink" Target="https://shopee.tw/ADIDAS-%E7%94%B7%E5%A5%B3-SAMBA-OG-%E9%81%8B%E5%8B%95%E4%BC%91%E9%96%92%E9%9E%8B-%E9%BB%91%E8%89%B2-%E7%99%BD%E8%89%B2-Originals-B75806-B75807-i.50364059.19679879810" TargetMode="External"/><Relationship Id="rId21" Type="http://schemas.openxmlformats.org/officeDocument/2006/relationships/hyperlink" Target="https://shopee.tw/Dyson-Supersonic-HD08-%E5%90%B9%E9%A2%A8%E6%A9%9F-%E4%BA%94%E5%90%B9%E5%98%B4%E5%85%A8%E9%85%8D%E7%89%88-%E5%85%A8%E6%A1%83%E8%89%B2-%E5%8E%9F%E5%BB%A0%E5%85%AC%E5%8F%B8%E8%B2%A82%E5%B9%B4%E4%BF%9D%E5%9B%BA-i.31171487.11217065501?xptdk=349b5be6-fbea-42ec-8811-fc33e49dc7cc" TargetMode="External"/><Relationship Id="rId24" Type="http://schemas.openxmlformats.org/officeDocument/2006/relationships/hyperlink" Target="https://shopee.tw/%E4%BB%BB%E5%A4%A9%E5%A0%82-Switch-%E7%99%BD-%E7%B4%85%E8%97%8D-%E4%B8%BB%E6%A9%9F-(OLED%E7%89%88)-i.54598032.13347645941?sp_atk=5259c7f2-58c3-4ace-a034-5e7137a0c19c&amp;xptdk=5259c7f2-58c3-4ace-a034-5e7137a0c19c" TargetMode="External"/><Relationship Id="rId23" Type="http://schemas.openxmlformats.org/officeDocument/2006/relationships/hyperlink" Target="https://shopee.tw/BIOTHERM-%E7%A2%A7%E5%85%92%E6%B3%89-%E5%A5%87%E8%B9%9F%E7%89%B9%E5%AB%A9%E7%B2%BE%E8%8F%AF50ml%EF%BD%9C%E4%BF%9D%E6%BF%95-%E7%B2%97%E7%B2%97%E8%87%89-%E6%94%B6%E6%96%82-%E6%AF%9B%E5%AD%94-%E4%BF%AE%E8%AD%B7-%EF%BD%9C%E5%AE%98%E6%96%B9%E6%97%97%E8%89%A6%E5%BA%97-i.774925409.20709283083?xptdk=ec76bb37-8dec-4e41-984c-4907dba11f06" TargetMode="External"/><Relationship Id="rId26" Type="http://schemas.openxmlformats.org/officeDocument/2006/relationships/hyperlink" Target="https://shopee.tw/Shu-uemura-%E6%A4%8D%E6%9D%91%E7%A7%80-%E7%84%A1%E6%A5%B5%E9%99%90%E8%B6%85%E6%99%82%E8%BC%95%E7%B2%89%E5%BA%95%E7%B5%84-%E5%B0%8F%E6%96%B9%E7%93%B6-%E9%9A%94%E9%9B%A2-%E9%98%B2%E6%9B%AC-%E7%B2%89%E5%BA%95%E6%B6%B2-%E6%8C%81%E4%B9%85%E5%BA%95%E5%A6%9D-%E9%9C%A7%E9%9D%A2-%E7%B2%89%E5%BA%95-%E5%AE%98%E6%96%B9%E6%97%97%E8%89%A6%E5%BA%97-i.747940835.20602824812?xptdk=b7f34b82-ded2-4c8d-8192-01d2f25e41ca" TargetMode="External"/><Relationship Id="rId25" Type="http://schemas.openxmlformats.org/officeDocument/2006/relationships/hyperlink" Target="https://shopee.tw/Roborock-Qrevo%E7%9F%B3%E9%A0%AD%E6%8E%83%E5%9C%B0%E6%A9%9F%E5%99%A8%E4%BA%BA%E3%80%90%E7%86%B1%E9%8A%B7%E4%B8%AD%E3%80%91(%E5%8F%B0%E7%81%A3%E5%85%AC%E5%8F%B8%E8%B2%A8-%E8%87%AA%E5%8B%95%E5%9B%9E%E6%B4%97%E6%8B%96%E5%B8%83-%E8%87%AA%E5%8B%95%E7%83%98%E4%B9%BE-%E6%8E%83%E6%8B%96%E6%A9%9F%E5%99%A8%E4%BA%BA)-i.104788746.23542550115?sp_atk=6916abed-da71-46eb-8e3a-96ad367628af&amp;xptdk=6916abed-da71-46eb-8e3a-96ad367628af" TargetMode="External"/><Relationship Id="rId28" Type="http://schemas.openxmlformats.org/officeDocument/2006/relationships/hyperlink" Target="https://shopee.tw/Timberland-%E7%94%B7%E6%AC%BE%E6%BD%AE%E6%B5%81%E7%99%BE%E6%90%AD6%E5%90%8B%E4%BC%91%E9%96%92%E9%9D%B4(%E5%A4%9A%E6%AC%BE%E4%BB%BB%E9%81%B8)-i.906191534.25254173559?sp_atk=6e781244-2269-442c-b6ee-f1c25e52ede7&amp;xptdk=6e781244-2269-442c-b6ee-f1c25e52ede7" TargetMode="External"/><Relationship Id="rId27" Type="http://schemas.openxmlformats.org/officeDocument/2006/relationships/hyperlink" Target="https://shopee.tw/TECO%E6%9D%B1%E5%85%83-4-5%E5%9D%AAR32%E8%AE%8A%E9%A0%BB%E5%86%B7%E6%9A%96%E5%88%86%E9%9B%A2%E5%BC%8F%E7%A9%BA%E8%AA%BF-MS28IH-MR1-MA28IH-MR1-(%E5%90%AB%E5%9F%BA%E6%9C%AC%E5%AE%89%E8%A3%9D-%E8%88%8A%E6%A9%9F%E5%9B%9E%E6%94%B6)%E5%86%B7%E6%B0%A3-i.82609442.20976723807?sp_atk=db210ca4-e7b4-452c-acb1-599706bb14cb&amp;xptdk=db210ca4-e7b4-452c-acb1-599706bb14cb" TargetMode="External"/><Relationship Id="rId29" Type="http://schemas.openxmlformats.org/officeDocument/2006/relationships/drawing" Target="../drawings/drawing100.xml"/><Relationship Id="rId11" Type="http://schemas.openxmlformats.org/officeDocument/2006/relationships/hyperlink" Target="https://shopee.tw/%E7%90%86%E8%86%9A%E5%AF%B6%E6%B0%B4-%E6%A5%B5%E6%95%88%E4%B8%89%E9%87%8D%E9%85%B8%E7%85%A5%E8%86%9A%E7%B2%BE%E8%8F%AF-30ml-4%E4%BB%B6%E7%B5%84-La-Roche-Posay-%E5%AE%98%E6%96%B9%E6%97%97%E8%89%A6%E5%BA%97-i.56678703.8951436585?sp_atk=c6b3af7f-9589-4ac3-be95-3e90b611ecf5&amp;xptdk=c6b3af7f-9589-4ac3-be95-3e90b611ecf5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SAMSUNG-Galaxy-Z-Flip5-512GB%E6%99%BA%E6%85%A7%E5%9E%8B%E6%89%8B%E6%A9%9F-i.971753850.19491195959?sp_atk=4da1a76a-89bf-4eda-9e24-ba78c8b5555d&amp;xptdk=4da1a76a-89bf-4eda-9e24-ba78c8b5555d" TargetMode="External"/><Relationship Id="rId12" Type="http://schemas.openxmlformats.org/officeDocument/2006/relationships/hyperlink" Target="https://shopee.tw/%E8%BC%9D%E8%91%89-miniV-2-%E7%86%B1%E6%84%9F%E5%8F%A3%E8%A2%8B%E6%8C%89%E6%91%A9%E6%A7%8D-%E7%AD%8B%E8%86%9C%E6%A7%8D(%E5%AF%B6%E5%8F%AF%E5%A4%A2Pokemon)-HY-10505-i.104567297.20671516301?sp_atk=298fd61c-0e05-4242-9a91-a928ce58b71e&amp;xptdk=298fd61c-0e05-4242-9a91-a928ce58b71e" TargetMode="External"/><Relationship Id="rId15" Type="http://schemas.openxmlformats.org/officeDocument/2006/relationships/hyperlink" Target="https://shopee.tw/%E5%A6%AE%E7%B6%AD%E9%9B%85%E6%B7%A8%E7%99%BD%E9%80%8F%E4%BA%AE%E5%A5%87%E8%82%8C%E9%9B%99%E7%AE%A1%E7%B2%BE%E8%90%83%E5%87%9D%E4%B9%B3200ml-(%E6%B3%A8%E7%99%BD%E7%93%B6)-i.28944793.23424289328?sp_atk=c993d254-3581-4d09-8884-1af711189ab2&amp;xptdk=c993d254-3581-4d09-8884-1af711189ab2" TargetMode="External"/><Relationship Id="rId14" Type="http://schemas.openxmlformats.org/officeDocument/2006/relationships/hyperlink" Target="https://shopee.tw/%E3%80%90New-Balance%E3%80%91-NB-%E5%BE%A9%E5%8F%A4%E9%81%8B%E5%8B%95%E9%9E%8B_%E5%A5%B3%E6%80%A7_%E7%B1%B3%E6%9D%8F%E8%89%B2_WL574NO2-B%E6%A5%A6-574-(%E8%9D%A6%E7%9A%AE%E7%8D%A8%E5%AE%B6%E6%AC%BE)-i.131441298.16698192286?sp_atk=d994fda4-0c3e-48bb-8d0c-03114313cb5f&amp;xptdk=d994fda4-0c3e-48bb-8d0c-03114313cb5f" TargetMode="External"/><Relationship Id="rId17" Type="http://schemas.openxmlformats.org/officeDocument/2006/relationships/hyperlink" Target="https://shopee.tw/Kiehl's%E5%A5%91%E7%88%BE%E6%B0%8F-%E6%BF%80%E5%85%89%E6%A5%B5%E6%B7%A8%E7%99%BD%E6%B7%A1%E6%96%91%E7%B2%BE%E8%8F%AF30ml%EF%BD%9C%E5%AB%A9%E7%9A%AE-%E7%B7%8A%E7%B7%BB-%E9%80%80%E9%BB%91-%E4%BF%9D%E6%BF%95-%E6%B7%A1%E5%8C%96%E6%96%91%E9%BB%9E%E6%8E%A8%E8%96%A6-%E6%9A%97%E6%B2%89-%E8%82%8C%E8%86%9A%E5%BD%88%E6%80%A7%EF%BD%9C%E5%AE%98%E6%96%B9%E6%97%97%E8%89%A6%E5%BA%97-i.779422436.16873196608?sp_atk=c90a6d70-70b1-4085-bce9-1e1540c3437c&amp;xptdk=c90a6d70-70b1-4085-bce9-1e1540c3437c" TargetMode="External"/><Relationship Id="rId16" Type="http://schemas.openxmlformats.org/officeDocument/2006/relationships/hyperlink" Target="https://shopee.tw/FUJIFILM-%E5%AF%8C%E5%A3%AB-instax-mini-Evo-%E6%8B%8D%E7%AB%8B%E5%BE%97-%E9%BB%91%E8%89%B2-%E6%A3%95%E8%89%B2-%E5%85%AC%E5%8F%B8%E8%B2%A8-i.64611424.13883460005?sp_atk=64885cde-613f-4165-b91a-963e2ba31b2f&amp;xptdk=64885cde-613f-4165-b91a-963e2ba31b2f" TargetMode="External"/><Relationship Id="rId19" Type="http://schemas.openxmlformats.org/officeDocument/2006/relationships/hyperlink" Target="https://shopee.tw/%E5%93%88%E6%A0%B9%E9%81%94%E6%96%AF-%E4%BA%94%E5%90%8B%E6%84%9B%E6%88%80%E9%A6%99%E8%8D%89%E5%86%B0%E6%B7%87%E6%B7%8B%E8%9B%8B%E7%B3%951%E5%85%A5-%E8%B2%BC%E5%BF%83%E5%AE%85%E9%85%8D%E9%80%81%E5%88%B0%E5%AE%B6-%E5%82%B3%E9%81%9E%E5%BF%83%E6%84%8F%E9%9B%B6%E8%B7%9D%E9%9B%A2-4-2-4-10%E8%B4%88%E5%96%AE%E7%90%83%E5%88%B8-i.54055210.24361696303?sp_atk=caaf6646-010b-4f51-9ce7-595c621f9129&amp;xptdk=caaf6646-010b-4f51-9ce7-595c621f9129" TargetMode="External"/><Relationship Id="rId18" Type="http://schemas.openxmlformats.org/officeDocument/2006/relationships/hyperlink" Target="https://shopee.tw/HITACHI-%E6%97%A5%E7%AB%8B-RHS54TJ-%E5%86%B0%E7%AE%B1-537L-5%E9%96%80-%E6%97%A5%E6%9C%AC%E5%8E%9F%E8%A3%9D%E3%80%9012%E6%9C%9F0%E5%88%A9%E7%8E%87%E3%80%91-i.91611627.25157834046?sp_atk=b3b85401-277e-438d-a537-9ec84f357a8f&amp;xptdk=b3b85401-277e-438d-a537-9ec84f357a8f" TargetMode="Externa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GnQUwgJDHrmclfQTu_zUTJDUfQkrlgv" TargetMode="External"/><Relationship Id="rId2" Type="http://schemas.openxmlformats.org/officeDocument/2006/relationships/hyperlink" Target="https://drive.google.com/drive/folders/1QaVKUrxzOOEXrQhDF_S__9D9wyI-2_TG" TargetMode="External"/><Relationship Id="rId3" Type="http://schemas.openxmlformats.org/officeDocument/2006/relationships/hyperlink" Target="https://drive.google.com/drive/folders/1vs6IDb7YDZLRC-APgQRtPLVknIzMzJcS" TargetMode="External"/><Relationship Id="rId4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xxmE-jAPrM5LKoz9fUgkSGNpw2Ro39r" TargetMode="External"/><Relationship Id="rId2" Type="http://schemas.openxmlformats.org/officeDocument/2006/relationships/hyperlink" Target="https://shopee.tw/FUJIFILM-%E5%AF%8C%E5%A3%AB-%E6%8B%8D%E7%AB%8B%E5%BE%97%E7%9B%B8%E6%A9%9F-instax-mini-Liplay-%E5%85%AC%E5%8F%B8%E8%B2%A8-i.64611424.2331013673?sp_atk=dbaf4688-52b7-450a-831a-254e3b0beec6&amp;xptdk=dbaf4688-52b7-450a-831a-254e3b0beec6" TargetMode="External"/><Relationship Id="rId3" Type="http://schemas.openxmlformats.org/officeDocument/2006/relationships/hyperlink" Target="https://shopee.tw/%E3%80%90New-Balance%E3%80%91-NB-%E5%BE%A9%E5%8F%A4%E9%9E%8B_%E4%B8%AD%E6%80%A7_%E7%99%BD%E9%8A%80%E8%89%B2_MR530EMA-D%E6%A5%A6-530-i.131441298.24806133827?sp_atk=4ff4c76d-8b9c-4524-9402-93d27b086d52&amp;xptdk=4ff4c76d-8b9c-4524-9402-93d27b086d52" TargetMode="External"/><Relationship Id="rId4" Type="http://schemas.openxmlformats.org/officeDocument/2006/relationships/hyperlink" Target="https://shopee.tw/Kiehl's%E5%A5%91%E7%88%BE%E6%B0%8F-%E9%87%91%E7%9B%9E%E8%8A%B1%E5%8C%96%E5%A6%9D%E6%B0%B4125ml-K%E6%98%9F%E5%85%A5%E5%9D%91%E9%A6%96%E9%81%B8%E7%B5%84%EF%BD%9C%E6%9C%80%E5%BC%B7%E6%B7%A8%E8%86%9A%E7%A5%9E%E6%B0%B4-%E5%8C%96%E5%A6%9D%E6%B0%B4%EF%BD%9C%E5%AE%98%E6%96%B9%E6%97%97%E8%89%A6%E5%BA%97-i.779422436.18913846274?sp_atk=a6c5a455-ba4a-4707-9c22-b7e5f0afb577&amp;xptdk=a6c5a455-ba4a-4707-9c22-b7e5f0afb577" TargetMode="External"/><Relationship Id="rId5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tw/m/24HELsbd0524" TargetMode="External"/><Relationship Id="rId2" Type="http://schemas.openxmlformats.org/officeDocument/2006/relationships/hyperlink" Target="https://drive.google.com/drive/folders/1YKE6T84Ry5c4piqCLk-wYeE6qtqYIyIB?usp=sharing" TargetMode="External"/><Relationship Id="rId3" Type="http://schemas.openxmlformats.org/officeDocument/2006/relationships/hyperlink" Target="https://shopee.tw/m/UASBD2405" TargetMode="External"/><Relationship Id="rId4" Type="http://schemas.openxmlformats.org/officeDocument/2006/relationships/hyperlink" Target="https://shopee.tw/m/240528finetodaySBD" TargetMode="External"/><Relationship Id="rId5" Type="http://schemas.openxmlformats.org/officeDocument/2006/relationships/hyperlink" Target="https://shopee.tw/m/mirae24529SBD" TargetMode="External"/><Relationship Id="rId6" Type="http://schemas.openxmlformats.org/officeDocument/2006/relationships/hyperlink" Target="https://shopee.tw/m/202405tplinksbd1" TargetMode="External"/><Relationship Id="rId7" Type="http://schemas.openxmlformats.org/officeDocument/2006/relationships/hyperlink" Target="https://shopee.tw/m/msixsp240531sbd01" TargetMode="External"/><Relationship Id="rId8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GnQUwgJDHrmclfQTu_zUTJDUfQkrlgv" TargetMode="External"/><Relationship Id="rId2" Type="http://schemas.openxmlformats.org/officeDocument/2006/relationships/hyperlink" Target="https://drive.google.com/drive/folders/1QaVKUrxzOOEXrQhDF_S__9D9wyI-2_TG" TargetMode="External"/><Relationship Id="rId3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6%BB%BF%E6%84%8F%E5%AF%B6%E5%AF%B6-%E7%9E%AC%E6%BD%94%E4%B9%BE%E7%88%BD%E8%BC%95%E5%B7%A7%E8%A4%B2-(M-L-XL-XXL)-%E7%AE%B1%E8%B3%BC-(%E8%A4%B2%E5%9E%8B%E5%B0%BF%E5%B8%83-%E7%B4%99%E5%B0%BF%E8%A4%B2)%E2%94%82%E5%AC%8C%E8%81%AF%E5%AE%98%E6%96%B9%E6%97%97%E8%89%A6%E5%BA%97-i.36633869.4607358438?sp_atk=c8b1f1c5-d9c6-49ac-8fa9-886a17ed23a9&amp;xptdk=c8b1f1c5-d9c6-49ac-8fa9-886a17ed23a9" TargetMode="External"/><Relationship Id="rId22" Type="http://schemas.openxmlformats.org/officeDocument/2006/relationships/hyperlink" Target="https://shopee.tw/product/21075325/18649893060" TargetMode="External"/><Relationship Id="rId21" Type="http://schemas.openxmlformats.org/officeDocument/2006/relationships/hyperlink" Target="https://shopee.tw/%E3%80%90%E7%99%BD%E8%98%AD%E6%B0%8F%E5%AE%98%E6%96%B9%E3%80%91%E4%BF%9D%E6%8D%B7%E8%86%A0%E5%8E%9F%E9%8C%A0-30%E9%8C%A0-UC2-ucii-%E5%90%B3%E5%87%B1%E6%96%87%E9%86%AB%E5%B8%AB%E6%8E%A8%E8%96%A6-%E9%9D%88%E6%B4%BB%E9%97%9C%E9%8D%B5-%E5%AD%9D%E8%A6%AA%E9%A6%96%E9%81%B8-i.219820297.5915581331?sp_atk=5eca08cf-ddbb-4d9b-97b0-b02598958492&amp;xptdk=5eca08cf-ddbb-4d9b-97b0-b02598958492" TargetMode="External"/><Relationship Id="rId24" Type="http://schemas.openxmlformats.org/officeDocument/2006/relationships/hyperlink" Target="https://shopee.tw/%E3%80%90ZOJIRUSHI-%E8%B1%A1%E5%8D%B0%E3%80%91%E4%B8%8D%E9%8A%B9%E9%8B%BC%E7%9C%9F%E7%A9%BA%E5%90%B8%E7%AE%A1%E6%9D%AF(SX-HA72H)%EF%BD%9C720ml-%E9%99%84%E5%90%8C%E8%89%B2%E7%B3%BB%E5%90%B8%E7%AE%A1-%E9%80%8F%E6%98%8E%E6%9D%AF%E8%93%8B-*%E8%B4%88%E6%9D%AF%E5%A1%9E-i.704197776.23652935566?sp_atk=52297da1-9d04-45da-86b7-875366ccb6d6&amp;xptdk=52297da1-9d04-45da-86b7-875366ccb6d6" TargetMode="External"/><Relationship Id="rId23" Type="http://schemas.openxmlformats.org/officeDocument/2006/relationships/hyperlink" Target="https://shopee.tw/%E5%93%88%E6%A0%B9%E9%81%94%E6%96%AF-%E6%97%A5%E6%9C%AC%E9%99%90%E5%AE%9A-%E5%92%8C%E9%A2%A8%E4%BC%91%E6%97%A5%E7%89%B9%E8%B3%9E%E8%BF%B7%E4%BD%A0%E6%9D%AF12%E5%85%A5%E7%B5%84-i.54055210.25615403132?sp_atk=129fda66-7d61-4df6-8d53-7ccda0bad6d9&amp;xptdk=129fda66-7d61-4df6-8d53-7ccda0bad6d9" TargetMode="External"/><Relationship Id="rId26" Type="http://schemas.openxmlformats.org/officeDocument/2006/relationships/drawing" Target="../drawings/drawing105.xml"/><Relationship Id="rId25" Type="http://schemas.openxmlformats.org/officeDocument/2006/relationships/hyperlink" Target="https://shopee.tw/%E3%80%90LOJEL-CUBO-FIT%E3%80%91%E6%96%B0%E7%89%88%E6%93%B4%E5%85%85%E6%8B%89%E6%A1%BF%E7%AE%B1-29.5%E5%90%8B%E8%A1%8C%E6%9D%8E%E7%AE%B1(%E4%B9%9D%E8%89%B2)%EF%BD%9C%E8%83%96%E8%83%96%E7%AE%B1-%E6%97%85%E8%A1%8C%E7%AE%B1%EF%BD%9C%E8%B6%A3%E8%B2%B7%E8%B3%BC%E7%89%A9%E6%97%85%E9%81%8A%E7%94%9F%E6%B4%BB%E9%A4%A8-i.171622693.6400366946?sp_atk=a83e4b8f-5bb5-45ea-94c0-53c4285801bc&amp;xptdk=a83e4b8f-5bb5-45ea-94c0-53c4285801bc" TargetMode="External"/><Relationship Id="rId11" Type="http://schemas.openxmlformats.org/officeDocument/2006/relationships/hyperlink" Target="https://shopee.tw/Roborock-Qrevo%E7%9F%B3%E9%A0%AD%E6%8E%83%E5%9C%B0%E6%A9%9F%E5%99%A8%E4%BA%BA%E3%80%90%E7%86%B1%E9%8A%B7%E4%B8%AD%E3%80%91(%E5%8F%B0%E7%81%A3%E5%85%AC%E5%8F%B8%E8%B2%A8-%E8%87%AA%E5%8B%95%E5%9B%9E%E6%B4%97%E6%8B%96%E5%B8%83-%E8%87%AA%E5%8B%95%E7%83%98%E4%B9%BE-%E6%8E%83%E6%8B%96%E6%A9%9F%E5%99%A8%E4%BA%BA)-i.104788746.23542550115?sp_atk=e3015122-cc66-451b-aba9-163589a18774&amp;xptdk=e3015122-cc66-451b-aba9-163589a18774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Kiehl's%E5%A5%91%E7%88%BE%E6%B0%8F-%E6%BF%80%E5%85%89%E6%A5%B5%E6%B7%A8%E7%99%BD%E6%B7%A1%E6%96%91%E7%B2%BE%E8%8F%AF50ml%E5%A4%A7%E7%93%B6%E8%A3%9D%EF%BD%9C%E5%AB%A9%E7%9A%AE-%E7%B7%8A%E7%B7%BB-%E9%80%80%E9%BB%91-%E4%BF%9D%E6%BF%95-%E6%9A%97%E6%B2%89-%E8%82%8C%E8%86%9A%E5%BD%88%E6%80%A7-%E6%95%8F%E6%84%9F%E8%82%8C%E9%81%A9%E7%94%A8%EF%BD%9C%E5%AE%98%E6%96%B9%E6%97%97%E8%89%A6%E5%BA%97-i.779422436.16073210396?sp_atk=f580bf9c-2d2f-48f8-a83e-cf23b637be6c&amp;xptdk=f580bf9c-2d2f-48f8-a83e-cf23b637be6c" TargetMode="External"/><Relationship Id="rId12" Type="http://schemas.openxmlformats.org/officeDocument/2006/relationships/hyperlink" Target="https://shopee.tw/SAMSUNG-Galaxy-AI-S23-Ultra-5G-(12G-256G)-%E6%99%BA%E6%85%A7%E5%9E%8B%E6%89%8B%E6%A9%9F-i.971753850.22937269593?sp_atk=ce44178e-c6a8-42d2-8890-127bbf56b85e&amp;xptdk=ce44178e-c6a8-42d2-8890-127bbf56b85e" TargetMode="External"/><Relationship Id="rId15" Type="http://schemas.openxmlformats.org/officeDocument/2006/relationships/hyperlink" Target="https://shopee.tw/Dyson-HP10-Purifier-Hot-Cool-%E4%B8%89%E5%90%88%E4%B8%80%E6%B6%BC%E6%9A%96%E7%A9%BA%E6%B0%A3%E6%B8%85%E6%B7%A8%E6%A9%9F-%E6%9A%96%E6%B0%A3-%E5%AF%B5%E7%89%A9%E5%B9%BC%E5%85%92%E5%8F%8B%E5%96%84-%E5%8E%9F%E5%BB%A0%E5%85%AC%E5%8F%B8%E8%B2%A82%E5%B9%B4%E4%BF%9D%E5%9B%BA-i.31171487.17995539795?sp_atk=4ad20df6-a007-4f42-b8ef-0250445291f6&amp;xptdk=4ad20df6-a007-4f42-b8ef-0250445291f6" TargetMode="External"/><Relationship Id="rId14" Type="http://schemas.openxmlformats.org/officeDocument/2006/relationships/hyperlink" Target="https://shopee.tw/Apple-iPhone-15-Pro-Max-256GB-A17-PRO-%E8%98%8B%E6%9E%9C-%E9%99%90%E9%87%8F%E8%B4%88%E9%96%80%E5%B8%82%E4%BF%9D%E8%AD%B7%E8%B2%BC%E5%85%8C%E6%8F%9B%E5%88%B8-%E7%A5%9E%E8%85%A6%E7%94%9F%E6%B4%BB-i.54598032.23280096894?sp_atk=e8e67102-606d-4711-9bc5-ba4be5c10189&amp;xptdk=e8e67102-606d-4711-9bc5-ba4be5c10189" TargetMode="External"/><Relationship Id="rId17" Type="http://schemas.openxmlformats.org/officeDocument/2006/relationships/hyperlink" Target="https://shopee.tw/%E5%AF%B6%E6%8B%89%E7%8F%8D%E9%81%B8-2-%E6%B0%B4%E6%A5%8A%E9%85%B8%E7%B2%BE%E8%8F%AF%E6%B6%B2118ml-%E8%B4%88-2-%E6%B0%B4%E6%A5%8A%E9%85%B8%E7%B2%BE%E8%8F%AF%E6%B6%B230ml(%E5%B0%8F%E5%8C%85%E8%A3%9D)%E3%80%90%E8%B2%B7%E5%A4%A7%E9%80%81%E5%B0%8F%E3%80%91(%E9%83%A8%E5%88%86%E6%95%88%E6%9C%9F%E4%BD%8E%E8%87%B32024-11)-i.34675072.19152125262?sp_atk=0705cdca-534f-4e93-ae92-2ced980a1f0d&amp;xptdk=0705cdca-534f-4e93-ae92-2ced980a1f0d" TargetMode="External"/><Relationship Id="rId16" Type="http://schemas.openxmlformats.org/officeDocument/2006/relationships/hyperlink" Target="https://shopee.tw/ECOVACS%E7%A7%91%E6%B2%83%E6%96%AF-T10-OMNI%E5%85%A8%E8%83%BD%E6%97%97%E8%89%A6%E6%8E%83%E5%9C%B0%E6%A9%9F%E5%99%A8%E4%BA%BA(%E8%87%AA%E5%8B%95%E9%9B%86%E5%A1%B5-%E5%9B%9E%E6%B4%97%E6%8B%96%E5%B8%83-%E7%86%B1%E9%A2%A8%E7%83%98%E4%B9%BE-%E5%8F%AF%E5%8A%A0%E8%B3%BC%E9%8A%80%E9%9B%A2%E5%AD%90)-i.143159162.20884599010?sp_atk=b224604a-42c3-4850-8eed-3122af94259d&amp;xptdk=b224604a-42c3-4850-8eed-3122af94259d" TargetMode="External"/><Relationship Id="rId19" Type="http://schemas.openxmlformats.org/officeDocument/2006/relationships/hyperlink" Target="https://shopee.tw/%E3%80%90m2-%E7%BE%8E%E5%BA%A6%E3%80%91%E8%B6%85%E8%83%BD%E8%86%A0%E5%8E%9F%E6%B0%B4%E5%85%89%E9%A3%B2-(8%E5%85%A5-%E7%9B%92)x1-%E8%B6%85%E8%83%BD%E8%86%A0%E5%8E%9F%E9%A3%B2-(4%E5%85%A5-%E7%9B%92)x1-i.727790736.24919639299?sp_atk=5a1afc49-74d3-4fb7-816f-a1552602aa4d&amp;xptdk=5a1afc49-74d3-4fb7-816f-a1552602aa4d" TargetMode="External"/><Relationship Id="rId18" Type="http://schemas.openxmlformats.org/officeDocument/2006/relationships/hyperlink" Target="https://shopee.tw/%E7%90%86%E8%86%9A%E5%AF%B6%E6%B0%B4-%E5%85%A8%E8%AD%B7%E6%A5%B5%E8%87%B4%E6%8A%97%E6%B2%B9%E5%85%89%E9%98%B2%E6%9B%AC%E4%BA%AE%E7%99%BD%E4%B9%B3-30ml-Second-Morning%E8%81%AF%E5%90%8D%E5%A4%AA%E7%A9%BA%E7%A7%91%E6%8A%80%E9%98%B2%E6%9B%AC%E7%B5%84-%E5%AE%98%E6%96%B9%E6%97%97%E8%89%A6%E5%BA%97-i.56678703.17545435802?sp_atk=fc45b762-b973-4566-9c60-35be397c6869&amp;xptdk=fc45b762-b973-4566-9c60-35be397c6869" TargetMode="Externa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Mp4YFcDFTjiwdKNxao12xqzYWKuCIYn?usp=sharing" TargetMode="External"/><Relationship Id="rId2" Type="http://schemas.openxmlformats.org/officeDocument/2006/relationships/hyperlink" Target="https://shopee.tw/LA-ROCHE-POSAY-%E7%90%86%E8%86%9A%E5%AF%B6%E6%B0%B4-B5-%E5%85%A8%E9%9D%A2%E4%BF%AE%E5%BE%A9%E9%9C%9C-%E5%8D%87%E7%B4%9A%E6%AC%BE-100ml-%E4%BF%AE%E8%AD%B7%E9%9C%9C-%E7%A5%9E%E5%A5%87%E9%9C%9C%E3%80%90%E5%B7%B4%E9%BB%8E%E4%B8%81%E3%80%91-i.21757442.256607458?sp_atk=79b88f7d-5fa3-4907-9064-b8f1a41068ee&amp;xptdk=79b88f7d-5fa3-4907-9064-b8f1a41068ee" TargetMode="External"/><Relationship Id="rId3" Type="http://schemas.openxmlformats.org/officeDocument/2006/relationships/hyperlink" Target="https://shopee.tw/%E5%8A%A0%E5%83%B9%E8%B3%BC%E5%93%81-Dyson-HD08-Origin-Supersonic-%E6%96%B0%E4%B8%80%E4%BB%A3%E5%90%B9%E9%A2%A8%E6%A9%9F-%E8%B2%A0%E9%9B%A2%E5%AD%90-%E5%90%B9%E9%A2%A8%E6%A9%9F(%E9%BB%91%E9%8B%BC%E8%89%B2-%E5%B9%B3%E8%A3%9D%E7%89%88)-i.31171487.25555698777?sp_atk=ca0a86be-5060-4055-a21c-0ad09ccb3b5d&amp;xptdk=ca0a86be-5060-4055-a21c-0ad09ccb3b5d" TargetMode="External"/><Relationship Id="rId4" Type="http://schemas.openxmlformats.org/officeDocument/2006/relationships/hyperlink" Target="https://shopee.tw/Kiehl's%E5%A5%91%E7%88%BE%E6%B0%8F-%E6%BF%80%E5%85%89%E6%A5%B5%E6%B7%A8%E7%99%BD%E6%B7%A1%E6%96%91%E7%B2%BE%E8%8F%AF50ml%EF%BD%9C%E6%B7%A1%E6%96%91%E7%B2%BE%E8%8F%AF%EF%BD%9C%E5%AE%98%E6%96%B9%E6%97%97%E8%89%A6%E5%BA%97-i.779422436.17773492920?sp_atk=d8aa54d2-73dc-4b0c-8cb6-e9d629a9be7e&amp;xptdk=d8aa54d2-73dc-4b0c-8cb6-e9d629a9be7e" TargetMode="External"/><Relationship Id="rId9" Type="http://schemas.openxmlformats.org/officeDocument/2006/relationships/hyperlink" Target="https://shopee.tw/ECOVACS%E7%A7%91%E6%B2%83%E6%96%AF-DEEBOT-T30-PRO-%E6%81%86%E5%8B%95%E8%B2%BC%E9%82%8A%E9%9B%B6%E7%BA%8F%E7%B9%9E%E5%85%A8%E8%83%BD%E6%8E%83%E5%9C%B0%E6%A9%9F%E5%99%A8%E4%BA%BA(%E8%87%AA%E9%9B%86%E5%A1%B5%E7%86%B1%E6%B4%97%E7%83%98-AI%E8%A6%86%E6%8B%96-%E8%85%B3%E8%A7%B8%E5%95%9F%E5%8B%95)-i.143159162.24319988793?sp_atk=50915cea-a69c-4a39-8485-f64358cf2b49&amp;xptdk=50915cea-a69c-4a39-8485-f64358cf2b49" TargetMode="External"/><Relationship Id="rId5" Type="http://schemas.openxmlformats.org/officeDocument/2006/relationships/hyperlink" Target="https://shopee.tw/%E5%93%88%E6%A0%B9%E9%81%94%E6%96%AF-%E5%93%81%E8%84%AB4%E5%85%A5%E7%B5%84-%E4%BB%BB%E9%81%B8%E8%B3%A3%E5%A0%B4-i.54055210.23567398484?sp_atk=3da19b80-2d43-4308-bd97-da8c596c2a4b&amp;xptdk=3da19b80-2d43-4308-bd97-da8c596c2a4b" TargetMode="External"/><Relationship Id="rId6" Type="http://schemas.openxmlformats.org/officeDocument/2006/relationships/hyperlink" Target="https://shopee.tw/APPLE-MacBook-Air-M3%E6%99%B6%E7%89%87-13%E5%90%8B%E7%AD%86%E9%9B%BB-8G-256G-i.54598032.25772111948?sp_atk=366a6423-4cdd-480e-a43c-5539b13c82cf&amp;xptdk=366a6423-4cdd-480e-a43c-5539b13c82cf" TargetMode="External"/><Relationship Id="rId7" Type="http://schemas.openxmlformats.org/officeDocument/2006/relationships/hyperlink" Target="https://shopee.tw/3CE-%E4%B9%9D%E8%89%B2%E7%B4%9B%E5%91%88%E7%9C%BC%E5%BD%B1%E7%9B%A4-Multi-Eye-Color-Palette-8.5g-%E5%AE%98%E6%96%B9%E6%AD%A3%E5%93%81-i.264024691.6246009411?sp_atk=9887287b-273a-417f-8089-4a851923e6a8&amp;xptdk=9887287b-273a-417f-8089-4a851923e6a8" TargetMode="External"/><Relationship Id="rId8" Type="http://schemas.openxmlformats.org/officeDocument/2006/relationships/hyperlink" Target="https://shopee.tw/%E3%80%90New-Balance%E3%80%91-NB-%E5%BE%A9%E5%8F%A4%E9%9E%8B_%E4%B8%AD%E6%80%A7_%E7%81%B0%E8%89%B2_ML373QM2-D%E6%A5%A6-373-(%E8%9D%A6%E7%9A%AE%E7%8D%A8%E5%AE%B6%E6%AC%BE)-i.131441298.25414268937?sp_atk=3e9e9bf2-09da-48b1-8441-97625ff2cfe9&amp;xptdk=3e9e9bf2-09da-48b1-8441-97625ff2cfe9" TargetMode="External"/><Relationship Id="rId10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Mp4YFcDFTjiwdKNxao12xqzYWKuCIYn?usp=sharing" TargetMode="External"/><Relationship Id="rId2" Type="http://schemas.openxmlformats.org/officeDocument/2006/relationships/hyperlink" Target="https://shopee.tw/Kiehl's%E5%A5%91%E7%88%BE%E6%B0%8F-%E6%BF%80%E5%85%89%E6%A5%B5%E6%B7%A8%E7%99%BD%E6%B7%A1%E6%96%91%E7%B2%BE%E8%8F%AF50ml%EF%BD%9C%E6%B7%A1%E6%96%91%E7%B2%BE%E8%8F%AF%EF%BD%9C%E5%AE%98%E6%96%B9%E6%97%97%E8%89%A6%E5%BA%97-i.779422436.17773492920?sp_atk=d8aa54d2-73dc-4b0c-8cb6-e9d629a9be7e&amp;xptdk=d8aa54d2-73dc-4b0c-8cb6-e9d629a9be7e" TargetMode="External"/><Relationship Id="rId3" Type="http://schemas.openxmlformats.org/officeDocument/2006/relationships/hyperlink" Target="https://shopee.tw/%E5%93%88%E6%A0%B9%E9%81%94%E6%96%AF-%E5%93%81%E8%84%AB4%E5%85%A5%E7%B5%84-%E4%BB%BB%E9%81%B8%E8%B3%A3%E5%A0%B4-i.54055210.23567398484?sp_atk=3da19b80-2d43-4308-bd97-da8c596c2a4b&amp;xptdk=3da19b80-2d43-4308-bd97-da8c596c2a4b" TargetMode="External"/><Relationship Id="rId4" Type="http://schemas.openxmlformats.org/officeDocument/2006/relationships/hyperlink" Target="https://shopee.tw/Dyson-TP10-Purifier-Cool-Gen1%E4%BA%8C%E5%90%88%E4%B8%80%E6%B6%BC%E9%A2%A8%E7%A9%BA%E6%B0%A3%E6%B8%85%E6%B7%A8%E6%A9%9F-%E5%BE%AA%E7%92%B0%E6%89%87-%E5%AF%B5%E7%89%A9%E5%B9%BC%E5%85%92%E5%8F%8B%E5%96%84-%E5%8E%9F%E5%BB%A0%E5%85%AC%E5%8F%B8%E8%B2%A82%E5%B9%B4%E4%BF%9D%E5%9B%BA-i.31171487.21682153662?sp_atk=e9bb859a-dea2-40ef-b73b-9a871b52a1db&amp;xptdk=e9bb859a-dea2-40ef-b73b-9a871b52a1db" TargetMode="External"/><Relationship Id="rId5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dJtrxm859P8T3Agm__P_QbXA5MX3Epi" TargetMode="External"/><Relationship Id="rId2" Type="http://schemas.openxmlformats.org/officeDocument/2006/relationships/hyperlink" Target="https://drive.google.com/drive/folders/1vZ3Q2CBw2kye-EKxgpA2_ext5v5rvYlg" TargetMode="External"/><Relationship Id="rId3" Type="http://schemas.openxmlformats.org/officeDocument/2006/relationships/hyperlink" Target="https://drive.google.com/drive/folders/1MYfRnBH9BMvmXrNIGfwh50jfHcpUUUTg?usp=drive_link" TargetMode="External"/><Relationship Id="rId4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5%B7%B4%E9%BB%8E%E8%90%8A%E9%9B%85-%E9%AB%AE%E8%8A%AF%E4%BF%AE%E8%AD%B7%E5%BC%B7%E5%8C%96%E6%B4%97%E5%89%8D%E7%B2%BE%E8%8F%AF300mlX2%E5%85%A5%E7%B5%84-%E5%AE%98%E6%96%B9%E6%97%97%E8%89%A6%E5%BA%97-%E9%AB%AE%E8%8A%AF%E7%B9%83%E5%B8%B6-%E7%B2%BE%E8%8F%AF-%E6%B4%97%E9%AB%AE%E7%B2%BE-i.37004578.24176758334?sp_atk=d3c27e86-29ae-4f03-a4ab-58f294c315c1&amp;xptdk=d3c27e86-29ae-4f03-a4ab-58f294c315c1" TargetMode="External"/><Relationship Id="rId22" Type="http://schemas.openxmlformats.org/officeDocument/2006/relationships/hyperlink" Target="https://shopee.tw/%E3%80%90%E6%A8%82%E6%89%A3%E6%A8%82%E6%89%A3%E3%80%91%E5%9A%BC%E5%B0%8D%E6%90%96%E6%90%96%E5%90%B8%E7%AE%A1%E6%9D%AF700ml-(Tritan%E6%9D%90%E8%B3%AA%E3%80%81%E5%A4%A7%E5%AE%B9%E9%87%8F)-i.13942352.20618876669?sp_atk=9b0e728e-b40e-4c05-9ee0-82838408c4bd&amp;xptdk=9b0e728e-b40e-4c05-9ee0-82838408c4bd" TargetMode="External"/><Relationship Id="rId21" Type="http://schemas.openxmlformats.org/officeDocument/2006/relationships/hyperlink" Target="https://shopee.tw/%E3%80%90%E9%81%94%E6%91%A9%E6%9C%AC%E8%8D%89%E3%80%9192-Omega-3-rTG%E9%AB%98%E6%BF%83%E5%BA%A6%E9%AD%9A%E6%B2%B9EX-x1%E7%9B%92-(120%E9%A1%86-%E7%9B%92%EF%BC%89%E5%8A%A0%E8%B4%88%E5%B0%8F%E8%97%8D%E9%AD%9A%E6%B2%B91%E7%9B%9230%E9%A1%86-i.60224952.19896222333?sp_atk=0f24fa7a-7e42-43cf-b6c8-6c0ca55168c9&amp;xptdk=0f24fa7a-7e42-43cf-b6c8-6c0ca55168c9" TargetMode="External"/><Relationship Id="rId23" Type="http://schemas.openxmlformats.org/officeDocument/2006/relationships/drawing" Target="../drawings/drawing109.xml"/><Relationship Id="rId11" Type="http://schemas.openxmlformats.org/officeDocument/2006/relationships/hyperlink" Target="https://shopee.tw/%E5%AF%B6%E6%8B%89%E7%8F%8D%E9%81%B8-2-%E6%B0%B4%E6%A5%8A%E9%85%B8%E8%BA%AB%E9%AB%94%E4%B9%B3210ml-(%E4%BB%A3%E8%A8%80%E4%BA%BA-%E9%82%B5%E9%9B%A8%E8%96%87-%E6%8E%A8%E8%96%A6)-i.34675072.511369207?sp_atk=2fadc659-bb34-4a6c-a7f6-5017d004b59c&amp;xptdk=2fadc659-bb34-4a6c-a7f6-5017d004b59c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Apple-iPhone-15-Plus-128GB-A16-%E8%98%8B%E6%9E%9C-%E5%8E%9F%E5%BB%A0-%E9%99%90%E9%87%8F%E8%B4%88%E9%96%80%E5%B8%82%E4%BF%9D%E8%AD%B7%E8%B2%BC%E5%85%8C%E6%8F%9B-%E7%A5%9E%E8%85%A6%E7%94%9F%E6%B4%BB-i.54598032.23854605590?sp_atk=de849674-ce02-47be-9fd9-57dc252a2b6d&amp;xptdk=de849674-ce02-47be-9fd9-57dc252a2b6d" TargetMode="External"/><Relationship Id="rId12" Type="http://schemas.openxmlformats.org/officeDocument/2006/relationships/hyperlink" Target="https://shopee.tw/Kiehl's%E5%A5%91%E7%88%BE%E6%B0%8F-%E4%BA%9E%E9%A6%AC%E9%81%9C%E7%99%BD%E6%B3%A5%E6%B7%A8%E7%B7%BB%E6%AF%9B%E5%AD%94%E9%9D%A2%E8%86%9C125ml%EF%BD%9C%E6%9C%80%E5%BC%B7%E6%AF%9B%E5%AD%94%E5%89%8B%E6%98%9F-%E6%B3%A5%E8%86%9C%EF%BD%9C%E5%AE%98%E6%96%B9%E6%97%97%E8%89%A6%E5%BA%97-i.779422436.10996350332?sp_atk=5617eb13-c90f-4f6c-9bfe-f43d26870aa7&amp;xptdk=5617eb13-c90f-4f6c-9bfe-f43d26870aa7" TargetMode="External"/><Relationship Id="rId15" Type="http://schemas.openxmlformats.org/officeDocument/2006/relationships/hyperlink" Target="https://shopee.tw/Samsung-Galaxy-AI-S24-Ultra-(12GB-256GB)-%E6%99%BA%E6%85%A7%E5%9E%8B%E6%89%8B%E6%A9%9F%E3%80%90%E5%B9%B4%E4%B8%AD%E6%85%B6%E9%99%90%E5%AE%9A%E3%80%91-i.971753850.24410584426?sp_atk=30d5b093-90f6-4a00-a7db-6f0f4d927c03" TargetMode="External"/><Relationship Id="rId14" Type="http://schemas.openxmlformats.org/officeDocument/2006/relationships/hyperlink" Target="https://shopee.tw/%E3%80%90WOKY%E6%B2%83%E5%BB%9A%E3%80%91hahababy%E8%81%AF%E5%90%8D-(%E2%97%8F%E2%97%8F)%E6%B8%BE%E5%9C%93%E6%9D%AF%E4%BF%9D%E6%BA%AB%E6%9D%AF770ml%E6%93%81%E6%8A%B1%E9%BB%9E%E9%BB%9E%E6%AC%BE(%E9%98%B2%E6%BC%8F%E5%8D%87%E7%B4%9A%E7%89%88)-i.23047686.20692227635?sp_atk=4fee07c4-9acf-4473-a1bc-92bb34cbd3b2&amp;xptdk=4fee07c4-9acf-4473-a1bc-92bb34cbd3b2" TargetMode="External"/><Relationship Id="rId17" Type="http://schemas.openxmlformats.org/officeDocument/2006/relationships/hyperlink" Target="https://shopee.tw/%E3%80%90BRAUN-BUFFEL-%E5%BE%B7%E5%9C%8B%E5%B0%8F%E9%87%91%E7%89%9B%E3%80%91%E5%8F%B0%E7%81%A3%E7%B8%BD%E4%BB%A3%E7%90%86-%E5%B0%9A%E6%81%A9A-4%E5%8D%A1%E9%9B%B6%E9%8C%A2%E8%A2%8B%E7%9A%AE%E5%A4%BE(%E7%B6%B2%E8%B7%AF%E9%99%90%E5%AE%9A%E6%AC%BE)-%E9%BB%91%E8%89%B2-BF354-315-BK-i.76473497.6620224244" TargetMode="External"/><Relationship Id="rId16" Type="http://schemas.openxmlformats.org/officeDocument/2006/relationships/hyperlink" Target="https://shopee.tw/%E3%80%90%E5%BE%B7%E5%9C%8B%E7%99%BE%E9%9D%88BRAUN%E3%80%91%E6%96%B05%E7%B3%BB%E5%88%97%E5%85%8D%E6%8B%86%E5%BF%AB%E6%B4%97%E9%9B%BB%E9%AC%8D%E5%88%80(51-M1200s)(51-W1200s)-%E5%85%A9%E8%89%B2%E5%8F%AF%E9%81%B8%EF%BD%9C%E5%85%AC%E5%8F%B8%E8%B2%A8-%E7%8F%BE%E8%B2%A8-%E5%85%8D%E9%81%8B%E8%B2%BB-i.28735206.22559552484?sp_atk=abbd05af-a860-404b-8085-0e3bda376fdc&amp;xptdk=abbd05af-a860-404b-8085-0e3bda376fdc" TargetMode="External"/><Relationship Id="rId19" Type="http://schemas.openxmlformats.org/officeDocument/2006/relationships/hyperlink" Target="https://shopee.tw/adidas-SAMBA-OG-%E9%81%8B%E5%8B%95%E4%BC%91%E9%96%92%E9%9E%8B-%E6%BB%91%E6%9D%BF-%E5%BE%A9%E5%8F%A4-%E7%94%B7-%E5%A5%B3-Originals-B75806-%E5%AE%98%E6%96%B9%E7%9B%B4%E7%87%9F-i.267479790.23828656501?sp_atk=55d4c717-7c5c-4e19-ad6a-7a2845ccc00d&amp;xptdk=55d4c717-7c5c-4e19-ad6a-7a2845ccc00d" TargetMode="External"/><Relationship Id="rId18" Type="http://schemas.openxmlformats.org/officeDocument/2006/relationships/hyperlink" Target="https://shopee.tw/%E3%80%90%E6%82%A0%E6%B4%BB%E5%8E%9F%E5%8A%9B%E3%80%91%E5%B0%8F%E6%82%A0%E6%B4%BB-%E5%85%92%E7%AB%A5%E8%91%89%E9%BB%83%E7%B4%A0-%E8%9D%A6%E7%B4%85%E7%B4%A0%E5%92%80%E5%9A%BC%E9%8C%A0-%E8%91%A1%E8%90%84%E5%8F%A3%E5%91%B3(30%E9%8C%A0)-%E8%9D%A6%E7%9A%AE%E8%81%AF%E5%90%8D%E6%AC%BE-%E7%8E%89%E7%B1%B3%E9%BB%83%E7%B4%A0-%E8%8A%B1%E9%9D%92%E7%B4%A0-%E5%B1%B1%E6%A1%91%E5%AD%90-i.1778234.6538249023?sp_atk=75f565ed-511a-4ae1-a17a-46e57a4aecd5&amp;xptdk=75f565ed-511a-4ae1-a17a-46e57a4aecd5" TargetMode="Externa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aMC-za2OhiZJnlWmUzXef20OHAM5uDE?usp=sharing" TargetMode="External"/><Relationship Id="rId2" Type="http://schemas.openxmlformats.org/officeDocument/2006/relationships/hyperlink" Target="https://shopee.tw/LA-ROCHE-POSAY-%E7%90%86%E8%86%9A%E5%AF%B6%E6%B0%B4-B5-%E5%85%A8%E9%9D%A2%E4%BF%AE%E5%BE%A9%E9%9C%9C-%E5%8D%87%E7%B4%9A%E6%AC%BE-100ml-%E4%BF%AE%E8%AD%B7%E9%9C%9C-%E7%A5%9E%E5%A5%87%E9%9C%9C%E3%80%90%E5%B7%B4%E9%BB%8E%E4%B8%81%E3%80%91-i.21757442.256607458?sp_atk=79b88f7d-5fa3-4907-9064-b8f1a41068ee&amp;xptdk=79b88f7d-5fa3-4907-9064-b8f1a41068ee" TargetMode="External"/><Relationship Id="rId3" Type="http://schemas.openxmlformats.org/officeDocument/2006/relationships/hyperlink" Target="https://shopee.tw/%E5%8A%A0%E5%83%B9%E8%B3%BC%E5%93%81-Dyson-HD08-Origin-Supersonic-%E6%96%B0%E4%B8%80%E4%BB%A3%E5%90%B9%E9%A2%A8%E6%A9%9F-%E8%B2%A0%E9%9B%A2%E5%AD%90-%E5%90%B9%E9%A2%A8%E6%A9%9F(%E9%BB%91%E9%8B%BC%E8%89%B2-%E5%B9%B3%E8%A3%9D%E7%89%88)-i.31171487.25555698777?sp_atk=ca0a86be-5060-4055-a21c-0ad09ccb3b5d&amp;xptdk=ca0a86be-5060-4055-a21c-0ad09ccb3b5d" TargetMode="External"/><Relationship Id="rId4" Type="http://schemas.openxmlformats.org/officeDocument/2006/relationships/hyperlink" Target="https://shopee.tw/Kiehl's%E5%A5%91%E7%88%BE%E6%B0%8F-%E6%BF%80%E5%85%89%E6%A5%B5%E6%B7%A8%E7%99%BD%E6%B7%A1%E6%96%91%E7%B2%BE%E8%8F%AF50ml%EF%BD%9C%E6%B7%A1%E6%96%91%E7%B2%BE%E8%8F%AF%EF%BD%9C%E5%AE%98%E6%96%B9%E6%97%97%E8%89%A6%E5%BA%97-i.779422436.17773492920?sp_atk=d8aa54d2-73dc-4b0c-8cb6-e9d629a9be7e&amp;xptdk=d8aa54d2-73dc-4b0c-8cb6-e9d629a9be7e" TargetMode="External"/><Relationship Id="rId9" Type="http://schemas.openxmlformats.org/officeDocument/2006/relationships/hyperlink" Target="https://shopee.tw/%E5%93%88%E6%A0%B9%E9%81%94%E6%96%AF-%E5%93%81%E8%84%AB4%E5%85%A5%E7%B5%84-%E4%BB%BB%E9%81%B8%E8%B3%A3%E5%A0%B4-i.54055210.23567398484?sp_atk=3da19b80-2d43-4308-bd97-da8c596c2a4b&amp;xptdk=3da19b80-2d43-4308-bd97-da8c596c2a4b" TargetMode="External"/><Relationship Id="rId5" Type="http://schemas.openxmlformats.org/officeDocument/2006/relationships/hyperlink" Target="https://shopee.tw/LG%E6%A8%82%E9%87%91AS651DSS0-%E7%A9%BA%E6%B0%A3%E6%B8%85%E6%B7%A8%E6%A9%9F%E5%AF%B5%E7%89%A9%E5%8A%9F%E8%83%BD%E5%A2%9E%E5%8A%A0%E7%89%88%EF%BC%88%E5%96%AE%E5%B1%A4%EF%BC%89%E9%80%81%E4%B8%8D%E9%8F%BD%E9%8B%BC%E6%B9%AF%E9%8D%8B%E7%B5%84%E3%80%81%E6%8A%BD%E7%9C%9F%E7%A9%BA%E4%BF%9D%E9%AE%AE%E7%9B%92%E7%B5%84-i.108078562.5158261115?sp_atk=28a5f90a-0f51-42bb-9b77-462915a69a51&amp;xptdk=28a5f90a-0f51-42bb-9b77-462915a69a51" TargetMode="External"/><Relationship Id="rId6" Type="http://schemas.openxmlformats.org/officeDocument/2006/relationships/hyperlink" Target="https://shopee.tw/Mdmmd.-%E6%98%8E%E6%B4%9E%E5%9C%8B%E9%9A%9B-%E6%96%B0%E6%B6%BC%E6%84%9F%E6%8A%91%E8%8F%8C%E8%A1%9B%E7%94%9F%E6%A3%89-%E8%B6%85%E6%B6%BC%E6%84%9F%E8%94%93%E8%B6%8A%E8%8E%93%E5%85%A8%E7%B3%BB%E5%88%97(5%E5%8C%85-%E7%B5%84)-%E6%B4%BB%E5%8B%95%E8%B3%A3%E5%A0%B4%E3%80%90%E5%AE%98%E6%96%B9%E7%9B%B4%E7%87%9F%E3%80%91%E8%9D%A6%E8%9D%A6%E6%9E%9C%E5%9C%92-i.160086055.25020786047" TargetMode="External"/><Relationship Id="rId7" Type="http://schemas.openxmlformats.org/officeDocument/2006/relationships/hyperlink" Target="https://shopee.tw/SAMPO%E8%81%B2%E5%AF%B6-%E5%A4%A9%E5%BB%9A20L%E7%B6%93%E5%85%B8%E7%BE%8E%E5%9E%8B%E6%A9%9F%E6%A2%B0%E5%BC%8F%E5%B9%B3%E5%8F%B0%E5%BE%AE%E6%B3%A2%E7%88%90-RE-C020PR-i.83898940.8704951910?sp_atk=f79df4c3-98c4-4e9d-9b18-46ba6d4d4cbf&amp;xptdk=f79df4c3-98c4-4e9d-9b18-46ba6d4d4cbf" TargetMode="External"/><Relationship Id="rId8" Type="http://schemas.openxmlformats.org/officeDocument/2006/relationships/hyperlink" Target="https://shopee.tw/PHILIPS-%E9%A3%9B%E5%88%A9%E6%B5%A6-Sonicare-%E6%99%BA%E8%83%BD%E8%AD%B7%E9%BD%A6%E9%9F%B3%E6%B3%A2%E9%9C%87%E5%8B%95-%E9%9B%BB%E5%8B%95%E7%89%99%E5%88%B7HX6856-12-%E7%94%9C%E7%8E%AB%E7%B2%89-i.100669896.4260582444?sp_atk=2a309b69-7465-4870-9082-ab67baaaa470&amp;xptdk=2a309b69-7465-4870-9082-ab67baaaa470" TargetMode="External"/><Relationship Id="rId11" Type="http://schemas.openxmlformats.org/officeDocument/2006/relationships/hyperlink" Target="https://shopee.tw/Logitech-%E7%BE%85%E6%8A%80-M240-%E7%84%A1%E7%B7%9A%E9%9D%9C%E9%9F%B3%E8%97%8D%E7%89%99%E6%BB%91%E9%BC%A0-i.48032592.23546035211?sp_atk=6cb044f5-dd86-41b0-b3d3-8c39a402d456&amp;xptdk=6cb044f5-dd86-41b0-b3d3-8c39a402d456" TargetMode="External"/><Relationship Id="rId10" Type="http://schemas.openxmlformats.org/officeDocument/2006/relationships/hyperlink" Target="https://shopee.tw/%E4%B8%B9%E5%B0%BC%E8%88%B9%E9%95%B7-%E6%89%8B%E7%82%92%E5%A1%A9%E5%91%B3%E7%84%A6%E7%B3%96-100g-3%E5%85%A5%E7%B5%84-(%E5%A5%B6%E7%B4%A0)%E3%80%90%E7%B1%B3%E7%B1%B3%E8%8A%B1%EF%BD%9C%E7%B1%B3%E7%9A%84%E7%88%86%E7%B1%B3%E8%8A%B1%EF%BD%9C%E9%9B%B6%E9%A3%9F%E3%80%91-i.23390345.11597855887?sp_atk=346714ad-c74a-444b-9a3c-e7b39d6d0040&amp;xptdk=346714ad-c74a-444b-9a3c-e7b39d6d0040" TargetMode="External"/><Relationship Id="rId13" Type="http://schemas.openxmlformats.org/officeDocument/2006/relationships/drawing" Target="../drawings/drawing110.xml"/><Relationship Id="rId12" Type="http://schemas.openxmlformats.org/officeDocument/2006/relationships/hyperlink" Target="https://shopee.tw/Dyson-Supersonic-%E4%BA%8C%E5%90%88%E4%B8%80%E6%8A%97%E6%AF%9B%E8%BA%81%E5%90%B9%E9%A2%A8%E6%A9%9F-%E6%A1%83%E7%B4%85%E8%89%B2-%E9%99%844%E5%90%B9%E5%98%B4%E3%80%90%E9%99%90%E9%87%8F%E7%A6%8F%E5%88%A9%E5%93%81%E3%80%911%E5%B9%B4%E4%BF%9D%E5%9B%BA-i.31171487.22347847014?sp_atk=f8174667-55ed-4689-bd50-e08bcaa75a35&amp;xptdk=f8174667-55ed-4689-bd50-e08bcaa75a35" TargetMode="Externa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aMC-za2OhiZJnlWmUzXef20OHAM5uDE?usp=sharing" TargetMode="External"/><Relationship Id="rId2" Type="http://schemas.openxmlformats.org/officeDocument/2006/relationships/hyperlink" Target="https://drive.google.com/file/d/1-xvdBGT1Yi7vK0-msOGTme7Zd-P8QY4o/view?usp=drive_link" TargetMode="External"/><Relationship Id="rId3" Type="http://schemas.openxmlformats.org/officeDocument/2006/relationships/hyperlink" Target="https://drive.google.com/file/d/1fW9fgQskvNq2Q6Vl_eo2kwp0g3Gp8VlP/view?usp=drive_link" TargetMode="External"/><Relationship Id="rId4" Type="http://schemas.openxmlformats.org/officeDocument/2006/relationships/hyperlink" Target="https://drive.google.com/file/d/1srwfDYsODjesz_e8wkm-MkQQ11jiXZcM/view?usp=drive_link" TargetMode="External"/><Relationship Id="rId5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5g75UH1mjTqtEkWGjXUnYPi5aIjXREG?usp=sharing" TargetMode="External"/><Relationship Id="rId2" Type="http://schemas.openxmlformats.org/officeDocument/2006/relationships/hyperlink" Target="https://drive.google.com/drive/folders/1b5Fk8ybRt5E93vNQBW8041mGEZjMX5eI?usp=sharing" TargetMode="External"/><Relationship Id="rId3" Type="http://schemas.openxmlformats.org/officeDocument/2006/relationships/hyperlink" Target="https://drive.google.com/drive/folders/1bAgWjP-q8LESzcI5ixoXsT4tTBX2s3xJ?usp=sharing" TargetMode="External"/><Relationship Id="rId4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5g75UH1mjTqtEkWGjXUnYPi5aIjXREG?usp=sharing" TargetMode="External"/><Relationship Id="rId2" Type="http://schemas.openxmlformats.org/officeDocument/2006/relationships/hyperlink" Target="https://drive.google.com/drive/folders/1b5Fk8ybRt5E93vNQBW8041mGEZjMX5eI?usp=sharing" TargetMode="External"/><Relationship Id="rId3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tokuyo-%E7%BE%8E%E8%87%80mini%E7%8E%A9%E7%BE%8E%E6%A4%85%E6%8C%89%E6%91%A9%E6%A4%85TC-262(%E8%87%80%E6%84%9F%E6%8F%89%E6%8D%8F)-%E8%B4%88%E6%8C%89%E6%91%A9%E6%A4%85%E5%B0%88%E7%94%A8%E5%9C%B0%E5%A2%8A-i.26221748.18616995496" TargetMode="External"/><Relationship Id="rId22" Type="http://schemas.openxmlformats.org/officeDocument/2006/relationships/hyperlink" Target="https://shopee.tw/%E9%A3%9B%E5%88%A9%E6%B5%A6PHILIPS-%E6%97%97%E8%89%A6%E9%9B%99%E6%B5%B7%E6%98%9F%E6%B0%A3%E7%82%B8%E9%8D%8B4.5L-HD9742-i.79558390.3796945690?sp_atk=0581072e-44c5-4cce-b62e-4e7b4259712c&amp;xptdk=0581072e-44c5-4cce-b62e-4e7b4259712c" TargetMode="External"/><Relationship Id="rId21" Type="http://schemas.openxmlformats.org/officeDocument/2006/relationships/hyperlink" Target="https://shopee.tw/product-i.15199365.13384418218" TargetMode="External"/><Relationship Id="rId24" Type="http://schemas.openxmlformats.org/officeDocument/2006/relationships/hyperlink" Target="https://shopee.tw/-VT-Reedle-SHOT-%E8%80%81%E8%99%8E%E5%BE%AE%E6%99%B6%E7%B2%BE%E8%8F%AF-100-300-700-%E5%AE%98%E6%96%B9%E6%97%97%E8%89%A6--i.229003803.20490233917?sp_atk=d4eb0531-8767-4201-a34d-1f5d156a280b&amp;xptdk=d4eb0531-8767-4201-a34d-1f5d156a280b" TargetMode="External"/><Relationship Id="rId23" Type="http://schemas.openxmlformats.org/officeDocument/2006/relationships/hyperlink" Target="https://shopee.tw/-STAND-OIL-Chubby-Bag-Nylon-4%E8%89%B2%E4%BB%BB%E9%81%B8_%E9%9F%93%E5%9C%8B%E5%AE%98%E6%96%B9%E7%9B%B4%E9%80%81-i.948994912.28202520135?sp_atk=9497423b-0c16-488a-b16b-7b75e825f9ac&amp;xptdk=9497423b-0c16-488a-b16b-7b75e825f9ac" TargetMode="External"/><Relationship Id="rId26" Type="http://schemas.openxmlformats.org/officeDocument/2006/relationships/drawing" Target="../drawings/drawing114.xml"/><Relationship Id="rId25" Type="http://schemas.openxmlformats.org/officeDocument/2006/relationships/hyperlink" Target="https://shopee.tw/%E3%80%90ilso-%E5%AE%98%E6%96%B9%E6%97%97%E8%89%A6%E5%BA%97%E3%80%91-%E6%BA%AB%E5%92%8C%E8%88%92%E7%B7%A9%E7%B2%89%E5%88%BA%E6%B8%85%E6%BD%94%E9%BC%BB%E8%B2%BC-2%E7%9B%92%E8%A3%9D-(%E4%B8%80%E7%9B%92%E5%85%A7%E5%90%AB5%E6%9E%9A)-i.1112518050.24901179766?sp_atk=eb56efb2-aa48-4df3-9e62-fedf806c6b60&amp;xptdk=eb56efb2-aa48-4df3-9e62-fedf806c6b60" TargetMode="External"/><Relationship Id="rId27" Type="http://schemas.openxmlformats.org/officeDocument/2006/relationships/vmlDrawing" Target="../drawings/vmlDrawing10.vm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%E3%80%90WOKY-X-%E4%B8%89%E9%BA%97%E9%B7%97%E3%80%91%E9%85%B7%E6%B4%9B%E7%B1%B3-Kitty%E8%81%AF%E5%90%8D(%E2%97%8F%E2%97%8F)%E6%B8%BE%E5%9C%93%E6%9D%AF770ml(%E9%99%84%E7%9F%BD%E8%86%A0%E7%B2%97%E5%90%B8%E7%AE%A1-%E5%BD%88%E8%B7%B3%E7%B2%97%E5%90%B8%E7%AE%A1)(%E9%98%B2%E6%BC%8F%E5%8D%87%E7%B4%9A%E7%89%88)-i.23047686.27154387422?sp_atk=bd5a1be2-2841-4828-b8c7-6e3bd0273dfd&amp;xptdk=bd5a1be2-2841-4828-b8c7-6e3bd0273dfd" TargetMode="External"/><Relationship Id="rId14" Type="http://schemas.openxmlformats.org/officeDocument/2006/relationships/hyperlink" Target="https://shopee.tw/%E3%80%90MIRAE%E6%9C%AA%E4%BE%86%E7%BE%8E%E3%80%91EX8%E5%88%86%E9%90%98%E6%A5%B5%E9%80%9F%E9%9D%A2%E8%86%9C(5%E7%89%87-%E7%9B%92)%EF%BD%9C%E5%AE%98%E6%96%B9%E6%97%97%E8%89%A6%E5%BA%97-%E5%AE%8B%E6%85%A7%E5%96%AC%E4%BB%A3%E8%A8%80-%E8%A3%9C%E6%B0%B4%E6%B7%A8%E7%99%BD-%E8%88%92%E7%B7%A9%E4%BF%AE%E8%AD%B7-i.864969760.18452262993?sp_atk=051cf4e6-8d9d-41ff-bf85-ccbabab49497&amp;xptdk=051cf4e6-8d9d-41ff-bf85-ccbabab49497" TargetMode="External"/><Relationship Id="rId17" Type="http://schemas.openxmlformats.org/officeDocument/2006/relationships/hyperlink" Target="https://shopee.tw/product-i.54598032.26251718307" TargetMode="External"/><Relationship Id="rId16" Type="http://schemas.openxmlformats.org/officeDocument/2006/relationships/hyperlink" Target="https://shopee.tw/Crocs-%E5%8D%A1%E9%A7%B1%E9%A6%B3-(%E5%A5%B3%E9%9E%8B)-%E5%8E%9A%E5%BA%95%E7%B6%93%E5%85%B8%E5%85%8B%E9%A7%B1%E6%A0%BC206750-2Y2_%E6%B4%9E%E6%B4%9E%E9%9E%8B-i.50812728.15384471754?sp_atk=7e583050-c23c-4b56-99a7-3a0c8286cdc5&amp;xptdk=7e583050-c23c-4b56-99a7-3a0c8286cdc5" TargetMode="External"/><Relationship Id="rId19" Type="http://schemas.openxmlformats.org/officeDocument/2006/relationships/hyperlink" Target="https://shopee.tw/%E5%8A%A0%E5%83%B9%E8%B3%BC%E5%93%81-Dyson-TP10-Purifier-Cool-Gen1%E4%BA%8C%E5%90%88%E4%B8%80%E6%B6%BC%E9%A2%A8%E7%A9%BA%E6%B0%A3%E6%B8%85%E6%B7%A8%E6%A9%9F-%E5%BE%AA%E7%92%B0%E6%89%87-i.31171487.24477287692?sp_atk=11b104d7-9450-4620-91e3-1f88a036839f&amp;xptdk=11b104d7-9450-4620-91e3-1f88a036839f" TargetMode="External"/><Relationship Id="rId18" Type="http://schemas.openxmlformats.org/officeDocument/2006/relationships/hyperlink" Target="https://shopee.tw/product-i.566715487.25857985058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iqJjxJr9cECt4fwr3s0e0KuULbkzYo_G/view?usp=sharing" TargetMode="External"/><Relationship Id="rId42" Type="http://schemas.openxmlformats.org/officeDocument/2006/relationships/hyperlink" Target="https://drive.google.com/file/d/1iqJjxJr9cECt4fwr3s0e0KuULbkzYo_G/view?usp=sharing" TargetMode="External"/><Relationship Id="rId41" Type="http://schemas.openxmlformats.org/officeDocument/2006/relationships/hyperlink" Target="https://drive.google.com/file/d/1iqJjxJr9cECt4fwr3s0e0KuULbkzYo_G/view?usp=sharing" TargetMode="External"/><Relationship Id="rId44" Type="http://schemas.openxmlformats.org/officeDocument/2006/relationships/hyperlink" Target="https://drive.google.com/file/d/1iqJjxJr9cECt4fwr3s0e0KuULbkzYo_G/view?usp=sharing" TargetMode="External"/><Relationship Id="rId43" Type="http://schemas.openxmlformats.org/officeDocument/2006/relationships/hyperlink" Target="https://drive.google.com/file/d/1iqJjxJr9cECt4fwr3s0e0KuULbkzYo_G/view?usp=sharing" TargetMode="External"/><Relationship Id="rId46" Type="http://schemas.openxmlformats.org/officeDocument/2006/relationships/hyperlink" Target="https://drive.google.com/file/d/1iqJjxJr9cECt4fwr3s0e0KuULbkzYo_G/view?usp=sharing" TargetMode="External"/><Relationship Id="rId45" Type="http://schemas.openxmlformats.org/officeDocument/2006/relationships/hyperlink" Target="https://drive.google.com/file/d/1iqJjxJr9cECt4fwr3s0e0KuULbkzYo_G/view?usp=sharing" TargetMode="External"/><Relationship Id="rId1" Type="http://schemas.openxmlformats.org/officeDocument/2006/relationships/hyperlink" Target="https://drive.google.com/drive/folders/1g6G8jrVfSU3pzU3oVfpgttyS7Y5Spq_G?usp=sharing" TargetMode="External"/><Relationship Id="rId2" Type="http://schemas.openxmlformats.org/officeDocument/2006/relationships/hyperlink" Target="https://shopee.tw/%E8%BC%9D%E8%91%89-%E8%BF%BD%E5%A4%A2%E6%A4%85-%E7%9F%B3%E5%A2%A8%E7%83%AF%E5%85%A8%E6%96%B0%E5%8D%87%E7%B4%9A%E6%8C%89%E6%91%A9%E6%A4%85-HY-5083-1-(%E4%BA%AB12%E6%9C%9F0%E5%88%A9%E7%8E%87)-i.104567297.5817849051" TargetMode="External"/><Relationship Id="rId3" Type="http://schemas.openxmlformats.org/officeDocument/2006/relationships/hyperlink" Target="https://shopee.tw/-%E7%BE%8E%E5%9C%8BON-%E9%87%91%E7%89%8C%E4%B9%B3%E6%B8%85%E8%9B%8B%E7%99%BD-5%E7%A3%85-Whey-100-%E4%B9%B3%E6%B8%85-%E9%AB%98%E8%9B%8B%E7%99%BD-%E5%81%A5%E8%BA%AB-Twinbrothers-i.107082273.4448427383?sp_atk=cb108dbd-a783-47f5-9bee-ac46d8af40dd&amp;xptdk=cb108dbd-a783-47f5-9bee-ac46d8af40dd" TargetMode="External"/><Relationship Id="rId4" Type="http://schemas.openxmlformats.org/officeDocument/2006/relationships/hyperlink" Target="https://shopee.tw/ECOVACS%E7%A7%91%E6%B2%83%E6%96%AF-X1S-PRO-PLUS-%E7%86%B1%E6%B0%B4%E9%8A%80%E9%9B%A2%E5%AD%90%E6%B4%97%E6%8B%96%E9%80%B2%E5%8C%96%E6%97%97%E8%89%A6%E6%8E%83%E6%8B%96%E6%A9%9F%E5%99%A8%E4%BA%BA-i.143159162.25556218510?sp_atk=1928d8d3-b8bb-469a-902b-ff12733d2026&amp;xptdk=1928d8d3-b8bb-469a-902b-ff12733d2026" TargetMode="External"/><Relationship Id="rId9" Type="http://schemas.openxmlformats.org/officeDocument/2006/relationships/hyperlink" Target="https://drive.google.com/file/d/1ir9FTg_JVH7pZ1tk3pwYTCB1gLMylTZv/view?usp=sharing" TargetMode="External"/><Relationship Id="rId48" Type="http://schemas.openxmlformats.org/officeDocument/2006/relationships/hyperlink" Target="https://drive.google.com/file/d/1iqJjxJr9cECt4fwr3s0e0KuULbkzYo_G/view?usp=sharing" TargetMode="External"/><Relationship Id="rId47" Type="http://schemas.openxmlformats.org/officeDocument/2006/relationships/hyperlink" Target="https://drive.google.com/file/d/1iqJjxJr9cECt4fwr3s0e0KuULbkzYo_G/view?usp=sharing" TargetMode="External"/><Relationship Id="rId49" Type="http://schemas.openxmlformats.org/officeDocument/2006/relationships/drawing" Target="../drawings/drawing115.xml"/><Relationship Id="rId5" Type="http://schemas.openxmlformats.org/officeDocument/2006/relationships/hyperlink" Target="https://drive.google.com/file/d/1ir9FTg_JVH7pZ1tk3pwYTCB1gLMylTZv/view?usp=sharing" TargetMode="External"/><Relationship Id="rId6" Type="http://schemas.openxmlformats.org/officeDocument/2006/relationships/hyperlink" Target="https://drive.google.com/file/d/1ir9FTg_JVH7pZ1tk3pwYTCB1gLMylTZv/view?usp=sharing" TargetMode="External"/><Relationship Id="rId7" Type="http://schemas.openxmlformats.org/officeDocument/2006/relationships/hyperlink" Target="https://drive.google.com/file/d/1ir9FTg_JVH7pZ1tk3pwYTCB1gLMylTZv/view?usp=sharing" TargetMode="External"/><Relationship Id="rId8" Type="http://schemas.openxmlformats.org/officeDocument/2006/relationships/hyperlink" Target="https://drive.google.com/file/d/1ir9FTg_JVH7pZ1tk3pwYTCB1gLMylTZv/view?usp=sharing" TargetMode="External"/><Relationship Id="rId31" Type="http://schemas.openxmlformats.org/officeDocument/2006/relationships/hyperlink" Target="https://drive.google.com/file/d/1iqJjxJr9cECt4fwr3s0e0KuULbkzYo_G/view?usp=sharing" TargetMode="External"/><Relationship Id="rId30" Type="http://schemas.openxmlformats.org/officeDocument/2006/relationships/hyperlink" Target="https://drive.google.com/file/d/1iqJjxJr9cECt4fwr3s0e0KuULbkzYo_G/view?usp=sharing" TargetMode="External"/><Relationship Id="rId33" Type="http://schemas.openxmlformats.org/officeDocument/2006/relationships/hyperlink" Target="https://drive.google.com/file/d/1iqJjxJr9cECt4fwr3s0e0KuULbkzYo_G/view?usp=sharing" TargetMode="External"/><Relationship Id="rId32" Type="http://schemas.openxmlformats.org/officeDocument/2006/relationships/hyperlink" Target="https://drive.google.com/file/d/1iqJjxJr9cECt4fwr3s0e0KuULbkzYo_G/view?usp=sharing" TargetMode="External"/><Relationship Id="rId35" Type="http://schemas.openxmlformats.org/officeDocument/2006/relationships/hyperlink" Target="https://drive.google.com/file/d/1iqJjxJr9cECt4fwr3s0e0KuULbkzYo_G/view?usp=sharing" TargetMode="External"/><Relationship Id="rId34" Type="http://schemas.openxmlformats.org/officeDocument/2006/relationships/hyperlink" Target="https://drive.google.com/file/d/1iqJjxJr9cECt4fwr3s0e0KuULbkzYo_G/view?usp=sharing" TargetMode="External"/><Relationship Id="rId37" Type="http://schemas.openxmlformats.org/officeDocument/2006/relationships/hyperlink" Target="https://drive.google.com/file/d/1iqJjxJr9cECt4fwr3s0e0KuULbkzYo_G/view?usp=sharing" TargetMode="External"/><Relationship Id="rId36" Type="http://schemas.openxmlformats.org/officeDocument/2006/relationships/hyperlink" Target="https://drive.google.com/file/d/1iqJjxJr9cECt4fwr3s0e0KuULbkzYo_G/view?usp=sharing" TargetMode="External"/><Relationship Id="rId39" Type="http://schemas.openxmlformats.org/officeDocument/2006/relationships/hyperlink" Target="https://drive.google.com/file/d/1iqJjxJr9cECt4fwr3s0e0KuULbkzYo_G/view?usp=sharing" TargetMode="External"/><Relationship Id="rId38" Type="http://schemas.openxmlformats.org/officeDocument/2006/relationships/hyperlink" Target="https://drive.google.com/file/d/1iqJjxJr9cECt4fwr3s0e0KuULbkzYo_G/view?usp=sharing" TargetMode="External"/><Relationship Id="rId20" Type="http://schemas.openxmlformats.org/officeDocument/2006/relationships/hyperlink" Target="https://drive.google.com/file/d/1ir9FTg_JVH7pZ1tk3pwYTCB1gLMylTZv/view?usp=sharing" TargetMode="External"/><Relationship Id="rId22" Type="http://schemas.openxmlformats.org/officeDocument/2006/relationships/hyperlink" Target="https://drive.google.com/file/d/1ir9FTg_JVH7pZ1tk3pwYTCB1gLMylTZv/view?usp=sharing" TargetMode="External"/><Relationship Id="rId21" Type="http://schemas.openxmlformats.org/officeDocument/2006/relationships/hyperlink" Target="https://drive.google.com/file/d/1ir9FTg_JVH7pZ1tk3pwYTCB1gLMylTZv/view?usp=sharing" TargetMode="External"/><Relationship Id="rId24" Type="http://schemas.openxmlformats.org/officeDocument/2006/relationships/hyperlink" Target="https://drive.google.com/file/d/1ir9FTg_JVH7pZ1tk3pwYTCB1gLMylTZv/view?usp=sharing" TargetMode="External"/><Relationship Id="rId23" Type="http://schemas.openxmlformats.org/officeDocument/2006/relationships/hyperlink" Target="https://drive.google.com/file/d/1ir9FTg_JVH7pZ1tk3pwYTCB1gLMylTZv/view?usp=sharing" TargetMode="External"/><Relationship Id="rId26" Type="http://schemas.openxmlformats.org/officeDocument/2006/relationships/hyperlink" Target="https://drive.google.com/file/d/1ir9FTg_JVH7pZ1tk3pwYTCB1gLMylTZv/view?usp=sharing" TargetMode="External"/><Relationship Id="rId25" Type="http://schemas.openxmlformats.org/officeDocument/2006/relationships/hyperlink" Target="https://drive.google.com/file/d/1ir9FTg_JVH7pZ1tk3pwYTCB1gLMylTZv/view?usp=sharing" TargetMode="External"/><Relationship Id="rId28" Type="http://schemas.openxmlformats.org/officeDocument/2006/relationships/hyperlink" Target="https://drive.google.com/file/d/1ir9FTg_JVH7pZ1tk3pwYTCB1gLMylTZv/view?usp=sharing" TargetMode="External"/><Relationship Id="rId27" Type="http://schemas.openxmlformats.org/officeDocument/2006/relationships/hyperlink" Target="https://drive.google.com/file/d/1ir9FTg_JVH7pZ1tk3pwYTCB1gLMylTZv/view?usp=sharing" TargetMode="External"/><Relationship Id="rId29" Type="http://schemas.openxmlformats.org/officeDocument/2006/relationships/hyperlink" Target="https://drive.google.com/file/d/1ir9FTg_JVH7pZ1tk3pwYTCB1gLMylTZv/view?usp=sharing" TargetMode="External"/><Relationship Id="rId11" Type="http://schemas.openxmlformats.org/officeDocument/2006/relationships/hyperlink" Target="https://drive.google.com/file/d/1ir9FTg_JVH7pZ1tk3pwYTCB1gLMylTZv/view?usp=sharing" TargetMode="External"/><Relationship Id="rId10" Type="http://schemas.openxmlformats.org/officeDocument/2006/relationships/hyperlink" Target="https://drive.google.com/file/d/1ir9FTg_JVH7pZ1tk3pwYTCB1gLMylTZv/view?usp=sharing" TargetMode="External"/><Relationship Id="rId13" Type="http://schemas.openxmlformats.org/officeDocument/2006/relationships/hyperlink" Target="https://drive.google.com/file/d/1ir9FTg_JVH7pZ1tk3pwYTCB1gLMylTZv/view?usp=sharing" TargetMode="External"/><Relationship Id="rId12" Type="http://schemas.openxmlformats.org/officeDocument/2006/relationships/hyperlink" Target="https://drive.google.com/file/d/1ir9FTg_JVH7pZ1tk3pwYTCB1gLMylTZv/view?usp=sharing" TargetMode="External"/><Relationship Id="rId15" Type="http://schemas.openxmlformats.org/officeDocument/2006/relationships/hyperlink" Target="https://drive.google.com/file/d/1ir9FTg_JVH7pZ1tk3pwYTCB1gLMylTZv/view?usp=sharing" TargetMode="External"/><Relationship Id="rId14" Type="http://schemas.openxmlformats.org/officeDocument/2006/relationships/hyperlink" Target="https://drive.google.com/file/d/1ir9FTg_JVH7pZ1tk3pwYTCB1gLMylTZv/view?usp=sharing" TargetMode="External"/><Relationship Id="rId17" Type="http://schemas.openxmlformats.org/officeDocument/2006/relationships/hyperlink" Target="https://drive.google.com/file/d/1ir9FTg_JVH7pZ1tk3pwYTCB1gLMylTZv/view?usp=sharing" TargetMode="External"/><Relationship Id="rId16" Type="http://schemas.openxmlformats.org/officeDocument/2006/relationships/hyperlink" Target="https://drive.google.com/file/d/1ir9FTg_JVH7pZ1tk3pwYTCB1gLMylTZv/view?usp=sharing" TargetMode="External"/><Relationship Id="rId19" Type="http://schemas.openxmlformats.org/officeDocument/2006/relationships/hyperlink" Target="https://drive.google.com/file/d/1ir9FTg_JVH7pZ1tk3pwYTCB1gLMylTZv/view?usp=sharing" TargetMode="External"/><Relationship Id="rId18" Type="http://schemas.openxmlformats.org/officeDocument/2006/relationships/hyperlink" Target="https://drive.google.com/file/d/1ir9FTg_JVH7pZ1tk3pwYTCB1gLMylTZv/view?usp=sharing" TargetMode="Externa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6G8jrVfSU3pzU3oVfpgttyS7Y5Spq_G?usp=sharing" TargetMode="External"/><Relationship Id="rId2" Type="http://schemas.openxmlformats.org/officeDocument/2006/relationships/hyperlink" Target="https://shopee.tw/%E8%BC%9D%E8%91%89-%E8%BF%BD%E5%A4%A2%E6%A4%85-%E7%9F%B3%E5%A2%A8%E7%83%AF%E5%85%A8%E6%96%B0%E5%8D%87%E7%B4%9A%E6%8C%89%E6%91%A9%E6%A4%85-HY-5083-1-(%E4%BA%AB12%E6%9C%9F0%E5%88%A9%E7%8E%87)-i.104567297.5817849051" TargetMode="External"/><Relationship Id="rId3" Type="http://schemas.openxmlformats.org/officeDocument/2006/relationships/hyperlink" Target="https://shopee.tw/-%E7%BE%8E%E5%9C%8BON-%E9%87%91%E7%89%8C%E4%B9%B3%E6%B8%85%E8%9B%8B%E7%99%BD-5%E7%A3%85-Whey-100-%E4%B9%B3%E6%B8%85-%E9%AB%98%E8%9B%8B%E7%99%BD-%E5%81%A5%E8%BA%AB-Twinbrothers-i.107082273.4448427383?sp_atk=cb108dbd-a783-47f5-9bee-ac46d8af40dd&amp;xptdk=cb108dbd-a783-47f5-9bee-ac46d8af40dd" TargetMode="External"/><Relationship Id="rId4" Type="http://schemas.openxmlformats.org/officeDocument/2006/relationships/hyperlink" Target="https://shopee.tw/ECOVACS%E7%A7%91%E6%B2%83%E6%96%AF-X1S-PRO-PLUS-%E7%86%B1%E6%B0%B4%E9%8A%80%E9%9B%A2%E5%AD%90%E6%B4%97%E6%8B%96%E9%80%B2%E5%8C%96%E6%97%97%E8%89%A6%E6%8E%83%E6%8B%96%E6%A9%9F%E5%99%A8%E4%BA%BA-i.143159162.25556218510?sp_atk=1928d8d3-b8bb-469a-902b-ff12733d2026&amp;xptdk=1928d8d3-b8bb-469a-902b-ff12733d2026" TargetMode="External"/><Relationship Id="rId5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3%80%90BRITA%E5%AE%98%E6%96%B9%E3%80%91Aluna%E6%84%9B%E5%A5%B4%E5%A8%9C%E6%BF%BE%E6%B0%B4%E5%A3%BA%EF%BD%9CBRITA%E5%AE%98%E6%96%B9%E6%97%97%E8%89%A6%E5%BA%97-i.270022711.5638415015?xptdk=7efa0b14-c7ee-4b8d-8fa4-2e8ae6acdfa8" TargetMode="External"/><Relationship Id="rId22" Type="http://schemas.openxmlformats.org/officeDocument/2006/relationships/hyperlink" Target="https://shopee.tw/%E3%80%90Cesar%E8%A5%BF%E8%8E%8E%E3%80%91%E7%B2%BE%E7%B7%BB%E7%8B%97%E4%B9%BE%E7%B3%A7-3%E5%8C%85-(1kg-%E5%8C%85)-%E5%A4%9A%E5%8F%A3%E5%91%B3-%E5%AF%B5%E7%89%A9-%E7%8B%97%E9%A3%BC%E6%96%99-%E4%B9%BE%E7%B3%A7-i.217228489.19766067327" TargetMode="External"/><Relationship Id="rId21" Type="http://schemas.openxmlformats.org/officeDocument/2006/relationships/hyperlink" Target="https://shopee.tw/Xiaomi-%E6%89%8B%E6%8C%81%E6%8E%9B%E7%87%99%E6%A9%9F%E3%80%90%E5%B0%8F%E7%B1%B3%E5%AE%98%E6%96%B9%E6%97%97%E8%89%A6%E5%BA%97%E3%80%91-i.15199365.25281325937?sp_atk=e055d561-05af-42a9-9a3b-af5efe3a6190&amp;xptdk=e055d561-05af-42a9-9a3b-af5efe3a6190" TargetMode="External"/><Relationship Id="rId24" Type="http://schemas.openxmlformats.org/officeDocument/2006/relationships/hyperlink" Target="https://shopee.tw/%E3%80%90UAG%E3%80%91iPhone-14Pro-Pro-Max-(%E9%81%A9%E7%94%A86.1-6.7%E5%90%8B)-%E8%80%90%E8%A1%9D%E6%93%8A%E4%BF%9D%E8%AD%B7%E6%AE%BC-%E9%80%8F%E8%89%B2%E6%AC%BE-(%E7%BE%8E%E5%9C%8B%E8%BB%8D%E8%A6%8F-%E6%89%8B%E6%A9%9F%E6%AE%BC)-i.102581974.18535259953?sp_atk=debc9419-e11a-4db7-ab50-fc57b8a7419f&amp;xptdk=debc9419-e11a-4db7-ab50-fc57b8a7419f" TargetMode="External"/><Relationship Id="rId23" Type="http://schemas.openxmlformats.org/officeDocument/2006/relationships/hyperlink" Target="https://shopee.tw/Philips%E9%A3%9B%E5%88%A9%E6%B5%A6-%E5%85%A8%E6%96%B0%E6%99%BA%E8%83%BD%E5%A4%9A%E5%8B%95%E5%90%91%E4%B8%89%E5%88%80%E9%A0%AD%E9%9B%BB%E9%AC%8D%E5%88%80-%E5%88%AE%E9%AC%8D%E5%88%80-S5880-20-%E9%A0%98%E5%88%B8%E9%80%81%E8%9D%A6%E5%B9%A3-i.90125386.12398654715?sp_atk=699f2368-b9a5-49d2-9195-55c7956abcb1&amp;xptdk=699f2368-b9a5-49d2-9195-55c7956abcb1" TargetMode="External"/><Relationship Id="rId26" Type="http://schemas.openxmlformats.org/officeDocument/2006/relationships/drawing" Target="../drawings/drawing117.xml"/><Relationship Id="rId25" Type="http://schemas.openxmlformats.org/officeDocument/2006/relationships/hyperlink" Target="https://shopee.tw/-%E7%BE%8E%E5%9C%8BON-%E9%87%91%E7%89%8C%E4%B9%B3%E6%B8%85%E8%9B%8B%E7%99%BD-5%E7%A3%85-Whey-100-%E4%B9%B3%E6%B8%85-%E9%AB%98%E8%9B%8B%E7%99%BD-%E5%81%A5%E8%BA%AB-Twinbrothers-i.107082273.4448427383?sp_atk=4f9ce708-255f-454d-a328-7a2a8b0e9f97&amp;xptdk=4f9ce708-255f-454d-a328-7a2a8b0e9f97" TargetMode="External"/><Relationship Id="rId27" Type="http://schemas.openxmlformats.org/officeDocument/2006/relationships/vmlDrawing" Target="../drawings/vmlDrawing11.vm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INNISFREE-%E6%97%A9C%E6%99%9AA%E7%B2%89%E5%88%BA%E7%89%B9%E6%94%BB%E7%B5%84(%E7%B6%ADC%E7%B2%BE%E8%8F%AF30mL-A%E9%86%87%E5%AE%89%E7%93%B630mL)-i.121782721.26350105439?sp_atk=f8e20488-b009-49a4-a60c-9e20fec20eaf&amp;xptdk=f8e20488-b009-49a4-a60c-9e20fec20eaf" TargetMode="External"/><Relationship Id="rId14" Type="http://schemas.openxmlformats.org/officeDocument/2006/relationships/hyperlink" Target="https://shopee.tw/-STAND-OIL-Chubby-Bag-Nylon-4%E8%89%B2%E4%BB%BB%E9%81%B8_%E9%9F%93%E5%9C%8B%E5%AE%98%E6%96%B9%E7%9B%B4%E9%80%81-i.948994912.28202520135?sp_atk=c2fa8e83-3e3b-4932-9640-6e451d4f5f85&amp;xptdk=c2fa8e83-3e3b-4932-9640-6e451d4f5f85" TargetMode="External"/><Relationship Id="rId17" Type="http://schemas.openxmlformats.org/officeDocument/2006/relationships/hyperlink" Target="https://shopee.tw/%E2%9D%AE%E5%A4%A7%E7%A0%94%E7%94%9F%E9%86%AB%E2%9D%AF100-%E9%BB%91%E7%91%AA%E5%8D%A1%E9%80%8F%E7%B4%8D%E8%91%89%E9%8C%A0(66%E9%8C%A0-%E7%9B%92)-%E6%96%B0%E5%93%81%E9%AB%94%E9%A9%97%E5%83%B9990%E5%85%83-i.189221612.28405649971?sp_atk=de97a4f7-dcc6-423b-adc1-46f8407eb99e&amp;xptdk=de97a4f7-dcc6-423b-adc1-46f8407eb99e" TargetMode="External"/><Relationship Id="rId16" Type="http://schemas.openxmlformats.org/officeDocument/2006/relationships/hyperlink" Target="https://shopee.tw/%E3%80%90m2-%E7%BE%8E%E5%BA%A6%E3%80%91%E8%86%A0%E5%8E%9F%E7%B3%BB%E5%88%97%E8%B6%85%E8%83%BD%E8%86%A0%E5%8E%9F%E6%B0%B4%E5%85%89%E9%A3%B2(8%E5%85%A5-%E7%9B%92)(%E6%BB%BF%E9%A1%8D%E8%B4%88%E5%93%81-%E5%8A%A0%E8%B3%BC%E8%B4%88%E5%93%81%E8%AB%8B%E5%8B%BF%E7%9B%B4%E6%8E%A5%E4%B8%8B%E5%96%AE)-i.727790736.24129217497?sp_atk=909bb636-5167-4e3f-8fe9-d7dbe909339d&amp;xptdk=909bb636-5167-4e3f-8fe9-d7dbe909339d" TargetMode="External"/><Relationship Id="rId19" Type="http://schemas.openxmlformats.org/officeDocument/2006/relationships/hyperlink" Target="https://shopee.tw/Dyson-Purifier-Cool-TP09-%E9%99%A4%E7%94%B2%E9%86%9B%E5%81%B5%E6%B8%AC%E4%BA%8C%E5%90%88%E4%B8%80%E7%A9%BA%E6%B0%A3%E6%B8%85%E6%B7%A8%E6%A9%9F-%E5%AF%B5%E7%89%A9%E9%86%AB%E7%94%9F%E6%8E%A8%E8%96%A6-%E5%8E%9F%E5%BB%A0%E5%85%AC%E5%8F%B8%E8%B2%A82%E5%B9%B4%E4%BF%9D%E5%9B%BA-%E9%99%90%E7%9C%81%E8%90%AC%E5%85%83-i.31171487.8641219305?sp_atk=3f1d6d78-ae0f-419c-9b19-802ef944c7b8&amp;xptdk=3f1d6d78-ae0f-419c-9b19-802ef944c7b8" TargetMode="External"/><Relationship Id="rId18" Type="http://schemas.openxmlformats.org/officeDocument/2006/relationships/hyperlink" Target="https://shopee.tw/Apple-iPhone-15-Pro-256GB-A17-PRO-%E8%98%8B%E6%9E%9C-%E9%99%90%E9%87%8F%E8%B4%88%E9%96%80%E5%B8%82%E4%BF%9D%E8%AD%B7%E8%B2%BC%E5%85%8C%E6%8F%9B%E5%88%B8-%E7%A5%9E%E8%85%A6%E7%94%9F%E6%B4%BB-i.54598032.17198843437" TargetMode="Externa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1F-5v9yeN4OqzlkJaRszfhIQweApVVs?usp=drive_link" TargetMode="External"/><Relationship Id="rId2" Type="http://schemas.openxmlformats.org/officeDocument/2006/relationships/hyperlink" Target="https://shopee.tw/%E5%B0%8F%E7%8D%85%E7%8E%8B%E8%BE%9B%E5%B7%B4-%E8%98%8A%E8%9C%9C%E8%B3%AA%E9%87%91%E7%8E%BB%E7%92%83%E5%AF%AC%E5%8F%A3%E9%98%B2%E8%84%B9%E6%B0%A3%E5%A5%B6%E7%93%B6270ml-%E6%96%B0%E7%94%9F%E5%B0%88%E7%94%A8-i.12665336.15150514805?sp_atk=7034d08c-b6ea-4810-bf37-758e3e7d5925&amp;xptdk=7034d08c-b6ea-4810-bf37-758e3e7d5925" TargetMode="External"/><Relationship Id="rId3" Type="http://schemas.openxmlformats.org/officeDocument/2006/relationships/hyperlink" Target="https://shopee.tw/%E3%80%90COACH%E3%80%91NOLITA19%E7%B6%93%E5%85%B8Logo%E6%89%8B%E8%A2%8B-IM-%E6%B7%BA%E5%8D%A1%E5%85%B6%E8%89%B2-%E7%B2%89%E7%AD%86%E7%99%BD%E8%89%B2(CS442)%EF%BD%9C%E5%AE%98%E6%96%B9%E7%9B%B4%E7%87%9F-i.1229580188.24728703925?sp_atk=0f89ae8e-ca46-4706-82aa-22974055ab57&amp;xptdk=0f89ae8e-ca46-4706-82aa-22974055ab57" TargetMode="External"/><Relationship Id="rId4" Type="http://schemas.openxmlformats.org/officeDocument/2006/relationships/hyperlink" Target="https://shopee.tw/CeraVe%E9%81%A9%E6%A8%82%E8%86%9A-%E6%B0%B4%E6%A5%8A%E9%85%B8%E7%85%A5%E8%86%9A%E6%B7%A8%E5%AB%A9%E6%BD%94%E8%86%9A%E9%9C%B2-473ml-%E6%9C%9F%E9%96%93%E9%99%90%E5%AE%9A%E7%89%B9%E8%AB%87%E7%B5%84-%E6%B3%A1%E6%B2%AB%E8%B3%AA%E5%9C%B0-%E5%AE%98%E6%96%B9%E6%97%97%E8%89%A6%E5%BA%97-i.70001183.16846323430?sp_atk=4108cba8-33aa-4e30-81ac-1a098d8fa92e&amp;xptdk=4108cba8-33aa-4e30-81ac-1a098d8fa92e" TargetMode="External"/><Relationship Id="rId5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o-TcM91qJH24cyE9KvzyqNO2LYj2bopBP3RMM0jGeA/edit?gid=1900658722" TargetMode="External"/><Relationship Id="rId2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21.xml"/><Relationship Id="rId11" Type="http://schemas.openxmlformats.org/officeDocument/2006/relationships/hyperlink" Target="https://shopee.tw/Dyson-V8-SV25-%E9%99%A4%E8%9F%8E%E7%8E%8799.9-%E9%9B%99%E4%B8%BB%E5%90%B8%E9%A0%AD%E7%84%A1%E7%B7%9A%E5%90%B8%E5%A1%B5%E5%99%A8-%E9%9B%99%E4%B8%BB%E5%90%B8%E9%A0%AD%E3%80%90%E6%AF%9B%E5%B0%8F%E5%AD%A9%E5%AE%B6%E5%BA%AD%E6%8E%A8%E8%96%A6%E3%80%91-2%E5%B9%B4%E4%BF%9D%E5%9B%BA-i.31171487.21487261178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%E3%80%90SHARP%E5%A4%8F%E6%99%AE%E3%80%91%E8%87%AA%E5%8B%95%E9%99%A4%E8%8F%8C%E9%9B%A2%E5%AD%90%E7%A9%BA%E6%B0%A3%E6%B8%85%E6%B7%A8%E6%A9%9F-FU-J30T-W-7%E5%9D%AA-%E9%80%81%E9%98%B2%E9%9B%B7%E6%93%8A%E7%AF%80%E8%83%BD%E5%A3%81%E6%8F%92-i.509679117.12957177004?sp_atk=0d0b1303-b8b6-447f-88a4-9a268cc11466&amp;xptdk=0d0b1303-b8b6-447f-88a4-9a268cc11466" TargetMode="External"/><Relationship Id="rId12" Type="http://schemas.openxmlformats.org/officeDocument/2006/relationships/hyperlink" Target="https://shopee.tw/ASUS%E8%8F%AF%E7%A2%A9-Vivobook-S16-OLED-S5606CA-16%E5%90%8B%E7%AD%86%E9%9B%BB(U9-285H-32G-1T)%E7%99%BB%E8%A8%98%E9%80%81%E8%9D%A6%E5%B9%A3-i.68758442.44453669604?sp_atk=b46d532e-b743-49d5-ba77-92c77550f659&amp;xptdk=b46d532e-b743-49d5-ba77-92c77550f659" TargetMode="External"/><Relationship Id="rId15" Type="http://schemas.openxmlformats.org/officeDocument/2006/relationships/hyperlink" Target="https://drive.google.com/file/d/18aMjPAExak5Mw28jgeqJoy8Bf15OdeG3/view?usp=drive_link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18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23.xml"/><Relationship Id="rId11" Type="http://schemas.openxmlformats.org/officeDocument/2006/relationships/hyperlink" Target="https://shopee.tw/adidas-SAMBA-OG-%E9%81%8B%E5%8B%95%E4%BC%91%E9%96%92%E9%9E%8B-%E5%BE%B7%E8%A8%93%E9%9E%8B-%E6%BB%91%E6%9D%BF-%E5%BE%A9%E5%8F%A4-%E5%A5%B3%E9%9E%8B-Originals-JH5688-%E5%AE%98%E6%96%B9%E7%9B%B4%E7%87%9F-i.267479790.28433959913?sp_atk=b8eb062d-e098-4bcc-8057-5624e6326e06&amp;xptdk=b8eb062d-e098-4bcc-8057-5624e6326e06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%E3%80%90MIRAE%E6%9C%AA%E4%BE%86%E7%BE%8E%E3%80%91%E6%97%A9C%E7%BE%8E%E7%99%BD%E9%98%B2%E6%9B%AC%E7%B5%84-(AI%E7%99%BC%E5%85%89%E9%9C%9C-1%E6%94%AF-%E7%B2%BE%E8%8F%AF30ml-1%E7%93%B6)%EF%BD%9C%E5%AE%98%E6%96%B9%E6%97%97%E8%89%A6%E5%BA%97-%E6%8A%97%E6%9B%AC%E6%8A%97%E6%B1%97-%E5%A6%9D%E5%89%8D%E4%B9%B3-%E9%9A%94%E9%9B%A2-i.864969760.40006726165?sp_atk=2c72e3ec-572b-4f7f-a71e-19a8a2f31c1f&amp;xptdk=2c72e3ec-572b-4f7f-a71e-19a8a2f31c1f" TargetMode="External"/><Relationship Id="rId12" Type="http://schemas.openxmlformats.org/officeDocument/2006/relationships/hyperlink" Target="https://shopee.tw/SAMPO-%E8%81%B2%E5%AF%B6-1.4L%E6%97%A5%E5%BC%8F%E8%92%B8%E7%85%AE%E7%BE%8E%E9%A3%9F%E9%8D%8B-KQ-YF14D-%E5%BB%A0%E5%95%86%E7%9B%B4%E9%80%81-i.116309859.19163903405?sp_atk=01e822a7-ce21-437a-bdb6-a12d1eec16f5&amp;xptdk=01e822a7-ce21-437a-bdb6-a12d1eec16f5" TargetMode="External"/><Relationship Id="rId15" Type="http://schemas.openxmlformats.org/officeDocument/2006/relationships/hyperlink" Target="https://drive.google.com/file/d/1jhOiPsBstRsdaJfxb11v7B35U-M7rrcU/view?usp=sharing" TargetMode="External"/><Relationship Id="rId14" Type="http://schemas.openxmlformats.org/officeDocument/2006/relationships/hyperlink" Target="https://drive.google.com/drive/folders/1D0Kh0SxPYs4PzEld_ckfQBUKcKTN41Y2" TargetMode="External"/><Relationship Id="rId17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16" Type="http://schemas.openxmlformats.org/officeDocument/2006/relationships/hyperlink" Target="https://drive.google.com/drive/folders/1D0Kh0SxPYs4PzEld_ckfQBUKcKTN41Y2" TargetMode="External"/><Relationship Id="rId19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18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22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21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Relationship Id="rId24" Type="http://schemas.openxmlformats.org/officeDocument/2006/relationships/vmlDrawing" Target="../drawings/vmlDrawing12.vml"/><Relationship Id="rId23" Type="http://schemas.openxmlformats.org/officeDocument/2006/relationships/drawing" Target="../drawings/drawing124.xm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%E3%80%90LEGO%E6%A8%82%E9%AB%98%E3%80%91Icons-10311-%E8%98%AD%E8%8A%B1(%E5%B1%85%E5%AE%B6%E6%93%BA%E8%A8%AD-%E6%A4%8D%E6%A0%BD)-i.1207003838.24122829991?sp_atk=10b7d6fa-46a3-41ae-a21b-d26601d7f334&amp;xptdk=10b7d6fa-46a3-41ae-a21b-d26601d7f334" TargetMode="External"/><Relationship Id="rId14" Type="http://schemas.openxmlformats.org/officeDocument/2006/relationships/hyperlink" Target="https://shopee.tw/%E5%A5%91%E7%88%BE%E6%B0%8F-%E5%86%B0%E6%B2%B3%E9%86%A3%E8%9B%8B%E7%99%BD%E8%88%92%E6%95%8F%E4%BF%AE%E8%AD%B7%E4%BF%9D%E6%BF%95%E9%9C%9C50ml%E9%80%8114ml%EF%BD%9C%E8%88%92%E7%B7%A9-%E6%B0%B4%E6%B0%B4%E9%9C%9C-%E8%82%8C%E8%86%9A%E5%85%89%E6%BB%91-%E6%95%8F%E6%84%9F%E8%82%8C%E9%81%A9%E7%94%A8%EF%BD%9CKiehl's-%E5%AE%98%E6%96%B9%E6%97%97%E8%89%A6%E5%BA%97-i.779422436.20709211678?sp_atk=3c9b7af4-41e9-4ff6-907d-736465028532&amp;xptdk=3c9b7af4-41e9-4ff6-907d-736465028532" TargetMode="External"/><Relationship Id="rId17" Type="http://schemas.openxmlformats.org/officeDocument/2006/relationships/hyperlink" Target="https://drive.google.com/drive/folders/1vPCKF3Kn9F9KnY0-RS1m8Mylwet1YO9d" TargetMode="External"/><Relationship Id="rId16" Type="http://schemas.openxmlformats.org/officeDocument/2006/relationships/hyperlink" Target="https://shopee.tw/KANGOL-%E8%A2%8B%E9%BC%A0-%E4%B8%8D%E9%8F%BD%E9%8B%BC-%E5%90%B8%E7%AE%A1-%E4%BF%9D%E6%BA%AB%E6%9D%AF%E3%80%9065258860%E3%80%91%E6%99%82%E5%B0%9A-%E6%89%8B%E6%8F%90%E6%9D%AF-%E5%86%B0%E9%9C%B8%E6%9D%AF-%E5%86%B7%E7%86%B1%E9%A3%B2%E6%9D%AF-%E9%9C%B2%E7%87%9F%E5%BF%85%E5%82%99-%E6%B0%B4%E6%9D%AF-%E4%BF%9D%E6%BA%AB%E7%93%B6-i.253406451.28375059175" TargetMode="External"/><Relationship Id="rId19" Type="http://schemas.openxmlformats.org/officeDocument/2006/relationships/hyperlink" Target="https://drive.google.com/drive/folders/1vPCKF3Kn9F9KnY0-RS1m8Mylwet1YO9d" TargetMode="External"/><Relationship Id="rId18" Type="http://schemas.openxmlformats.org/officeDocument/2006/relationships/hyperlink" Target="https://drive.google.com/drive/u/2/folders/16dl6Mh43faeiGJGf09BWSPoR2nNXOP8L" TargetMode="Externa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docs.google.com/spreadsheets/d/19SyhLeiL7m1JErbwEP1tCAyjyGPBYs9b62cfPxB7wYI/edit?gid=560643017" TargetMode="External"/><Relationship Id="rId22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Relationship Id="rId21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24" Type="http://schemas.openxmlformats.org/officeDocument/2006/relationships/drawing" Target="../drawings/drawing125.xml"/><Relationship Id="rId23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25" Type="http://schemas.openxmlformats.org/officeDocument/2006/relationships/vmlDrawing" Target="../drawings/vmlDrawing13.vm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%E3%80%90Pandora%E3%80%91%E7%92%80%E7%92%A8%E8%9D%B6%E8%88%9E%E9%A0%85%E9%8F%88-925%E9%8A%80-%E5%AE%98%E6%96%B9%E7%9B%B4%E7%87%9F-i.1496007477.40474782628?extraParams=%7B%22display_model_id%22%3A292008464223%7D" TargetMode="External"/><Relationship Id="rId14" Type="http://schemas.openxmlformats.org/officeDocument/2006/relationships/hyperlink" Target="https://shopee.tw/MLB-%E4%BF%9D%E6%9A%96%E9%BA%82%E7%9A%AE%E5%8E%9A%E5%BA%95%E7%A9%86%E5%8B%92%E9%9E%8B-%E4%BC%91%E9%96%92%E9%9E%8B-%E9%81%93%E5%A5%87-%E6%B4%8B%E5%9F%BA%E9%9A%8A-(3AWBCS156-%E5%85%A9%E6%AC%BE%E4%BB%BB%E9%81%B8)%E3%80%90%E5%AE%98%E6%96%B9%E6%97%97%E8%89%A6%E5%BA%97%E3%80%91-i.832272368.51250454787?extraParams=%7B%22display_model_id%22%3A395042405465%7D" TargetMode="External"/><Relationship Id="rId17" Type="http://schemas.openxmlformats.org/officeDocument/2006/relationships/hyperlink" Target="https://drive.google.com/drive/u/1/folders/18OrIzWFZE8mtad_Z1CufsEEI_WRY2ng0" TargetMode="External"/><Relationship Id="rId16" Type="http://schemas.openxmlformats.org/officeDocument/2006/relationships/hyperlink" Target="https://shopee.tw/product/161461216/29513691505?seoName=%5BCOVERNAT%5D%20%E7%94%B7%E5%A5%B3%E5%90%8C%E6%AC%BE%E8%A6%AA%E8%86%9A%E8%B3%AA%E5%9C%B0%E5%88%BA%E7%B9%A1%E7%B6%93%E5%85%B8LOGO%E6%99%82%E5%B0%9A%E7%99%BE%E6%90%AD%E5%AF%AC%E9%AC%86%E5%A4%BE%E5%85%8B%E5%A4%96%E5%A5%97%EF%BC%88%E7%87%95%E9%BA%A5%E8%89%B2%EF%BC%89" TargetMode="External"/><Relationship Id="rId19" Type="http://schemas.openxmlformats.org/officeDocument/2006/relationships/hyperlink" Target="https://drive.google.com/drive/u/1/folders/18OrIzWFZE8mtad_Z1CufsEEI_WRY2ng0" TargetMode="External"/><Relationship Id="rId18" Type="http://schemas.openxmlformats.org/officeDocument/2006/relationships/hyperlink" Target="https://drive.google.com/drive/u/0/folders/1IyLc0HBYapoB1GqhHpv4Ixn8GesCRGjp" TargetMode="Externa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Relove%E6%B7%A8%E6%9F%94%E7%99%BD%E6%A1%83-%E7%A7%81%E5%AF%86%E7%BE%8E%E7%99%BD%E8%B3%A6%E6%B4%BB%E6%99%B6%E7%90%83%E5%87%9D%E9%9C%B2%E3%80%90%E5%AE%98%E6%96%B9%E6%97%97%E8%89%A6%E5%BA%97%E3%80%91-i.10012682.5016933891?sp_atk=718efae9-a592-46ca-9bff-1ade5d194706&amp;xptdk=718efae9-a592-46ca-9bff-1ade5d194706" TargetMode="External"/><Relationship Id="rId22" Type="http://schemas.openxmlformats.org/officeDocument/2006/relationships/hyperlink" Target="https://shopee.tw/Dyson-TP10-%E4%BA%8C%E5%90%88%E4%B8%80%E6%B6%BC%E9%A2%A8%E7%A9%BA%E6%B0%A3%E6%B8%85%E6%B7%A8%E6%A9%9F-%E5%BE%AA%E7%92%B0%E6%89%87-%E5%AF%B5%E7%89%A9%E5%B9%BC%E5%85%92%E5%8F%8B%E5%96%84-%E5%AF%B5%E7%89%A9%E7%A9%BA%E6%B0%A3%E6%B8%85%E6%B7%A8%E6%A9%9F-%E7%86%B1%E9%8A%B7%E4%B8%BB%E6%89%93%E6%A9%9F-2%E5%B9%B4%E4%BF%9D%E5%9B%BA-i.31171487.21682153662?sp_atk=346c564c-a689-4704-b016-d4ab7ffb619c&amp;xptdk=346c564c-a689-4704-b016-d4ab7ffb619c" TargetMode="External"/><Relationship Id="rId21" Type="http://schemas.openxmlformats.org/officeDocument/2006/relationships/hyperlink" Target="https://shopee.tw/Whirlpool%E6%83%A0%E8%80%8C%E6%B5%A6-WHX620SS-%E5%B0%8D%E9%96%8B%E9%96%80%E5%86%B0%E7%AE%B1-590%E5%85%AC%E5%8D%87-%E9%80%81%E9%9B%B2%E7%B1%B3%E9%A2%A8%E6%89%87-i.379857593.10709908025?sp_atk=649c277a-6e8f-4605-8765-1a7996ec8033&amp;xptdk=649c277a-6e8f-4605-8765-1a7996ec8033" TargetMode="External"/><Relationship Id="rId24" Type="http://schemas.openxmlformats.org/officeDocument/2006/relationships/drawing" Target="../drawings/drawing126.xml"/><Relationship Id="rId23" Type="http://schemas.openxmlformats.org/officeDocument/2006/relationships/hyperlink" Target="https://shopee.tw/%E3%80%90US3C%E3%80%91Apple-HomePod-%E7%AC%AC-2-%E4%BB%A3-%E6%99%BA%E6%85%A7%E6%8F%9A%E8%81%B2%E5%99%A8-%E8%98%8B%E6%9E%9C%E5%96%87%E5%8F%AD-Siri-360-%E5%BA%A6%E9%9F%B3%E6%84%9F-i.624899037.22066937439?sp_atk=7ead97a4-fb7a-4e2c-8c72-b465cbebdf9c&amp;xptdk=7ead97a4-fb7a-4e2c-8c72-b465cbebdf9c" TargetMode="External"/><Relationship Id="rId11" Type="http://schemas.openxmlformats.org/officeDocument/2006/relationships/hyperlink" Target="https://shopee.tw/%E3%80%90Simply%E6%96%B0%E6%99%AE%E5%88%A9%E3%80%91%E6%96%B0%E6%99%AE%E5%88%A9%E6%8E%92%E9%85%B5%E7%B4%A0%E9%8C%A0-20%E9%8C%A0-%E7%9B%92-i.719405179.20735632675?sp_atk=c53586cd-470a-48d3-b74d-b2afac3b7df6&amp;xptdk=c53586cd-470a-48d3-b74d-b2afac3b7df6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BHK's-%E7%8E%AB%E7%91%B0%E9%A6%99%E8%90%83-%E7%B4%A0%E9%A3%9F%E8%86%A0%E5%9B%8A-(60%E7%B2%92-%E7%93%B6)2%E7%93%B6%E7%B5%84-%E5%AE%98%E6%96%B9%E6%97%97%E8%89%A6%E5%BA%97-i.279502765.3166766459?sp_atk=ee4e7539-8aed-424d-ad97-d1fb552bea36&amp;xptdk=ee4e7539-8aed-424d-ad97-d1fb552bea36" TargetMode="External"/><Relationship Id="rId12" Type="http://schemas.openxmlformats.org/officeDocument/2006/relationships/hyperlink" Target="https://shopee.tw/%E3%80%90%E7%99%BD%E8%98%AD%E6%B0%8F%E3%80%91%E4%BA%94%E5%91%B3%E5%AD%90%E8%8A%9D%E9%BA%BB%E9%8C%A0-180%E9%8C%A0%E5%A2%9E%E9%87%8F%E7%B5%84(120%E9%8C%A0-60%E9%8C%A0)-%E7%9D%A1%E5%BE%97%E5%A5%BD-%E4%B8%8D%E6%80%95%E7%9D%A1%E4%B8%8D%E9%A3%BD-%E6%A4%8D%E7%89%A9%E6%80%A7%E9%85%8D%E6%96%B9-%E5%A5%BD%E5%85%A5%E7%9D%A1-%E7%86%AC%E5%A4%9C%E5%BF%85%E5%82%99-i.219820297.4545411338?sp_atk=b0e59971-7eba-47aa-a3e0-a67f93faa06f&amp;xptdk=b0e59971-7eba-47aa-a3e0-a67f93faa06f" TargetMode="External"/><Relationship Id="rId15" Type="http://schemas.openxmlformats.org/officeDocument/2006/relationships/hyperlink" Target="https://shopee.tw/-Smartshake-Ultimate-Jug-%E5%A4%A7%E5%AE%B9%E9%87%8F-%E9%81%8B%E5%8B%95%E6%B0%B4%E5%A3%BA-2100ml-i.107082273.29407674465?sp_atk=d64db5d9-95bd-44c4-b95c-4ccd7b4bf3aa&amp;xptdk=d64db5d9-95bd-44c4-b95c-4ccd7b4bf3aa" TargetMode="External"/><Relationship Id="rId14" Type="http://schemas.openxmlformats.org/officeDocument/2006/relationships/hyperlink" Target="https://drive.google.com/open?id=16Vn2pQL249nlbBu0OcOWsj4X-_fvhdGJ&amp;usp=drive_fs" TargetMode="External"/><Relationship Id="rId17" Type="http://schemas.openxmlformats.org/officeDocument/2006/relationships/hyperlink" Target="https://shopee.tw/The-North-Face%E5%8C%97%E9%9D%A2%E7%94%B7%E5%A5%B3%E6%AC%BE%E9%BB%91%E8%89%B2%E4%BF%9D%E6%9A%96%E9%87%9D%E7%B9%94%E6%AF%9B%E5%B8%BD%EF%BD%9C3FJXJK3-i.854257746.20347696363?sp_atk=70b06371-9de9-45c9-a8da-a663dbcf947d&amp;xptdk=70b06371-9de9-45c9-a8da-a663dbcf947d" TargetMode="External"/><Relationship Id="rId16" Type="http://schemas.openxmlformats.org/officeDocument/2006/relationships/hyperlink" Target="https://shopee.tw/Nike-Dunk-Low-%E7%94%B7%E5%A5%B3-%E7%99%BD%E9%BB%91-%E7%86%8A%E8%B2%93-%E7%9A%AE%E9%9D%A9-%E6%BB%91%E6%9D%BF-%E6%83%85%E4%BE%B6%E9%9E%8B-%E4%BC%91%E9%96%92%E9%9E%8B-DD1391-100-DD1503-101-i.6232547.9317872108" TargetMode="External"/><Relationship Id="rId19" Type="http://schemas.openxmlformats.org/officeDocument/2006/relationships/hyperlink" Target="https://shopee.tw/Kiehl's%E5%A5%91%E7%88%BE%E6%B0%8F-%E6%BF%80%E5%85%89%E6%A5%B5%E6%B7%A8%E7%99%BD%E6%B7%A1%E6%96%91%E7%B2%BE%E8%8F%AF30ml%EF%BD%9C%E5%AB%A9%E7%9A%AE-%E7%B7%8A%E7%B7%BB-%E9%80%80%E9%BB%91-%E4%BF%9D%E6%BF%95-%E6%B7%A1%E5%8C%96%E6%96%91%E9%BB%9E%E6%8E%A8%E8%96%A6-%E6%9A%97%E6%B2%89-%E8%82%8C%E8%86%9A%E5%BD%88%E6%80%A7%EF%BD%9C%E5%AE%98%E6%96%B9%E6%97%97%E8%89%A6%E5%BA%97-i.779422436.16873196608?sp_atk=06d79f51-0c7d-4630-a7e4-37ad7ba5d10c&amp;xptdk=06d79f51-0c7d-4630-a7e4-37ad7ba5d10c" TargetMode="External"/><Relationship Id="rId18" Type="http://schemas.openxmlformats.org/officeDocument/2006/relationships/hyperlink" Target="https://shopee.tw/INNISFREE-%E8%B6%85%E7%B4%9A%E7%81%AB%E5%B1%B1%E6%B3%A5%E6%AF%9B%E5%AD%94%E6%BD%94%E6%B7%A8%E9%9D%A2%E8%86%9C-100ml-%E5%AE%98%E6%96%B9%E6%97%97%E8%89%A6%E5%BA%97-i.121782721.2583839188?sp_atk=e149a448-9ab4-4e86-b41d-d9631e6cd256&amp;xptdk=e149a448-9ab4-4e86-b41d-d9631e6cd256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M4VPHyFheuGM16dCgWQjfVDgrNX6F3L&amp;usp=drive_fs" TargetMode="External"/><Relationship Id="rId42" Type="http://schemas.openxmlformats.org/officeDocument/2006/relationships/hyperlink" Target="https://drive.google.com/open?id=1uM4VPHyFheuGM16dCgWQjfVDgrNX6F3L&amp;usp=drive_fs" TargetMode="External"/><Relationship Id="rId41" Type="http://schemas.openxmlformats.org/officeDocument/2006/relationships/hyperlink" Target="https://drive.google.com/open?id=1uM4VPHyFheuGM16dCgWQjfVDgrNX6F3L&amp;usp=drive_fs" TargetMode="External"/><Relationship Id="rId44" Type="http://schemas.openxmlformats.org/officeDocument/2006/relationships/hyperlink" Target="https://drive.google.com/open?id=1uM4VPHyFheuGM16dCgWQjfVDgrNX6F3L&amp;usp=drive_fs" TargetMode="External"/><Relationship Id="rId43" Type="http://schemas.openxmlformats.org/officeDocument/2006/relationships/hyperlink" Target="https://drive.google.com/open?id=1uM4VPHyFheuGM16dCgWQjfVDgrNX6F3L&amp;usp=drive_fs" TargetMode="External"/><Relationship Id="rId46" Type="http://schemas.openxmlformats.org/officeDocument/2006/relationships/hyperlink" Target="https://drive.google.com/open?id=1uM4VPHyFheuGM16dCgWQjfVDgrNX6F3L&amp;usp=drive_fs" TargetMode="External"/><Relationship Id="rId45" Type="http://schemas.openxmlformats.org/officeDocument/2006/relationships/hyperlink" Target="https://drive.google.com/open?id=1uM4VPHyFheuGM16dCgWQjfVDgrNX6F3L&amp;usp=drive_fs" TargetMode="External"/><Relationship Id="rId1" Type="http://schemas.openxmlformats.org/officeDocument/2006/relationships/hyperlink" Target="https://drive.google.com/drive/u/1/folders/1H7xecG46aQlhvbOhrZaS-jMXLPdhOPFz" TargetMode="External"/><Relationship Id="rId2" Type="http://schemas.openxmlformats.org/officeDocument/2006/relationships/hyperlink" Target="https://shopee.tw/Dyson-HP10-Purifier-Hot-Cool-%E4%B8%89%E5%90%88%E4%B8%80%E6%B6%BC%E6%9A%96%E7%A9%BA%E6%B0%A3%E6%B8%85%E6%B7%A8%E6%A9%9F-%E6%9A%96%E6%B0%A3-%E5%AF%B5%E7%89%A9%E5%B9%BC%E5%85%92%E5%8F%8B%E5%96%84-%E5%8E%9F%E5%BB%A0%E5%85%AC%E5%8F%B8%E8%B2%A82%E5%B9%B4%E4%BF%9D%E5%9B%BA-i.31171487.17995539795?sp_atk=4e2136fa-96bb-4978-adb6-dbdcdcee34d8&amp;xptdk=4e2136fa-96bb-4978-adb6-dbdcdcee34d8" TargetMode="External"/><Relationship Id="rId3" Type="http://schemas.openxmlformats.org/officeDocument/2006/relationships/hyperlink" Target="https://drive.google.com/open?id=1uOvEvchEdMuS984gt7AZ8h_M169AJMrM&amp;usp=drive_fs" TargetMode="External"/><Relationship Id="rId4" Type="http://schemas.openxmlformats.org/officeDocument/2006/relationships/hyperlink" Target="https://drive.google.com/open?id=1uOvEvchEdMuS984gt7AZ8h_M169AJMrM&amp;usp=drive_fs" TargetMode="External"/><Relationship Id="rId9" Type="http://schemas.openxmlformats.org/officeDocument/2006/relationships/hyperlink" Target="https://drive.google.com/open?id=1uOvEvchEdMuS984gt7AZ8h_M169AJMrM&amp;usp=drive_fs" TargetMode="External"/><Relationship Id="rId48" Type="http://schemas.openxmlformats.org/officeDocument/2006/relationships/hyperlink" Target="https://drive.google.com/open?id=1uM4VPHyFheuGM16dCgWQjfVDgrNX6F3L&amp;usp=drive_fs" TargetMode="External"/><Relationship Id="rId47" Type="http://schemas.openxmlformats.org/officeDocument/2006/relationships/hyperlink" Target="https://drive.google.com/open?id=1uM4VPHyFheuGM16dCgWQjfVDgrNX6F3L&amp;usp=drive_fs" TargetMode="External"/><Relationship Id="rId49" Type="http://schemas.openxmlformats.org/officeDocument/2006/relationships/hyperlink" Target="https://drive.google.com/open?id=1uM4VPHyFheuGM16dCgWQjfVDgrNX6F3L&amp;usp=drive_fs" TargetMode="External"/><Relationship Id="rId5" Type="http://schemas.openxmlformats.org/officeDocument/2006/relationships/hyperlink" Target="https://drive.google.com/open?id=1uOvEvchEdMuS984gt7AZ8h_M169AJMrM&amp;usp=drive_fs" TargetMode="External"/><Relationship Id="rId6" Type="http://schemas.openxmlformats.org/officeDocument/2006/relationships/hyperlink" Target="https://drive.google.com/open?id=1uOvEvchEdMuS984gt7AZ8h_M169AJMrM&amp;usp=drive_fs" TargetMode="External"/><Relationship Id="rId7" Type="http://schemas.openxmlformats.org/officeDocument/2006/relationships/hyperlink" Target="https://drive.google.com/open?id=1uOvEvchEdMuS984gt7AZ8h_M169AJMrM&amp;usp=drive_fs" TargetMode="External"/><Relationship Id="rId8" Type="http://schemas.openxmlformats.org/officeDocument/2006/relationships/hyperlink" Target="https://drive.google.com/open?id=1uOvEvchEdMuS984gt7AZ8h_M169AJMrM&amp;usp=drive_fs" TargetMode="External"/><Relationship Id="rId31" Type="http://schemas.openxmlformats.org/officeDocument/2006/relationships/hyperlink" Target="https://drive.google.com/open?id=1uM4VPHyFheuGM16dCgWQjfVDgrNX6F3L&amp;usp=drive_fs" TargetMode="External"/><Relationship Id="rId30" Type="http://schemas.openxmlformats.org/officeDocument/2006/relationships/hyperlink" Target="https://drive.google.com/open?id=1uOvEvchEdMuS984gt7AZ8h_M169AJMrM&amp;usp=drive_fs" TargetMode="External"/><Relationship Id="rId33" Type="http://schemas.openxmlformats.org/officeDocument/2006/relationships/hyperlink" Target="https://drive.google.com/open?id=1uM4VPHyFheuGM16dCgWQjfVDgrNX6F3L&amp;usp=drive_fs" TargetMode="External"/><Relationship Id="rId32" Type="http://schemas.openxmlformats.org/officeDocument/2006/relationships/hyperlink" Target="https://drive.google.com/open?id=1uM4VPHyFheuGM16dCgWQjfVDgrNX6F3L&amp;usp=drive_fs" TargetMode="External"/><Relationship Id="rId35" Type="http://schemas.openxmlformats.org/officeDocument/2006/relationships/hyperlink" Target="https://drive.google.com/open?id=1uM4VPHyFheuGM16dCgWQjfVDgrNX6F3L&amp;usp=drive_fs" TargetMode="External"/><Relationship Id="rId34" Type="http://schemas.openxmlformats.org/officeDocument/2006/relationships/hyperlink" Target="https://drive.google.com/open?id=1uM4VPHyFheuGM16dCgWQjfVDgrNX6F3L&amp;usp=drive_fs" TargetMode="External"/><Relationship Id="rId37" Type="http://schemas.openxmlformats.org/officeDocument/2006/relationships/hyperlink" Target="https://drive.google.com/open?id=1uM4VPHyFheuGM16dCgWQjfVDgrNX6F3L&amp;usp=drive_fs" TargetMode="External"/><Relationship Id="rId36" Type="http://schemas.openxmlformats.org/officeDocument/2006/relationships/hyperlink" Target="https://drive.google.com/open?id=1uM4VPHyFheuGM16dCgWQjfVDgrNX6F3L&amp;usp=drive_fs" TargetMode="External"/><Relationship Id="rId39" Type="http://schemas.openxmlformats.org/officeDocument/2006/relationships/hyperlink" Target="https://drive.google.com/open?id=1uM4VPHyFheuGM16dCgWQjfVDgrNX6F3L&amp;usp=drive_fs" TargetMode="External"/><Relationship Id="rId38" Type="http://schemas.openxmlformats.org/officeDocument/2006/relationships/hyperlink" Target="https://drive.google.com/open?id=1uM4VPHyFheuGM16dCgWQjfVDgrNX6F3L&amp;usp=drive_fs" TargetMode="External"/><Relationship Id="rId20" Type="http://schemas.openxmlformats.org/officeDocument/2006/relationships/hyperlink" Target="https://drive.google.com/open?id=1uOvEvchEdMuS984gt7AZ8h_M169AJMrM&amp;usp=drive_fs" TargetMode="External"/><Relationship Id="rId22" Type="http://schemas.openxmlformats.org/officeDocument/2006/relationships/hyperlink" Target="https://drive.google.com/open?id=1uOvEvchEdMuS984gt7AZ8h_M169AJMrM&amp;usp=drive_fs" TargetMode="External"/><Relationship Id="rId21" Type="http://schemas.openxmlformats.org/officeDocument/2006/relationships/hyperlink" Target="https://drive.google.com/open?id=1uOvEvchEdMuS984gt7AZ8h_M169AJMrM&amp;usp=drive_fs" TargetMode="External"/><Relationship Id="rId24" Type="http://schemas.openxmlformats.org/officeDocument/2006/relationships/hyperlink" Target="https://drive.google.com/open?id=1uOvEvchEdMuS984gt7AZ8h_M169AJMrM&amp;usp=drive_fs" TargetMode="External"/><Relationship Id="rId23" Type="http://schemas.openxmlformats.org/officeDocument/2006/relationships/hyperlink" Target="https://drive.google.com/open?id=1uOvEvchEdMuS984gt7AZ8h_M169AJMrM&amp;usp=drive_fs" TargetMode="External"/><Relationship Id="rId26" Type="http://schemas.openxmlformats.org/officeDocument/2006/relationships/hyperlink" Target="https://drive.google.com/open?id=1uOvEvchEdMuS984gt7AZ8h_M169AJMrM&amp;usp=drive_fs" TargetMode="External"/><Relationship Id="rId25" Type="http://schemas.openxmlformats.org/officeDocument/2006/relationships/hyperlink" Target="https://drive.google.com/open?id=1uOvEvchEdMuS984gt7AZ8h_M169AJMrM&amp;usp=drive_fs" TargetMode="External"/><Relationship Id="rId28" Type="http://schemas.openxmlformats.org/officeDocument/2006/relationships/hyperlink" Target="https://drive.google.com/open?id=1uOvEvchEdMuS984gt7AZ8h_M169AJMrM&amp;usp=drive_fs" TargetMode="External"/><Relationship Id="rId27" Type="http://schemas.openxmlformats.org/officeDocument/2006/relationships/hyperlink" Target="https://drive.google.com/open?id=1uOvEvchEdMuS984gt7AZ8h_M169AJMrM&amp;usp=drive_fs" TargetMode="External"/><Relationship Id="rId29" Type="http://schemas.openxmlformats.org/officeDocument/2006/relationships/hyperlink" Target="https://drive.google.com/open?id=1uOvEvchEdMuS984gt7AZ8h_M169AJMrM&amp;usp=drive_fs" TargetMode="External"/><Relationship Id="rId51" Type="http://schemas.openxmlformats.org/officeDocument/2006/relationships/drawing" Target="../drawings/drawing127.xml"/><Relationship Id="rId50" Type="http://schemas.openxmlformats.org/officeDocument/2006/relationships/hyperlink" Target="https://drive.google.com/open?id=1uM4VPHyFheuGM16dCgWQjfVDgrNX6F3L&amp;usp=drive_fs" TargetMode="External"/><Relationship Id="rId11" Type="http://schemas.openxmlformats.org/officeDocument/2006/relationships/hyperlink" Target="https://drive.google.com/open?id=1uOvEvchEdMuS984gt7AZ8h_M169AJMrM&amp;usp=drive_fs" TargetMode="External"/><Relationship Id="rId10" Type="http://schemas.openxmlformats.org/officeDocument/2006/relationships/hyperlink" Target="https://drive.google.com/open?id=1uOvEvchEdMuS984gt7AZ8h_M169AJMrM&amp;usp=drive_fs" TargetMode="External"/><Relationship Id="rId13" Type="http://schemas.openxmlformats.org/officeDocument/2006/relationships/hyperlink" Target="https://drive.google.com/open?id=1uOvEvchEdMuS984gt7AZ8h_M169AJMrM&amp;usp=drive_fs" TargetMode="External"/><Relationship Id="rId12" Type="http://schemas.openxmlformats.org/officeDocument/2006/relationships/hyperlink" Target="https://drive.google.com/open?id=1uOvEvchEdMuS984gt7AZ8h_M169AJMrM&amp;usp=drive_fs" TargetMode="External"/><Relationship Id="rId15" Type="http://schemas.openxmlformats.org/officeDocument/2006/relationships/hyperlink" Target="https://drive.google.com/open?id=1uOvEvchEdMuS984gt7AZ8h_M169AJMrM&amp;usp=drive_fs" TargetMode="External"/><Relationship Id="rId14" Type="http://schemas.openxmlformats.org/officeDocument/2006/relationships/hyperlink" Target="https://drive.google.com/open?id=1uOvEvchEdMuS984gt7AZ8h_M169AJMrM&amp;usp=drive_fs" TargetMode="External"/><Relationship Id="rId17" Type="http://schemas.openxmlformats.org/officeDocument/2006/relationships/hyperlink" Target="https://drive.google.com/open?id=1uOvEvchEdMuS984gt7AZ8h_M169AJMrM&amp;usp=drive_fs" TargetMode="External"/><Relationship Id="rId16" Type="http://schemas.openxmlformats.org/officeDocument/2006/relationships/hyperlink" Target="https://drive.google.com/open?id=1uOvEvchEdMuS984gt7AZ8h_M169AJMrM&amp;usp=drive_fs" TargetMode="External"/><Relationship Id="rId19" Type="http://schemas.openxmlformats.org/officeDocument/2006/relationships/hyperlink" Target="https://drive.google.com/open?id=1uOvEvchEdMuS984gt7AZ8h_M169AJMrM&amp;usp=drive_fs" TargetMode="External"/><Relationship Id="rId18" Type="http://schemas.openxmlformats.org/officeDocument/2006/relationships/hyperlink" Target="https://drive.google.com/open?id=1uOvEvchEdMuS984gt7AZ8h_M169AJMrM&amp;usp=drive_fs" TargetMode="Externa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0" Type="http://schemas.openxmlformats.org/officeDocument/2006/relationships/vmlDrawing" Target="../drawings/vmlDrawing14.vml"/><Relationship Id="rId20" Type="http://schemas.openxmlformats.org/officeDocument/2006/relationships/hyperlink" Target="https://shopee.tw/%E3%80%90New-Balance%E3%80%91-NB-%E5%BE%A9%E5%8F%A4%E9%9E%8B_%E4%B8%AD%E6%80%A7_%E7%B1%B3%E6%9D%8F%E8%89%B2_ML373OJ2-D%E6%A5%A6-373-(%E8%9D%A6%E7%9A%AE%E7%8D%A8%E5%AE%B6%E6%AC%BE)-i.131441298.24006156915?sp_atk=5efd07ab-08a5-4919-a9cb-cd5c589133e4&amp;xptdk=5efd07ab-08a5-4919-a9cb-cd5c589133e4" TargetMode="External"/><Relationship Id="rId22" Type="http://schemas.openxmlformats.org/officeDocument/2006/relationships/hyperlink" Target="https://shopee.tw/The-North-Face%E5%8C%97%E9%9D%A2%E7%94%B7%E5%A5%B3%E6%AC%BE%E7%B1%B3%E8%89%B2LOGO%E5%B8%86%E5%B8%83%E4%BC%91%E9%96%92%E5%81%B4%E8%83%8C%E5%8C%85%EF%BD%9C3VWQVEN-i.854257746.26054093539?sp_atk=2c2c8e7d-32d8-4073-bb95-1e3f7fa6065d&amp;xptdk=2c2c8e7d-32d8-4073-bb95-1e3f7fa6065d" TargetMode="External"/><Relationship Id="rId21" Type="http://schemas.openxmlformats.org/officeDocument/2006/relationships/hyperlink" Target="https://shopee.tw/adidas-%E8%82%A9%E8%83%8C%E5%8C%85-M-%E7%94%B7-%E5%A5%B3-Originals-JP0145-%E5%AE%98%E6%96%B9%E7%9B%B4%E7%87%9F-i.267479790.27906351661?sp_atk=9153da2e-3a1b-4251-b792-b0293cd764be&amp;xptdk=9153da2e-3a1b-4251-b792-b0293cd764be" TargetMode="External"/><Relationship Id="rId24" Type="http://schemas.openxmlformats.org/officeDocument/2006/relationships/hyperlink" Target="https://shopee.tw/FUJIFILM-%E5%AF%8C%E5%A3%AB-instax-mini-Evo-%E6%8B%8D%E7%AB%8B%E5%BE%97-%E9%BB%91%E8%89%B2-%E6%A3%95%E8%89%B2-%E5%85%AC%E5%8F%B8%E8%B2%A8-i.64611424.13883460005?sp_atk=f0743000-212d-4d7f-b9e8-11571eba1ba6&amp;xptdk=f0743000-212d-4d7f-b9e8-11571eba1ba6" TargetMode="External"/><Relationship Id="rId23" Type="http://schemas.openxmlformats.org/officeDocument/2006/relationships/hyperlink" Target="https://shopee.tw/Apple-iPhone-16-Pro-256GB-A18-Pro-%E8%98%8B%E6%9E%9C-%E5%8E%9F%E5%BB%A0-%E9%A0%90%E7%B4%84%E8%B3%A3%E5%A0%B4-%E9%80%81%E9%96%80%E5%B8%82%E4%BF%9D%E8%B2%BC%E5%85%8C%E6%8F%9B%E5%88%B8-%E7%A5%9E%E8%85%A6%E7%94%9F%E6%B4%BB-i.54598032.26260829579?sp_atk=1672183a-30f7-4895-aa5e-80243cebf656&amp;xptdk=1672183a-30f7-4895-aa5e-80243cebf656" TargetMode="External"/><Relationship Id="rId26" Type="http://schemas.openxmlformats.org/officeDocument/2006/relationships/hyperlink" Target="https://shopee.tw/%E3%80%90Cesar%E8%A5%BF%E8%8E%8E%E3%80%91%E7%8B%97%E9%BB%9E%E5%BF%83%E9%9B%B6%E9%A3%9F-%E4%BD%8E%E8%84%82%E9%9B%9E%E8%83%B8%E5%9F%B9%E6%A0%B9%E5%88%87%E7%89%87-%E5%96%AE%E5%85%A5-(80g-%E5%8C%85)-i.217228489.22487334653?sp_atk=6d8f1f39-2e53-462e-890b-5e0fcbcf97f0&amp;xptdk=6d8f1f39-2e53-462e-890b-5e0fcbcf97f0" TargetMode="External"/><Relationship Id="rId25" Type="http://schemas.openxmlformats.org/officeDocument/2006/relationships/hyperlink" Target="https://shopee.tw/%E5%B0%8F%E7%B1%B3-Xiaomi-%E6%89%8B%E7%92%B07-Pro-%E7%A5%9E%E8%85%A6%E7%94%9F%E6%B4%BB-i.54598032.21055027480?sp_atk=3a8cdedb-14d1-44c9-aacc-efd8b87869f7&amp;xptdk=3a8cdedb-14d1-44c9-aacc-efd8b87869f7" TargetMode="External"/><Relationship Id="rId28" Type="http://schemas.openxmlformats.org/officeDocument/2006/relationships/hyperlink" Target="https://shopee.tw/%E3%80%90%E5%B8%8C%E7%88%BE%E6%80%9D%E3%80%91%E9%9B%9E%E8%82%89-1%E6%AD%B2%E4%BB%A5%E4%B8%8B%E5%B9%BC%E8%B2%93-7.03%E5%85%AC%E6%96%A4-4%E5%85%AC%E6%96%A4-1.58%E5%85%AC%E6%96%A4-%E7%BD%90%E9%A0%AD-(%E8%B2%93%E9%A3%BC%E6%96%99-%E8%B2%93%E7%B3%A7-%E5%A4%A9%E7%84%B6%E9%A3%9F%E6%9D%90-%E5%B0%8F%E9%A1%86%E7%B2%92-%E7%87%9F%E9%A4%8A%E5%BC%B7%E5%8C%96)-i.159259313.2431423633?xptdk=020b5021-f8ee-410d-bdb3-48cca9886bbe" TargetMode="External"/><Relationship Id="rId27" Type="http://schemas.openxmlformats.org/officeDocument/2006/relationships/hyperlink" Target="https://shopee.tw/%E3%80%90%E6%B1%AA%E5%96%B5%E6%98%9F%E7%90%83%E3%80%91-%E7%9A%AE%E8%86%9A%E7%9B%8A%E7%94%9F%E8%8F%8C-%E7%9B%92%E8%A3%9D30%E5%8C%85-2gx30%E5%8C%85-%E7%9B%8A%E7%94%9F%E8%8F%8C-X-%E8%AD%B7%E8%86%9A%E7%87%9F%E9%A4%8A-%E8%88%92%E7%B7%A9%E6%95%8F%E6%84%9F%E6%9B%B4%E6%9C%89%E6%84%9F-%E6%96%B0%E6%94%B9%E7%89%88-%E9%85%8D%E6%96%B9%E5%8D%87%E7%B4%9A-i.329265193.15976854038?sp_atk=302988a0-5c15-4601-88f8-714607e959d0&amp;xptdk=302988a0-5c15-4601-88f8-714607e959d0" TargetMode="External"/><Relationship Id="rId29" Type="http://schemas.openxmlformats.org/officeDocument/2006/relationships/drawing" Target="../drawings/drawing128.xml"/><Relationship Id="rId11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10" Type="http://schemas.openxmlformats.org/officeDocument/2006/relationships/hyperlink" Target="https://tinyurl.com/2q94q643" TargetMode="External"/><Relationship Id="rId13" Type="http://schemas.openxmlformats.org/officeDocument/2006/relationships/hyperlink" Target="https://tinyurl.com/2z6wyv3j" TargetMode="External"/><Relationship Id="rId12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15" Type="http://schemas.openxmlformats.org/officeDocument/2006/relationships/hyperlink" Target="https://shopee.tw/%E5%B0%8F%E7%B1%B3%E6%99%BA%E6%85%A7%E6%B0%A3%E7%82%B8%E9%8D%8B-3.5L-%E3%80%90%E5%B0%8F%E7%B1%B3%E5%AE%98%E6%96%B9%E6%97%97%E8%89%A6%E5%BA%97%E3%80%91-i.15199365.10761975455?sp_atk=fad5db1d-70aa-4524-ad2e-03e5a5797575&amp;xptdk=fad5db1d-70aa-4524-ad2e-03e5a5797575" TargetMode="External"/><Relationship Id="rId14" Type="http://schemas.openxmlformats.org/officeDocument/2006/relationships/hyperlink" Target="https://shopee.tw/LG%E6%A8%82%E9%87%91AS651DSS0-%E7%A9%BA%E6%B0%A3%E6%B8%85%E6%B7%A8%E6%A9%9F%E5%AF%B5%E7%89%A9%E5%8A%9F%E8%83%BD%E5%A2%9E%E5%8A%A0%E7%89%88%EF%BC%88%E5%96%AE%E5%B1%A4%EF%BC%89%E9%80%81%E4%B8%8D%E9%8F%BD%E9%8B%BC%E6%B9%AF%E9%8D%8B%E7%B5%84%E3%80%81%E6%8A%BD%E7%9C%9F%E7%A9%BA%E4%BF%9D%E9%AE%AE%E7%9B%92%E7%B5%84-i.108078562.5158261115?sp_atk=e55dac1b-0cf8-42ec-8793-2940acdd32db&amp;xptdk=e55dac1b-0cf8-42ec-8793-2940acdd32db" TargetMode="External"/><Relationship Id="rId17" Type="http://schemas.openxmlformats.org/officeDocument/2006/relationships/hyperlink" Target="https://drive.google.com/drive/folders/1vPCKF3Kn9F9KnY0-RS1m8Mylwet1YO9d" TargetMode="External"/><Relationship Id="rId16" Type="http://schemas.openxmlformats.org/officeDocument/2006/relationships/hyperlink" Target="https://shopee.tw/%E8%BC%9D%E8%91%89-V-Motion%E4%B8%80%E5%81%A5%E6%A4%85HY-5082A%E6%8C%89%E6%91%A9%E6%A4%85-(%E6%90%96%E6%93%BA%E6%8B%89%E4%BC%B8-%E7%9F%B3%E5%A2%A8%E7%83%AF%E5%85%A8%E8%BA%AB%E5%8C%85%E8%A6%86-%E8%85%BF%E9%83%A8%E6%8F%89%E6%90%93%E6%8C%89%E6%91%A9)-%E9%80%81%E5%90%B9%E9%A2%A8%E6%A9%9F-%E5%AF%B6%E5%8F%AF%E5%A4%A2%E6%8C%89%E6%91%A9%E6%A7%8D-i.104567297.10696872163?sp_atk=3837b72d-e5c3-478d-853a-f6ca47cfba1b&amp;xptdk=3837b72d-e5c3-478d-853a-f6ca47cfba1b" TargetMode="External"/><Relationship Id="rId19" Type="http://schemas.openxmlformats.org/officeDocument/2006/relationships/hyperlink" Target="https://drive.google.com/drive/folders/1vPCKF3Kn9F9KnY0-RS1m8Mylwet1YO9d" TargetMode="External"/><Relationship Id="rId18" Type="http://schemas.openxmlformats.org/officeDocument/2006/relationships/hyperlink" Target="https://drive.google.com/file/d/1TpExMuzg6u5xNQVijdxF3GoLEzYhrWuF/view?usp=drive_link" TargetMode="Externa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6%9D%8E%E6%96%BD%E5%BE%B7%E9%9C%96%E5%85%92%E7%AB%A5%E6%BC%B1%E5%8F%A3%E6%B0%B4500ml-i.28944793.4635762057?sp_atk=eae68f3f-5134-4105-b7e5-d1a0bfcaa428&amp;xptdk=eae68f3f-5134-4105-b7e5-d1a0bfcaa428" TargetMode="External"/><Relationship Id="rId22" Type="http://schemas.openxmlformats.org/officeDocument/2006/relationships/hyperlink" Target="https://shopee.tw/%E3%80%90%E9%AB%98%E9%9C%B2%E6%BD%94%E3%80%913D%E9%9F%B3%E6%B3%A2-%E9%9F%B3%E6%B3%A2%E9%BB%91%E7%82%AD%E6%A5%B5%E6%B7%A8%E9%9B%BB%E5%8B%95%E7%89%99%E5%88%B71%E5%85%A5-%E6%9B%BF%E6%8F%9B%E5%88%B7%E9%A0%AD2%E5%85%A5(%E6%B7%B1%E5%B1%A4%E6%BD%94%E6%B7%A8-%E5%8F%A3%E8%85%94%E6%B8%85%E6%BD%94)-i.216919605.7833301791?sp_atk=258ccbbc-7d94-42c8-92b1-feb4f68e392b&amp;xptdk=258ccbbc-7d94-42c8-92b1-feb4f68e392b" TargetMode="External"/><Relationship Id="rId21" Type="http://schemas.openxmlformats.org/officeDocument/2006/relationships/hyperlink" Target="https://shopee.tw/Regenerate-%E9%80%8F%E4%BA%AE%E7%BE%8E%E7%99%BD%E5%9B%BA%E9%BD%92%E7%89%99%E8%86%8F-75ml-(%E5%8E%9F-%E7%93%B7%E7%99%BD%E9%80%8F%E6%98%8E%E4%BF%AE%E8%AD%B7%E7%89%99%E9%87%89%E8%B3%AA%E7%89%99%E8%86%8F)-(%E5%9B%BA%E9%BD%92%E8%AD%B7%E9%BD%A6)%E3%80%90%E5%B7%B4%E9%BB%8E%E4%B8%81%E3%80%91-i.21757442.261307949?sp_atk=882bc71e-ff86-4dce-8cc1-4f4580d50ba0&amp;xptdk=882bc71e-ff86-4dce-8cc1-4f4580d50ba0" TargetMode="External"/><Relationship Id="rId24" Type="http://schemas.openxmlformats.org/officeDocument/2006/relationships/hyperlink" Target="https://shopee.tw/%E5%B7%B4%E9%BB%8E%E8%90%8A%E9%9B%85-%E7%8E%BB%E5%B0%BF%E9%85%B8%E7%9E%AC%E6%95%88%E4%BF%9D%E6%BF%95%E4%BF%AE%E8%AD%B7%E6%99%B6%E9%9C%B2-%E7%8E%BB%E5%B0%BF%E9%85%B8%E7%9C%BC%E9%9C%9C%E7%B4%9A%E6%92%AB%E7%B4%8B%E7%B2%BE%E8%8F%AF%E9%9C%9C-%E8%B4%88%E5%93%81-%E5%AE%98%E6%96%B9%E6%97%97%E8%89%A6%E5%BA%97-%E6%8A%97%E6%9A%97%E6%B2%89-%E6%8A%97%E8%A0%9F%E9%BB%83-%E6%8A%97%E7%B2%97%E7%B3%99-i.37004578.29204979880?sp_atk=5879e6dc-2b9d-466b-aa35-8a157accd6d3" TargetMode="External"/><Relationship Id="rId23" Type="http://schemas.openxmlformats.org/officeDocument/2006/relationships/hyperlink" Target="https://shopee.tw/%E3%80%90m2-%E7%BE%8E%E5%BA%A6%E3%80%91%E8%B6%85%E8%83%BD%E8%86%A0%E5%8E%9F%E6%99%9A%E5%AE%89%E9%A3%B2-(8%E5%85%A5-%E7%9B%92)x2%E7%9B%92-%E5%AD%AB%E8%97%9D%E7%8F%8D%E4%BB%A3%E8%A8%80-%E5%A4%9C%E4%BA%AE%E9%A3%B2-%E6%96%B0%E5%93%81-%E5%85%A8%E6%96%B0%E4%B8%8A%E5%B8%82-GABA-i.727790736.20492750340?xptdk=e8a6615f-e54c-4a2b-ae4f-6061b2abf55d" TargetMode="External"/><Relationship Id="rId26" Type="http://schemas.openxmlformats.org/officeDocument/2006/relationships/drawing" Target="../drawings/drawing129.xml"/><Relationship Id="rId25" Type="http://schemas.openxmlformats.org/officeDocument/2006/relationships/hyperlink" Target="https://shopee.tw/%E7%90%86%E8%86%9A%E5%AF%B6%E6%B0%B4-10-21%E6%96%B0%E4%B8%8A%E5%B8%82-B5-%E5%BD%88%E6%BD%A4%E4%BF%AE%E5%BE%A9%E8%B6%85%E5%B0%8E%E5%AE%89%E7%93%B615ml-MELA-B3%E6%B7%A1%E6%96%91%E6%B7%A8%E4%BA%AE%E7%B2%BE%E8%8F%AF30ml-8%E4%BB%B6%E7%B5%84-%E5%AE%98%E6%96%B9%E6%97%97%E8%89%A6%E5%BA%97-i.56678703.27911649748?sp_atk=aefa81d3-357f-4fee-b172-f67c4bd004bb&amp;xptdk=aefa81d3-357f-4fee-b172-f67c4bd004bb" TargetMode="External"/><Relationship Id="rId11" Type="http://schemas.openxmlformats.org/officeDocument/2006/relationships/hyperlink" Target="https://shopee.tw/%E8%BC%9D%E8%91%89-X-Runner%E6%99%BA%E8%83%BD%E9%9B%BB%E5%8B%95%E8%B7%91%E6%AD%A5%E6%A9%9F(%E9%9B%BB%E5%8B%95%E5%8D%87%E9%99%8D-%E7%84%A1%E5%88%B7%E9%9D%9C%E9%9F%B3%E9%A6%AC%E9%81%94)-HY-20612-%E9%80%81%E9%81%BF%E9%9C%87%E5%A2%8A-%E6%BD%A4%E6%BB%91%E6%B2%B9-%E5%8F%A3%E8%A2%8B%E6%8C%89%E6%91%A9%E6%A7%8D-i.104567297.25972083076?sp_atk=c0877c15-6ef5-4165-96d2-c4c3cf4e968c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LG-A9X-STEAM%E8%92%B8%E6%B0%A3%E7%B3%BB%E5%88%97All-in-One%E6%BF%95%E6%8B%96%E7%84%A1%E7%B7%9A%E5%90%B8%E5%A1%B5%E5%99%A8(%E8%87%AA%E5%8B%95%E9%9B%86%E5%A1%B5)(%E9%9B%AA%E9%9C%A7%E7%99%BD)-%E9%80%81%E4%BA%92%E8%81%AF%E7%B6%B2%E8%AE%8A%E9%A0%BB%E9%A2%A8%E6%89%87-i.108078562.25433480673?sp_atk=6488e8c7-b78f-4367-95a7-0ae752b8e2b4" TargetMode="External"/><Relationship Id="rId12" Type="http://schemas.openxmlformats.org/officeDocument/2006/relationships/hyperlink" Target="https://shopee.tw/Dyson-airstrait%E2%84%A2-%E4%BA%8C%E5%90%88%E4%B8%80%E5%90%B9%E9%A2%A8%E7%9B%B4%E9%AB%AE%E5%99%A8-HT01-%E7%B2%89%E9%9C%A7%E7%8E%AB%E7%91%B0%E8%89%B2-%E6%9A%A2%E9%8A%B7%E6%96%B0%E8%89%B2%E4%B8%8A%E5%B8%82-%E6%9C%83%E5%93%A1%E9%A0%98%E5%88%B8%E5%86%8D%E6%8A%98%E5%8D%83-%E5%8E%9F%E5%BB%A0%E5%85%AC%E5%8F%B8%E8%B2%A82%E5%B9%B4%E4%BF%9D-i.31171487.24386749933?sp_atk=c095119f-7d52-4be4-8d0d-132b859bccf2&amp;xptdk=c095119f-7d52-4be4-8d0d-132b859bccf2" TargetMode="External"/><Relationship Id="rId15" Type="http://schemas.openxmlformats.org/officeDocument/2006/relationships/hyperlink" Target="https://drive.google.com/file/d/12gJQu3KC58JSKZLtrCu7iVEWUs878fhT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Google-Pixel-9-Pro-XL-5G-16G-256G%E3%80%90Google%E7%94%A2%E5%93%81%E6%97%97%E8%89%A6%E5%BA%97%E3%80%91-i.482164692.28257142607?sp_atk=9ac7c4e5-29a4-4b28-aedc-807259b49900&amp;xptdk=9ac7c4e5-29a4-4b28-aedc-807259b49900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SAMSUNG-Galaxy-Fit3-%E5%81%A5%E5%BA%B7%E6%99%BA%E6%85%A7%E6%89%8B%E7%92%B0-%E7%A5%9E%E8%85%A6%E7%94%9F%E6%B4%BB-i.54598032.25364646052?sp_atk=a84b431f-261f-4546-abcc-6c2fd0ffa755&amp;xptdk=a84b431f-261f-4546-abcc-6c2fd0ffa755" TargetMode="External"/><Relationship Id="rId18" Type="http://schemas.openxmlformats.org/officeDocument/2006/relationships/hyperlink" Target="https://shopee.tw/Logitech-%E7%BE%85%E6%8A%80-M750-M750-L(%E5%A4%A7%E6%89%8B%E7%89%88)-%E5%A4%9A%E5%B7%A5%E9%9D%9C%E9%9F%B3%E7%84%A1%E7%B7%9A%E6%BB%91%E9%BC%A0%E3%80%90%E9%9B%BB%E7%AB%B6%E9%A4%A8%E3%80%91-i.48252226.28012581209?sp_atk=ada86c60-e232-4a84-a0bf-40ff3e6fde31" TargetMode="Externa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9%9F%93%E5%9C%8B-emis-WHITE-STITCH%E9%9F%93%E8%A3%BD%E6%A3%92%E7%90%83%E5%B8%BD-%E7%B0%8D%E7%A9%BA-%E6%B7%BA%E5%8D%A1%E5%85%B6-eslite%E8%AA%A0%E5%93%81-i.211208801.29709639773" TargetMode="External"/><Relationship Id="rId22" Type="http://schemas.openxmlformats.org/officeDocument/2006/relationships/hyperlink" Target="https://shopee.tw/DR.WU-%E8%A7%92%E9%AF%8A%E7%B2%BE%E8%8F%AF%E6%B2%B9%E3%80%90%E7%9B%92%E6%90%8D%E5%93%81202610%E3%80%91-i.76650281.23674290079" TargetMode="External"/><Relationship Id="rId21" Type="http://schemas.openxmlformats.org/officeDocument/2006/relationships/hyperlink" Target="https://shopee.tw/%E3%80%90COACH%E3%80%91CARMEN%E7%B5%8E%E7%B8%AB%E8%BF%B7%E4%BD%A0%E6%96%9C%E6%8C%8E%E5%8C%85-IM-%E7%B2%89%E7%AD%86%E7%99%BD%E8%89%B2(CY710)%EF%BD%9C%E5%AE%98%E6%96%B9%E7%9B%B4%E7%87%9F-i.1229580188.28319906421" TargetMode="External"/><Relationship Id="rId24" Type="http://schemas.openxmlformats.org/officeDocument/2006/relationships/hyperlink" Target="https://shopee.tw/-%E7%BE%8E%E5%9C%8BON-%E7%99%BD%E9%87%91%E6%B0%B4%E8%A7%A3%E4%B9%B3%E6%B8%85%E8%9B%8B%E7%99%BD-3.5%E7%A3%85-Whey-100-%E4%B9%B3%E6%B8%85-%E9%AB%98%E8%9B%8B%E7%99%BD-%E5%AE%98%E6%96%B9%E8%B2%A8-i.107082273.5357503057?sp_atk=01cb7030-3269-48dd-9ded-67c0ea2eff11" TargetMode="External"/><Relationship Id="rId23" Type="http://schemas.openxmlformats.org/officeDocument/2006/relationships/hyperlink" Target="https://shopee.tw/UA-%E9%9B%9912%E7%B2%BE%E9%81%B8%E3%80%90UNDER-ARMOUR%E3%80%91UA-Contain%E6%97%85%E8%A1%8C%E5%8C%85-1361993-001-i.155980235.17925098070?sp_atk=5efc6c0a-c159-49d1-9a67-7d9c6599b362" TargetMode="External"/><Relationship Id="rId26" Type="http://schemas.openxmlformats.org/officeDocument/2006/relationships/drawing" Target="../drawings/drawing130.xml"/><Relationship Id="rId25" Type="http://schemas.openxmlformats.org/officeDocument/2006/relationships/hyperlink" Target="https://shopee.tw/MLB-%E8%BC%95%E9%87%8F%E7%BE%BD%E7%B5%A8%E5%A4%96%E5%A5%97-%E7%B4%90%E7%B4%84%E6%B4%8B%E5%9F%BA%E9%9A%8A-(3ADJB0146-50BKS)%E3%80%90%E5%AE%98%E6%96%B9%E6%97%97%E8%89%A6%E5%BA%97%E3%80%91-i.832272368.27015393556?sp_atk=98e62809-7880-46d9-9356-7c20157d2df0" TargetMode="External"/><Relationship Id="rId11" Type="http://schemas.openxmlformats.org/officeDocument/2006/relationships/hyperlink" Target="https://shopee.tw/%E3%80%90LEGO%E6%A8%82%E9%AB%98%E3%80%91Ideas-21345-Polaroid-OneStep-SX-70-%E7%9B%B8%E6%A9%9F(%E6%8B%8D%E7%AB%8B%E5%BE%97-%E7%9B%B8%E6%A9%9F%E6%A8%A1%E5%9E%8B)-i.1207003838.25777135919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Samsung-Galaxy-AI-S24-Ultra-(12GB-512GB)-%E6%99%BA%E6%85%A7%E5%9E%8B%E6%89%8B%E6%A9%9F-i.971753850.24160003879" TargetMode="External"/><Relationship Id="rId12" Type="http://schemas.openxmlformats.org/officeDocument/2006/relationships/hyperlink" Target="https://shopee.tw/%E3%80%90New-Balance%E3%80%91-NB-%E5%BE%A9%E5%8F%A4%E9%81%8B%E5%8B%95%E9%9E%8B_%E4%B8%AD%E6%80%A7_%E7%99%BD%E9%8A%80_MR530SG-D%E6%A5%A6-530-i.131441298.9455688781" TargetMode="External"/><Relationship Id="rId15" Type="http://schemas.openxmlformats.org/officeDocument/2006/relationships/hyperlink" Target="https://drive.google.com/file/d/1empviTq6VnC9YfbBZkc85azWMCfUdLTU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5%AF%B6%E6%8B%89%E7%8F%8D%E9%81%B8-2-%E6%B0%B4%E6%A5%8A%E9%85%B8%E8%BA%AB%E9%AB%94%E4%B9%B3210ml-(%E4%BB%A3%E8%A8%80%E4%BA%BA-%E9%82%B5%E9%9B%A8%E8%96%87-%E6%8E%A8%E8%96%A6)-i.34675072.511369207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%E3%80%90ZOJIRUSHI-%E8%B1%A1%E5%8D%B0%E3%80%91%E4%B8%8D%E9%8A%B9%E9%8B%BC%E7%9C%9F%E7%A9%BA%E7%87%9C%E7%87%92%E6%9D%AF(SW-KA52H)%EF%BD%9C520ml-%E4%B8%80%E9%AB%94%E5%BC%8F%E4%B8%AD%E6%A0%93-i.704197776.23801027053" TargetMode="External"/><Relationship Id="rId18" Type="http://schemas.openxmlformats.org/officeDocument/2006/relationships/hyperlink" Target="https://shopee.tw/MLB-%E7%B5%A8%E6%AF%9B%E9%87%9D%E7%B9%94%E6%AF%9B%E5%B8%BD-Varsity%E7%B3%BB%E5%88%97-%E7%B4%85%E8%A5%AA-%E6%B4%8B%E5%9F%BA%E9%9A%8A-(3ABNBM446-%E4%B8%89%E6%AC%BE%E4%BB%BB%E9%81%B8)%E3%80%90%E5%AE%98%E6%96%B9%E6%97%97%E8%89%A6%E5%BA%97%E3%80%91-i.832272368.26915387898" TargetMode="Externa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Crest-%E6%A5%B5%E8%87%B4%E9%91%BD%E7%99%BD%E7%89%99%E8%86%8F-%E7%89%99%E8%B2%BC%E5%90%88%E8%B3%BC%E7%B5%84(%E7%89%99%E8%86%8F-%E9%91%BD%E4%BA%AE%E7%82%AB%E7%99%BD*1-%E9%91%BD%E6%84%9F%E8%96%84%E8%8D%B7*1-%E4%BA%AE%E7%99%BD%E9%98%B2%E8%9B%80*1-%E7%89%99%E8%B2%BC14%E4%BB%B6*1)-i.33206500.18493793249" TargetMode="External"/><Relationship Id="rId22" Type="http://schemas.openxmlformats.org/officeDocument/2006/relationships/hyperlink" Target="https://shopee.tw/%E3%80%90%E9%81%94%E6%91%A9%E6%9C%AC%E8%8D%89%E3%80%91%E5%AD%85%E9%85%B5%E7%9C%A0-%E5%A4%9C%E9%96%93%E4%BB%A3%E8%AC%9D%E9%85%B5%E7%B4%A0x1%E7%9B%92%EF%BC%8860%E9%A1%86-%E7%9B%92%EF%BC%89%E5%A4%9C%E9%85%B5%E7%B4%A0%E3%80%90%E4%BB%BB%E9%81%B82%E4%BB%B6-1590%E3%80%91-i.60224952.24021566051?sp_atk=1a7e29fe-189c-4d83-80b6-7cd945817f7d" TargetMode="External"/><Relationship Id="rId21" Type="http://schemas.openxmlformats.org/officeDocument/2006/relationships/hyperlink" Target="https://shopee.tw/MIHONG%E7%B1%B3%E9%B4%BB%E7%94%9F%E9%86%AB%E6%99%9A%E5%AE%89X%E9%85%B5%E7%B4%A0(30%E9%A1%86-%E7%9B%92)-%E7%8F%BE%E8%B2%A8-%E8%8A%9D%E9%BA%BB%E7%B4%A0-%E8%83%BA%E5%9F%BA%E9%85%B8-GABA-i.18306917.17489043311?sp_atk=a367d60b-52d6-4c1e-81d4-974e1309ea2d" TargetMode="External"/><Relationship Id="rId24" Type="http://schemas.openxmlformats.org/officeDocument/2006/relationships/hyperlink" Target="https://shopee.tw/SAMSUNG-%E4%B8%89%E6%98%9F-The-Freestyle-%E4%BA%8C%E4%BB%A3%E6%8A%95%E5%BD%B1%E6%A9%9F-12%E6%9C%9F0%E5%88%A9%E7%8E%87-%E8%9D%A6%E5%B9%A3%E5%9B%9E%E9%A5%8B-%E7%99%BB%E9%8C%84%E7%A6%AE-SPLFF3CLAXXZW-i.516299104.20683375375?sp_atk=2944ea6b-e202-48fa-8c17-4d3ad02a1154" TargetMode="External"/><Relationship Id="rId23" Type="http://schemas.openxmlformats.org/officeDocument/2006/relationships/hyperlink" Target="https://shopee.tw/%E3%80%90LEGO%E6%A8%82%E9%AB%98%E3%80%91%E5%BB%BA%E7%AF%89%E7%B3%BB%E5%88%97-21056-%E6%B3%B0%E5%A7%AC%E7%91%AA%E5%93%88%E9%99%B5(%E6%A8%A1%E5%9E%8B-%E5%8D%B0%E5%BA%A6%E5%9C%B0%E6%A8%99)-i.1207003838.25524440443?sp_atk=42ba2cea-d3dc-456b-bb28-cf6ce605b1ea" TargetMode="External"/><Relationship Id="rId26" Type="http://schemas.openxmlformats.org/officeDocument/2006/relationships/drawing" Target="../drawings/drawing131.xml"/><Relationship Id="rId25" Type="http://schemas.openxmlformats.org/officeDocument/2006/relationships/hyperlink" Target="https://shopee.tw/Philips%E9%A3%9B%E5%88%A9%E6%B5%A6-%E7%9F%B3%E5%A2%A8%E7%83%AF%E5%A3%81%E6%8E%9B%E6%9A%96%E9%A2%A8%E6%A9%9F(%E9%99%84%E9%81%99%E6%8E%A7)-AHR3126FX%E3%80%90%E6%84%9B%E8%B2%B7%E3%80%91-i.19788054.29515329781?sp_atk=51fc10ad-0180-4bed-a3c3-e1acabf6049c" TargetMode="External"/><Relationship Id="rId11" Type="http://schemas.openxmlformats.org/officeDocument/2006/relationships/hyperlink" Target="https://shopee.tw/-MAHAGRID-%E7%B7%9A%E6%A1%86-LOGO-%E7%B6%93%E5%85%B8%E9%9B%99%E8%82%A9%E8%83%8C%E5%8C%85_%E7%94%B7%E5%A5%B3%E9%80%9A%E7%94%A8-i.706163308.17795199269?sp_atk=704fb6ab-aead-46fc-a269-fc57b5502856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AIROH-SPARK-%E5%AE%89%E5%85%A8%E5%B8%BD-%E7%B4%A0%E8%89%B2-%E6%B6%88%E5%85%89%E9%BB%91-%E5%85%A8%E7%BD%A9-%E5%AE%89%E5%85%A8%E5%B8%BD-%E5%85%A7%E5%A2%A8%E7%89%87-%E8%BC%95%E9%87%8F-%E9%80%9A%E9%A2%A8-%E5%BF%AB%E6%8B%86%E9%8F%A1%E7%89%87-%E7%BE%A9%E5%A4%A7%E5%88%A9%E5%93%81%E7%89%8C%E3%80%8A%E6%AF%94%E5%B8%BD%E7%8E%8B%E3%80%8B-i.46437940.7266429155?sp_atk=fe06bb79-b6a2-4362-8f13-38ad5ed2523b" TargetMode="External"/><Relationship Id="rId12" Type="http://schemas.openxmlformats.org/officeDocument/2006/relationships/hyperlink" Target="https://shopee.tw/%E3%80%90BRAUN-BUFFEL-%E5%BE%B7%E5%9C%8B%E5%B0%8F%E9%87%91%E7%89%9B%E3%80%91%E5%8F%B0%E7%81%A3%E7%B8%BD%E4%BB%A3%E7%90%86-%E6%A0%BC%E7%91%9E%E5%85%8BD-%E8%AD%89%E4%BB%B6%E5%A4%BE-%E9%BB%91%E8%89%B2-BF513-170-BK-i.76473497.23474458181?sp_atk=9cab689e-1cbf-4248-a3e9-1c0848c00539" TargetMode="External"/><Relationship Id="rId15" Type="http://schemas.openxmlformats.org/officeDocument/2006/relationships/hyperlink" Target="https://drive.google.com/file/d/1WwhDnIGkRQ_76xYioUMGAh5GKsX1Y-DP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TP-Link-Tapo-C210-2K-300%E8%90%AC-WiFi%E7%9B%A3%E8%A6%96%E5%99%A8-%E5%8F%AF%E6%97%8B%E8%BD%89%E6%94%9D%E5%BD%B1%E6%A9%9F-%E9%9B%99%E5%90%91%E8%AA%9E%E9%9F%B3-%E5%A4%9C%E8%A6%969M-(%E4%B8%8D%E5%90%AB%E8%A8%98%E6%86%B6%E5%8D%A1)-i.55797099.7984264545?sp_atk=a9fcc629-fe33-4a6d-99da-f2e658e23cbc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%E9%A3%9B%E5%88%A9%E6%B5%A6-PHILIPS-%E6%98%9F%E6%A8%82%E8%A6%96%E9%80%8F%E8%A6%96%E6%B5%B7%E6%98%9F%E6%B0%A3%E7%82%B8%E9%8D%8B6.2L-NA231-i.79558390.28205920014?sp_atk=9580ec63-f768-44d3-b585-bd76ef3b8196" TargetMode="External"/><Relationship Id="rId18" Type="http://schemas.openxmlformats.org/officeDocument/2006/relationships/hyperlink" Target="https://shopee.tw/LG-%E6%A8%82%E9%87%91-R5-ULTIMATE-CordZero-R5T-%E8%87%AA%E5%8B%95%E9%99%A4%E5%A1%B5-%E8%AE%8A%E9%A0%BB%E6%BF%95%E6%8B%96%E6%B8%85%E6%BD%94%E6%8E%83%E5%9C%B0%E6%A9%9F%E5%99%A8%E4%BA%BA-i.54598032.19989477534?sp_atk=41443fe3-2b20-4e2d-a7fd-64198a34ca50" TargetMode="Externa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ASICS-%E4%BA%9E%E7%91%9F%E5%A3%AB-GT-2160-%E7%94%B7%E5%A5%B3%E4%B8%AD%E6%80%A7%E6%AC%BE-%E9%81%8B%E5%8B%95%E4%BC%91%E9%96%92%E9%9E%8B-1203A275-001-i.49813972.25839350434" TargetMode="External"/><Relationship Id="rId22" Type="http://schemas.openxmlformats.org/officeDocument/2006/relationships/hyperlink" Target="https://shopee.tw/Google-Pixel-Watch-4G-LTE-%E8%97%8D%E7%89%99-Wi-Fi%E3%80%90Google%E7%94%A2%E5%93%81%E6%97%97%E8%89%A6%E5%BA%97%E3%80%91%E4%B8%8D%E6%8C%91%E8%89%B2-i.482164692.28514304812" TargetMode="External"/><Relationship Id="rId21" Type="http://schemas.openxmlformats.org/officeDocument/2006/relationships/hyperlink" Target="https://shopee.tw/adidas-4ATHLTS-%E5%81%A5%E8%BA%AB%E5%8C%85-%E7%94%B7-%E5%A5%B3-IM5523-%E5%AE%98%E6%96%B9%E7%9B%B4%E7%87%9F-i.267479790.29405981524" TargetMode="External"/><Relationship Id="rId24" Type="http://schemas.openxmlformats.org/officeDocument/2006/relationships/hyperlink" Target="https://shopee.tw/S'AIME-x-CHANIDA-%E6%BB%BE%E7%8F%A0%E9%A6%99%E6%B0%B4-15ml-9%E7%A8%AE%E9%A6%99%E8%AA%BF-%E4%BA%A4%E6%8F%9B%E7%A6%AE%E7%89%A9%E6%8E%A8%E8%96%A6-%E6%97%A5%E6%9C%AC%E9%A6%99%E6%B0%9B%E5%93%81%E7%89%8C-%E5%B1%85%E5%AE%B6%E9%A6%99%E6%B0%9B-%E6%BB%BE%E7%8F%A0%E9%A6%99%E6%B0%9B-i.497971222.29009409968" TargetMode="External"/><Relationship Id="rId23" Type="http://schemas.openxmlformats.org/officeDocument/2006/relationships/hyperlink" Target="https://shopee.tw/%E3%80%90COACH%E3%80%91%E7%B5%8E%E7%B8%AB%E6%8B%89%E9%8D%8A%E5%8D%A1%E5%A4%BE-IM-%E7%B2%89%E7%AD%86%E7%99%BD%E8%89%B2(CZ467)%EF%BD%9C%E5%AE%98%E6%96%B9%E7%9B%B4%E7%87%9F-i.1229580188.29369899566" TargetMode="External"/><Relationship Id="rId26" Type="http://schemas.openxmlformats.org/officeDocument/2006/relationships/drawing" Target="../drawings/drawing132.xml"/><Relationship Id="rId25" Type="http://schemas.openxmlformats.org/officeDocument/2006/relationships/hyperlink" Target="https://shopee.tw/%E5%B7%B4%E9%BB%8E%E8%90%8A%E9%9B%85-%E9%87%91%E7%B7%BB%E8%AD%B7%E9%AB%AE%E7%B2%BE%E6%B2%B9-%E9%87%91%E8%89%B2-%E6%A3%95%E8%89%B2-%E8%8D%89%E6%9C%AC-%E7%8E%AB%E7%91%B0-%E6%AB%BB%E6%A1%83-100ml-%E5%AE%98%E6%96%B9%E6%97%97%E8%89%A6%E5%BA%97-%E9%AB%AE%E6%B2%B9-i.37004578.18300616648" TargetMode="External"/><Relationship Id="rId11" Type="http://schemas.openxmlformats.org/officeDocument/2006/relationships/hyperlink" Target="https://shopee.tw/-STAND-OIL-More-Baguette-Bag-%E6%B3%95%E6%A3%8D%E5%8C%85-5%E8%89%B2%E4%BB%BB%E9%81%B8_%E9%9F%93%E5%9C%8B%E5%AE%98%E6%96%B9%E7%9B%B4%E9%80%81-i.948994912.25518638114?sp_atk=fe6d4aae-0f9b-43a0-9d98-147bfb799aeb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Dyson-Supersonic-Nural-HD16%E5%85%A8%E6%96%B0%E6%99%BA%E8%83%BD%E6%BA%AB%E6%8E%A7%E5%90%B9%E9%A2%A8%E6%A9%9F-%E7%B2%89%E9%9C%A7%E7%8E%AB%E7%91%B0%E7%86%B1%E9%8A%B7%E8%89%B2-%E9%81%A9%E7%94%A8%E5%AF%B5%E7%89%A9%E5%90%B9%E6%AF%9B%E3%80%90%E6%9C%83%E5%93%A1%E9%A0%98%E5%88%B8%E5%86%8D%E6%8A%98%E3%80%91-i.31171487.25271170536?sp_atk=dd2ce894-a780-4ad1-bc4e-9db42b300eeb" TargetMode="External"/><Relationship Id="rId12" Type="http://schemas.openxmlformats.org/officeDocument/2006/relationships/hyperlink" Target="https://shopee.tw/POP-MART-%E6%B3%A1%E6%B3%A1%E7%91%AA%E7%89%B9INSTINCTOY%E7%A5%95%E5%A2%83%E7%B3%BB%E5%88%97-%E6%AF%9B%E7%B5%A8%E7%9B%B2%E7%9B%92%E5%88%97%E9%81%93%E5%85%B7%E7%8E%A9%E5%85%B7%E5%89%B5%E6%84%8F%E7%A6%AE%E7%89%A9%E7%9B%B2%E7%9B%92-i.458623340.27856182562?sp_atk=91b3d6f2-2506-41e4-968c-6e5287e73f55" TargetMode="External"/><Relationship Id="rId15" Type="http://schemas.openxmlformats.org/officeDocument/2006/relationships/hyperlink" Target="https://drive.google.com/file/d/16HWAuVFu1WJPhMp8KArhyOSsitG_e0aZ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3%80%90MIRAE%E6%9C%AA%E4%BE%86%E7%BE%8E%E3%80%91%E8%B6%85%E7%B4%9AA%E9%86%87%E7%85%A5%E8%86%9A%E4%BA%AE%E9%A1%8F%E6%B4%97%E5%8D%B8%E7%B5%84(%E5%8D%B8%E5%A6%9D%E8%86%8F100ml-1%E7%93%B6-%E6%B4%97%E9%9D%A2%E4%B9%B3120ml-1%E6%94%AF)%EF%BD%9C%E5%AE%98%E6%96%B9%E6%97%97%E8%89%A6%E5%BA%97-%E8%A3%9C%E9%AA%A8%E8%84%82%E9%85%9A-i.864969760.25967973997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%E3%80%90NARUKO%E7%89%9B%E7%88%BE%E3%80%91%E6%B0%B4%E4%BB%99%E4%BF%AE%E8%AD%B7%E6%B4%97%E5%8D%B8%E5%85%A9%E7%94%A8%E6%85%95%E7%B5%B2(2%E5%85%A5%E7%B5%84)(%E5%8D%B8%E5%A6%9D-%E6%B4%97%E9%9D%A2%E4%B9%B3-%E6%B4%97%E9%9D%A2%E5%A5%B6)-i.30978747.453770671" TargetMode="External"/><Relationship Id="rId18" Type="http://schemas.openxmlformats.org/officeDocument/2006/relationships/hyperlink" Target="https://shopee.tw/%E3%80%90Dr.-May%E7%BE%8E%E5%8D%9A%E5%A3%AB%E3%80%91B5HA%E7%8E%BB%E5%B0%BF%E9%85%B8%E4%BF%9D%E6%BF%95%E9%9C%9C30ml-(%E6%B0%B4%E7%A3%81%E5%8A%9B%E7%B2%BE%E8%8F%AF%E9%9C%9C)-%E5%AE%98%E6%96%B9%E6%97%97%E8%89%A6%E9%A4%A8-i.690511688.22279891282" TargetMode="Externa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hyperlink" Target="https://shopee.tw/%E3%80%90LEGO%E6%A8%82%E9%AB%98%E3%80%91%E8%BF%AA%E5%A3%AB%E5%B0%BC%E7%B3%BB%E5%88%97-43230-%E8%8F%AF%E7%89%B9%E8%BF%AA%E5%A3%AB%E5%B0%BC%E5%BE%A9%E5%8F%A4%E8%86%A0%E5%8D%B7%E6%94%9D%E5%BD%B1%E6%A9%9F(Walt-Disney-Tribute-Camera)-i.1207003838.26601223069?sp_atk=fa2c2f3d-64e4-4222-aef0-a6fcb3d6a0c2" TargetMode="External"/><Relationship Id="rId22" Type="http://schemas.openxmlformats.org/officeDocument/2006/relationships/hyperlink" Target="https://shopee.tw/%E3%80%90WOKY-%E6%B2%83%E5%BB%9A%E3%80%91%E6%89%8B%E6%8F%90%E6%BF%80%E5%87%8D%E6%9D%AF550ml-750ml-1000ml-%E5%B0%88%E7%94%A8%E7%9F%BD%E8%86%A0%E7%B2%97%E5%90%B8%E7%AE%A12%E5%85%A5%E7%B5%84-i.23047686.21270344497?sp_atk=868034e3-dfbd-4646-8170-92d7d1ab4eba" TargetMode="External"/><Relationship Id="rId21" Type="http://schemas.openxmlformats.org/officeDocument/2006/relationships/hyperlink" Target="https://shopee.tw/%E3%80%90New-Balance%E3%80%91-NB-%E5%BE%A9%E5%8F%A4%E9%9E%8B_%E4%B8%AD%E6%80%A7_%E7%B1%B3%E7%81%B0%E8%89%B2_UWRPDHSB-D%E6%A5%A6-WRPD-(%E9%87%91%E9%87%9D%E8%8F%87%E8%91%97%E7%94%A8%E6%AC%BE)-i.131441298.27271426826" TargetMode="External"/><Relationship Id="rId24" Type="http://schemas.openxmlformats.org/officeDocument/2006/relationships/hyperlink" Target="https://shopee.tw/Apple-iPhone-15-128G-6.1%E5%90%8B-%E9%BB%91-%E7%B2%89-%E9%BB%83-%E8%97%8D-%E7%B6%A0-%E5%BB%A0%E5%95%86%E7%9B%B4%E9%80%81-i.116309859.21292965720?sp_atk=67978e50-8108-4219-8e8c-86eea4c8d0b5" TargetMode="External"/><Relationship Id="rId23" Type="http://schemas.openxmlformats.org/officeDocument/2006/relationships/hyperlink" Target="https://shopee.tw/SONY%E3%80%90WH-1000XM5%E3%80%91%E7%84%A1%E7%B7%9A%E4%B8%BB%E5%8B%95%E5%BC%8F%E9%99%8D%E5%99%AA%E8%80%B3%E6%A9%9F-Hi-Res-DSEE-%E5%8E%9F%E5%83%B9%E5%B1%8B-i.54133273.21519842722?sp_atk=95194fc0-a3fa-47c8-ad55-0b0a100789d6" TargetMode="External"/><Relationship Id="rId26" Type="http://schemas.openxmlformats.org/officeDocument/2006/relationships/drawing" Target="../drawings/drawing133.xml"/><Relationship Id="rId25" Type="http://schemas.openxmlformats.org/officeDocument/2006/relationships/hyperlink" Target="https://shopee.tw/SAMSUNG-Galaxy-Watch7-40mm%E6%99%BA%E6%85%A7%E6%89%8B%E9%8C%B6(%E8%97%8D%E7%89%99)-i.971753850.24683086506?sp_atk=5de5ee98-5181-4c08-a821-dce514085695" TargetMode="External"/><Relationship Id="rId11" Type="http://schemas.openxmlformats.org/officeDocument/2006/relationships/hyperlink" Target="https://shopee.tw/INNISFREE-x-S'AIME%E6%9D%B1%E4%BA%AC%E4%BC%81%E5%8A%83-%E8%86%A0%E5%8E%9F%E6%BE%8E%E6%BE%8E%E9%9C%9C%E8%81%AF%E5%90%8D%E7%B5%84-(%E8%B2%B750ml-%E9%80%81%E8%B2%9D%E6%AE%BC%E5%85%89%E8%9D%B4%E8%9D%B6%E9%8D%8A%E6%A2%9D%E5%B0%8F%E6%96%B9%E5%8C%85)-%E5%AE%98%E6%96%B9%E6%97%97%E8%89%A6%E5%BA%97-i.121782721.29018286200?sp_atk=7d4f876a-fa21-4bef-98d3-0b56a1e6c94e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LANEIGE-%E8%98%AD%E8%8A%9D-%E7%B2%89%E6%BE%8E%E6%BD%A4%E7%9D%A1%E7%BE%8E%E4%BA%BA%E6%99%9A%E5%AE%89%E9%9D%A2%E8%86%9C-60ml-%E9%9D%A2%E8%86%9C-%E5%87%8D%E8%86%9C-%E5%AE%98%E6%96%B9%E6%97%97%E8%89%A6%E5%BA%97-i.121821315.16412608615?sp_atk=ecd4626e-2de5-4e01-9ab0-873b48c43d0d" TargetMode="External"/><Relationship Id="rId12" Type="http://schemas.openxmlformats.org/officeDocument/2006/relationships/hyperlink" Target="https://shopee.tw/%E5%90%89%E4%BC%8A%E5%8D%A1%E5%93%87-%E9%80%99%E5%8F%88%E5%B0%8F%E5%8F%88%E5%8F%AF%E6%84%9B%E7%9A%84%E5%82%A2%E4%BC%99-1-nagano-%E3%83%8A%E3%82%AC%E3%83%8E-eslite%E8%AA%A0%E5%93%81-i.211208801.19290882612?sp_atk=7f29c363-4462-4af5-9f4d-272d6bd13c74" TargetMode="External"/><Relationship Id="rId15" Type="http://schemas.openxmlformats.org/officeDocument/2006/relationships/hyperlink" Target="https://drive.google.com/file/d/1K2DG71NnEk9Z-nJc6w0HgAaKaU2Kdu9h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Arpha-K1-3D%E4%BA%BA%E8%87%89%E8%BE%A8%E8%AD%98%E6%8C%87%E9%9D%9C%E8%84%88%E9%9D%9C%E9%9F%B3%E6%99%BA%E6%85%A7%E9%9B%BB%E5%AD%90%E9%8E%96-i.54598032.25782613703?sp_atk=2f3a7c38-c82b-40bc-9216-edfbf6a709da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%E3%80%90Philips-%E9%A3%9B%E5%88%A9%E6%B5%A6%E3%80%91%E9%9B%99%E6%BA%AB%E8%90%83%E5%8F%96%E5%85%A8%E8%87%AA%E5%8B%95%E7%BE%A9%E5%BC%8F%E5%92%96%E5%95%A1%E6%A9%9F-%E7%B6%93%E5%85%B8%E9%8A%80(EP3326-94)-i.647705152.27057156037?sp_atk=f897cc5c-3893-468a-9d21-e2695dbf1f8f" TargetMode="External"/><Relationship Id="rId18" Type="http://schemas.openxmlformats.org/officeDocument/2006/relationships/hyperlink" Target="https://shopee.tw/Xiaomi-%E7%83%A4%E9%BA%B5%E5%8C%85%E6%A9%9F%E3%80%90%E5%B0%8F%E7%B1%B3%E5%AE%98%E6%96%B9%E6%97%97%E8%89%A6%E5%BA%97%E3%80%91-i.15199365.29017950087?sp_atk=f7e5a6be-94c7-40bc-af7a-b779662f6f3f" TargetMode="Externa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34.xml"/><Relationship Id="rId11" Type="http://schemas.openxmlformats.org/officeDocument/2006/relationships/hyperlink" Target="https://shopee.tw/OSIM-%E6%B2%99%E7%99%BC%E5%B0%8F%E5%A4%A9%E5%90%8EPlus-OS-8211P(AI%E6%8C%89%E6%91%A9%E6%A4%85-%E6%8C%89%E6%91%A9%E6%B2%99%E7%99%BC-%E5%96%AE%E4%BA%BA%E6%B2%99%E7%99%BC-%E9%9B%BB%E5%8B%95%E6%B2%99%E7%99%BC)-12%E6%9C%9F0%E5%88%A9%E7%8E%87--i.36194558.25858956190?sp_atk=f26c71cb-dc27-4301-b3bf-f73673ca757e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SAMPO%E8%81%B2%E5%AF%B6-%E6%89%8B%E6%8C%81%E7%9B%B4%E7%AB%8B%E5%85%A9%E7%94%A8%E7%BE%BD%E9%87%8F%E7%B4%9A%E5%90%B8%E5%A1%B5%E5%99%A8(%E9%99%842HEPA%E6%BF%BE%E7%B6%B2)EC-B13UYP-i.83898940.10358575916?sp_atk=6d5f413f-c3a4-4fa9-ac5c-33b91bcc9f05" TargetMode="External"/><Relationship Id="rId12" Type="http://schemas.openxmlformats.org/officeDocument/2006/relationships/hyperlink" Target="https://shopee.tw/LG-Styler%E8%92%B8%E6%B0%A3%E9%9B%BB%E5%AD%90%E8%A1%A3%E6%AB%A5-%E7%AC%AC%E4%BA%8C%E4%BB%A3-R723SB-(%E9%9B%AA%E9%9C%A7%E7%99%BD-%E6%89%8B%E6%8C%81%E8%92%B8%E6%B0%A3%E6%8E%9B%E7%87%99%E6%AC%BE)-%E5%9B%9E%E5%87%BD%E9%80%812000%E5%8D%B3%E4%BA%AB%E5%88%B8-i.108078562.29063912387?sp_atk=f60001d3-15fc-49a3-8857-76bfffd3731f" TargetMode="External"/><Relationship Id="rId15" Type="http://schemas.openxmlformats.org/officeDocument/2006/relationships/hyperlink" Target="https://drive.google.com/file/d/1lOZro_mx-1ypQ5lk9Y-T3r_kjde4L-ay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7%8A%80%E7%89%9B%E7%9B%BE-%E9%81%A9%E7%94%A8iPhone-Clear%E9%80%8F%E6%98%8E%E9%98%B2%E6%91%94%E6%89%8B%E6%A9%9F%E6%AE%BC%E2%88%A3%E9%A3%9B%E5%A4%A9%E5%B0%8F%E5%A5%B3%E8%AD%A6%E7%B3%BB%E5%88%97-%E5%A5%B3%E5%AD%A9%E7%9A%84%E5%8A%9B%E9%87%8F%E6%B5%B7%E5%A0%B1%E6%AC%BE-i.37104997.26859219173?sp_atk=4cafa180-0de5-4b52-8553-a4fcab51d264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Apple-Watch-SE-2023-GPS-44mm-%E9%8B%81%E9%87%91%E5%B1%AC%E9%8C%B6%E6%AE%BC-%E7%A5%9E%E8%85%A6%E7%94%9F%E6%B4%BB-i.54598032.23480143513?sp_atk=e45b40e8-2827-46f5-aa10-0f9c50c663ab" TargetMode="External"/><Relationship Id="rId18" Type="http://schemas.openxmlformats.org/officeDocument/2006/relationships/hyperlink" Target="https://shopee.tw/FUJIFILM-%E5%AF%8C%E5%A3%AB-instax-mini12-%E6%8B%8D%E7%AB%8B%E5%BE%97-%E5%85%AC%E5%8F%B8%E8%B2%A8-%E5%85%B1%E4%BA%94%E8%89%B2-2023%E5%85%A8%E6%96%B0%E4%B8%8A%E5%B8%82(%E9%A0%90%E8%B3%BC)-i.64611424.22936066958?sp_atk=ec85d69a-6fdc-4e9a-946e-1a1ade22eb62" TargetMode="Externa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35.xml"/><Relationship Id="rId11" Type="http://schemas.openxmlformats.org/officeDocument/2006/relationships/hyperlink" Target="https://shopee.tw/POP-MART-%E6%B3%A1%E6%B3%A1%E7%91%AA%E7%89%B9-%E5%B0%8B%E6%89%BEMOKOKO%E7%B3%BB%E5%88%97%E6%89%8B%E8%BE%A6-i.458623340.28169118924?sp_atk=7e446dc0-8fab-4ae6-850e-2846e44a4391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INNISFREE-%E7%81%AB%E5%B1%B1%E6%B3%A5%E6%AF%9B%E5%AD%94%E8%AA%BF%E7%90%86%E6%BD%94%E9%9D%A2%E4%B9%B3(BHA)-150g-%E5%AE%98%E6%96%B9%E6%97%97%E8%89%A6%E5%BA%97-i.121782721.18364306224?sp_atk=a76d9677-b76b-42a3-b516-2d3b073edade" TargetMode="External"/><Relationship Id="rId12" Type="http://schemas.openxmlformats.org/officeDocument/2006/relationships/hyperlink" Target="https://shopee.tw/ASICS-%E4%BA%9E%E7%91%9F%E5%A3%AB-SKYHAND-OG-%E7%94%B7%E5%A5%B3%E4%B8%AD%E6%80%A7%E6%AC%BE-%E9%81%8B%E5%8B%95%E4%BC%91%E9%96%92%E9%9E%8B-1203A452-250-i.49813972.28472358752?sp_atk=ecca67a1-6a8a-43d6-b079-5fcbcb2f019e" TargetMode="External"/><Relationship Id="rId15" Type="http://schemas.openxmlformats.org/officeDocument/2006/relationships/hyperlink" Target="https://drive.google.com/file/d/14nMPsZOeZqyBN2veFxj7ESxljnkeUAua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18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36.xml"/><Relationship Id="rId11" Type="http://schemas.openxmlformats.org/officeDocument/2006/relationships/hyperlink" Target="https://shopee.tw/S'AIME-%E9%A3%9B%E5%A4%A9%E5%B0%8F%E5%A5%B3%E8%AD%A6%E9%9B%B6%E9%8C%A2%E5%8C%85-i.497971222.26065609154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Dyson-Supersonic-r-HD17-%E7%B2%BE%E6%BA%96%E9%80%A0%E5%9E%8B%E8%BC%95%E9%87%8F%E5%90%B9%E9%A2%A8%E6%A9%9F-%E7%B2%89%E9%9C%A7%E7%8E%AB%E7%91%B0-%E9%99%90%E5%AE%9A%E8%89%B2%E5%85%A8%E6%96%B0%E4%B8%8A%E5%B8%82-2%E5%B9%B4%E4%BF%9D%E5%9B%BA%E3%80%90%E9%80%A0%E5%9E%8B%E5%B8%AB%E6%8E%A8%E8%96%A6%E6%AC%BE%E3%80%91-i.31171487.29230381172" TargetMode="External"/><Relationship Id="rId12" Type="http://schemas.openxmlformats.org/officeDocument/2006/relationships/hyperlink" Target="https://shopee.tw/%E3%80%90MIRAE%E6%9C%AA%E4%BE%86%E7%BE%8E%E3%80%91AI%E8%AA%BF%E8%89%B2%E7%99%BC%E5%85%89%E9%9C%9C30ml-2%E6%94%AF-%E8%B6%85%E7%B4%9AA%E9%86%87%E7%85%A5%E8%86%9A%E5%8D%B8%E5%A6%9D%E8%86%8F100ml%EF%BD%9C%E5%AE%98%E6%96%B9%E6%97%97%E8%89%A6%E5%BA%97-%E9%98%B2%E6%9B%AC-%E5%A6%9D%E5%89%8D%E4%B9%B3-%E6%BD%A4%E8%89%B2%E9%9A%94%E9%9B%A2%E9%9C%9C-i.864969760.26427714569" TargetMode="External"/><Relationship Id="rId15" Type="http://schemas.openxmlformats.org/officeDocument/2006/relationships/hyperlink" Target="https://drive.google.com/file/d/1zYu6-M1ouufPeKKlBLQyARI9YSqc_P1q/view?usp=sharing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18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2q94q643" TargetMode="External"/><Relationship Id="rId2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3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4" Type="http://schemas.openxmlformats.org/officeDocument/2006/relationships/hyperlink" Target="https://tinyurl.com/2q94q643" TargetMode="External"/><Relationship Id="rId9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5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6" Type="http://schemas.openxmlformats.org/officeDocument/2006/relationships/hyperlink" Target="https://shopee.tw/Roborock-S7-MaxV-Ultra%E7%9F%B3%E9%A0%AD%E6%8E%83%E5%9C%B0%E6%A9%9F%E5%99%A8%E4%BA%BA%E7%AC%AC%E4%B8%89%E4%BB%A3-%E8%87%AA%E5%8B%95%E8%A3%9C%E6%B0%B4%E3%80%81%E8%87%AA%E5%8B%95%E9%9B%86%E5%A1%B5%E3%80%81%E8%87%AA%E6%B8%85%E6%BD%94%E5%BA%95%E5%BA%A7(%E5%B0%8F%E7%B1%B3%E7%94%9F%E6%85%8B%E9%8F%88)-i.104788746.16952482403?sp_atk=e61a931a-0896-4d79-b802-d92f8dcbe48a&amp;xptdk=e61a931a-0896-4d79-b802-d92f8dcbe48a" TargetMode="External"/><Relationship Id="rId7" Type="http://schemas.openxmlformats.org/officeDocument/2006/relationships/hyperlink" Target="https://tinyurl.com/2q94q643" TargetMode="External"/><Relationship Id="rId8" Type="http://schemas.openxmlformats.org/officeDocument/2006/relationships/hyperlink" Target="https://shopee.tw/d-program-%E6%95%8F%E6%84%9F%E8%A9%B1%E9%A1%8C-%E5%9D%87%E8%A1%A1%E7%9B%8A%E7%94%9F%E7%BE%8E%E8%82%8C%E6%B0%B4%E4%B9%B3%E7%B5%84%E3%80%90watashi-%E8%B3%87%E7%94%9F%E5%A0%82%E5%AE%98%E6%96%B9%E5%BA%97%E3%80%91-i.364593558.10014936420?sp_atk=bd4373d0-17e6-413f-a56e-20f0948ccb37" TargetMode="External"/><Relationship Id="rId20" Type="http://schemas.openxmlformats.org/officeDocument/2006/relationships/drawing" Target="../drawings/drawing137.xml"/><Relationship Id="rId11" Type="http://schemas.openxmlformats.org/officeDocument/2006/relationships/hyperlink" Target="https://shopee.tw/%E3%80%90%E6%96%B0%E5%93%81%E9%A0%90%E8%B3%BC%E3%80%91Mini%E7%8E%A9%E7%BE%8E%E6%A4%85-3-classic-%E6%8C%89%E6%91%A9%E6%A4%85-TC-293-(%E6%91%A9%E5%8D%A1%E6%85%95%E6%96%AF)-i.26221748.28584436961" TargetMode="External"/><Relationship Id="rId10" Type="http://schemas.openxmlformats.org/officeDocument/2006/relationships/hyperlink" Target="https://tinyurl.com/2z6wyv3j" TargetMode="External"/><Relationship Id="rId13" Type="http://schemas.openxmlformats.org/officeDocument/2006/relationships/hyperlink" Target="https://shopee.tw/%E3%80%90New-Balance%E3%80%91-NB-%E5%BE%A9%E5%8F%A4%E9%81%8B%E5%8B%95%E9%9E%8B_%E5%A5%B3%E6%80%A7_%E8%8E%AB%E8%98%AD%E8%BF%AA%E7%B2%89_WS327AL-B%E6%A5%A6-327-i.131441298.23814304200" TargetMode="External"/><Relationship Id="rId12" Type="http://schemas.openxmlformats.org/officeDocument/2006/relationships/hyperlink" Target="https://shopee.tw/%E8%98%AD%E8%94%BB-%E9%9B%B6%E7%B2%89%E6%84%9F%E8%B6%85%E6%8C%81%E5%A6%9D%E5%AE%9A%E5%A6%9D%E7%B5%84-%E9%9B%B6%E7%B2%89%E6%84%9F%E7%B2%89%E5%BA%95%E6%B6%B230ml-%E9%9B%B6%E7%B2%89%E6%84%9F%E8%9C%9C%E7%B2%89%E9%80%8F%E6%98%8E-%E9%9B%B6%E7%B2%89%E6%84%9F%E8%B6%85%E6%8C%81%E4%B9%85%E7%B2%89%E5%BA%95%E6%B6%B2%EF%BD%9CLANCOME%E5%AE%98%E6%96%B9%E6%97%97%E8%89%A6%E5%BA%97-i.779524889.17877446235" TargetMode="External"/><Relationship Id="rId15" Type="http://schemas.openxmlformats.org/officeDocument/2006/relationships/hyperlink" Target="https://drive.google.com/drive/u/1/folders/1RY4lD0scjpyXEkoZFaL6bUwpHvQmdHKQ" TargetMode="External"/><Relationship Id="rId14" Type="http://schemas.openxmlformats.org/officeDocument/2006/relationships/hyperlink" Target="https://drive.google.com/open?id=1hzSXqbfGtL3Dm5pogO7MVAgzN3N2qP16&amp;usp=drive_fs" TargetMode="External"/><Relationship Id="rId17" Type="http://schemas.openxmlformats.org/officeDocument/2006/relationships/hyperlink" Target="https://shopee.tw/%E3%80%90LEGO%E6%A8%82%E9%AB%98%E3%80%91%E8%8A%B1%E8%97%9D%E7%B3%BB%E5%88%97-40725-%E6%AB%BB%E8%8A%B1(%E5%B1%85%E5%AE%B6%E6%93%BA%E8%A8%AD-%E8%8A%B1%E6%9D%9F%E7%A6%AE%E7%89%A9)-i.1207003838.25977135436?sp_atk=5cc9338d-9b64-4983-a30e-3cb3bbdc726c" TargetMode="External"/><Relationship Id="rId16" Type="http://schemas.openxmlformats.org/officeDocument/2006/relationships/hyperlink" Target="https://drive.google.com/open?id=1hzSXqbfGtL3Dm5pogO7MVAgzN3N2qP16&amp;usp=drive_fs" TargetMode="External"/><Relationship Id="rId19" Type="http://schemas.openxmlformats.org/officeDocument/2006/relationships/hyperlink" Target="https://shopee.tw/Xiaomi-%E5%B0%8F%E7%B1%B3%E6%89%8B%E7%92%B0-9-Active%E3%80%90%E5%B0%8F%E7%B1%B3%E5%AE%98%E6%96%B9%E6%97%97%E8%89%A6%E5%BA%97%E3%80%91-i.15199365.27116586843?sp_atk=c6de0ee6-9eb6-49fb-a27f-41b6ecd53447" TargetMode="External"/><Relationship Id="rId18" Type="http://schemas.openxmlformats.org/officeDocument/2006/relationships/hyperlink" Target="https://shopee.tw/%E5%AA%9A%E6%AF%94%E7%90%B3-%E8%A3%B8%E9%9C%A7%E5%85%89%E6%8C%81%E4%B9%85%E6%B0%B4%E7%B2%89%E5%BA%95-SPF12-PA-_35ml-%E8%B4%88%E5%93%81-%E5%AE%98%E6%96%B9%E6%97%97%E8%89%A6%E5%BA%97-%E5%B0%8F%E6%96%B9%E8%83%96-i.37008598.25452137639?sp_atk=beeff4d1-7e56-4b80-a580-374d511f811d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8PrtfS2TplgXtLDtowyGEd3s5t1h5fix?usp=sharing" TargetMode="External"/><Relationship Id="rId42" Type="http://schemas.openxmlformats.org/officeDocument/2006/relationships/hyperlink" Target="https://drive.google.com/drive/folders/18PrtfS2TplgXtLDtowyGEd3s5t1h5fix?usp=sharing" TargetMode="External"/><Relationship Id="rId41" Type="http://schemas.openxmlformats.org/officeDocument/2006/relationships/hyperlink" Target="https://drive.google.com/drive/folders/18PrtfS2TplgXtLDtowyGEd3s5t1h5fix?usp=sharing" TargetMode="External"/><Relationship Id="rId44" Type="http://schemas.openxmlformats.org/officeDocument/2006/relationships/hyperlink" Target="https://drive.google.com/drive/folders/18PrtfS2TplgXtLDtowyGEd3s5t1h5fix?usp=sharing" TargetMode="External"/><Relationship Id="rId43" Type="http://schemas.openxmlformats.org/officeDocument/2006/relationships/hyperlink" Target="https://drive.google.com/drive/folders/18PrtfS2TplgXtLDtowyGEd3s5t1h5fix?usp=sharing" TargetMode="External"/><Relationship Id="rId46" Type="http://schemas.openxmlformats.org/officeDocument/2006/relationships/hyperlink" Target="https://drive.google.com/drive/folders/18PrtfS2TplgXtLDtowyGEd3s5t1h5fix?usp=sharing" TargetMode="External"/><Relationship Id="rId45" Type="http://schemas.openxmlformats.org/officeDocument/2006/relationships/hyperlink" Target="https://drive.google.com/drive/folders/18PrtfS2TplgXtLDtowyGEd3s5t1h5fix?usp=sharing" TargetMode="External"/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hyperlink" Target="https://drive.google.com/drive/folders/1FzzsLcizKMqELzje1Vtn6MmaEP2kQPf2?usp=drive_link" TargetMode="External"/><Relationship Id="rId9" Type="http://schemas.openxmlformats.org/officeDocument/2006/relationships/hyperlink" Target="https://drive.google.com/drive/folders/1FzzsLcizKMqELzje1Vtn6MmaEP2kQPf2?usp=drive_link" TargetMode="External"/><Relationship Id="rId48" Type="http://schemas.openxmlformats.org/officeDocument/2006/relationships/hyperlink" Target="https://drive.google.com/drive/folders/18PrtfS2TplgXtLDtowyGEd3s5t1h5fix?usp=sharing" TargetMode="External"/><Relationship Id="rId47" Type="http://schemas.openxmlformats.org/officeDocument/2006/relationships/hyperlink" Target="https://drive.google.com/drive/folders/18PrtfS2TplgXtLDtowyGEd3s5t1h5fix?usp=sharing" TargetMode="External"/><Relationship Id="rId49" Type="http://schemas.openxmlformats.org/officeDocument/2006/relationships/hyperlink" Target="https://drive.google.com/drive/folders/18PrtfS2TplgXtLDtowyGEd3s5t1h5fix?usp=sharing" TargetMode="External"/><Relationship Id="rId5" Type="http://schemas.openxmlformats.org/officeDocument/2006/relationships/hyperlink" Target="https://shopee.tw/OSIM-%E6%B2%99%E7%99%BC%E5%B0%8F%E5%A4%A9%E5%90%8EPlus-OS-8211P(AI%E6%8C%89%E6%91%A9%E6%A4%85-%E6%8C%89%E6%91%A9%E6%B2%99%E7%99%BC-%E5%96%AE%E4%BA%BA%E6%B2%99%E7%99%BC-%E9%9B%BB%E5%8B%95%E6%B2%99%E7%99%BC)-12%E6%9C%9F0%E5%88%A9%E7%8E%87--i.36194558.25858956190?sp_atk=f26c71cb-dc27-4301-b3bf-f73673ca757e" TargetMode="External"/><Relationship Id="rId6" Type="http://schemas.openxmlformats.org/officeDocument/2006/relationships/hyperlink" Target="https://shopee.tw/LG-Styler%E8%92%B8%E6%B0%A3%E9%9B%BB%E5%AD%90%E8%A1%A3%E6%AB%A5-%E7%AC%AC%E4%BA%8C%E4%BB%A3-R723SB-(%E9%9B%AA%E9%9C%A7%E7%99%BD-%E6%89%8B%E6%8C%81%E8%92%B8%E6%B0%A3%E6%8E%9B%E7%87%99%E6%AC%BE)-%E5%9B%9E%E5%87%BD%E9%80%812000%E5%8D%B3%E4%BA%AB%E5%88%B8-i.108078562.29063912387?sp_atk=f60001d3-15fc-49a3-8857-76bfffd3731f" TargetMode="External"/><Relationship Id="rId7" Type="http://schemas.openxmlformats.org/officeDocument/2006/relationships/hyperlink" Target="https://shopee.tw/SAMPO%E8%81%B2%E5%AF%B6-%E6%89%8B%E6%8C%81%E7%9B%B4%E7%AB%8B%E5%85%A9%E7%94%A8%E7%BE%BD%E9%87%8F%E7%B4%9A%E5%90%B8%E5%A1%B5%E5%99%A8(%E9%99%842HEPA%E6%BF%BE%E7%B6%B2)EC-B13UYP-i.83898940.10358575916?sp_atk=6d5f413f-c3a4-4fa9-ac5c-33b91bcc9f05" TargetMode="External"/><Relationship Id="rId8" Type="http://schemas.openxmlformats.org/officeDocument/2006/relationships/hyperlink" Target="https://drive.google.com/drive/folders/1FzzsLcizKMqELzje1Vtn6MmaEP2kQPf2?usp=drive_link" TargetMode="External"/><Relationship Id="rId31" Type="http://schemas.openxmlformats.org/officeDocument/2006/relationships/hyperlink" Target="https://drive.google.com/drive/folders/1FzzsLcizKMqELzje1Vtn6MmaEP2kQPf2?usp=drive_link" TargetMode="External"/><Relationship Id="rId30" Type="http://schemas.openxmlformats.org/officeDocument/2006/relationships/hyperlink" Target="https://drive.google.com/drive/folders/1FzzsLcizKMqELzje1Vtn6MmaEP2kQPf2?usp=drive_link" TargetMode="External"/><Relationship Id="rId33" Type="http://schemas.openxmlformats.org/officeDocument/2006/relationships/hyperlink" Target="https://drive.google.com/drive/folders/1FzzsLcizKMqELzje1Vtn6MmaEP2kQPf2?usp=drive_link" TargetMode="External"/><Relationship Id="rId32" Type="http://schemas.openxmlformats.org/officeDocument/2006/relationships/hyperlink" Target="https://drive.google.com/drive/folders/1FzzsLcizKMqELzje1Vtn6MmaEP2kQPf2?usp=drive_link" TargetMode="External"/><Relationship Id="rId35" Type="http://schemas.openxmlformats.org/officeDocument/2006/relationships/hyperlink" Target="https://drive.google.com/drive/folders/1FzzsLcizKMqELzje1Vtn6MmaEP2kQPf2?usp=drive_link" TargetMode="External"/><Relationship Id="rId34" Type="http://schemas.openxmlformats.org/officeDocument/2006/relationships/hyperlink" Target="https://drive.google.com/drive/folders/1FzzsLcizKMqELzje1Vtn6MmaEP2kQPf2?usp=drive_link" TargetMode="External"/><Relationship Id="rId37" Type="http://schemas.openxmlformats.org/officeDocument/2006/relationships/hyperlink" Target="https://drive.google.com/drive/folders/18PrtfS2TplgXtLDtowyGEd3s5t1h5fix?usp=sharing" TargetMode="External"/><Relationship Id="rId36" Type="http://schemas.openxmlformats.org/officeDocument/2006/relationships/hyperlink" Target="https://drive.google.com/drive/folders/18PrtfS2TplgXtLDtowyGEd3s5t1h5fix?usp=sharing" TargetMode="External"/><Relationship Id="rId39" Type="http://schemas.openxmlformats.org/officeDocument/2006/relationships/hyperlink" Target="https://drive.google.com/drive/folders/18PrtfS2TplgXtLDtowyGEd3s5t1h5fix?usp=sharing" TargetMode="External"/><Relationship Id="rId38" Type="http://schemas.openxmlformats.org/officeDocument/2006/relationships/hyperlink" Target="https://drive.google.com/drive/folders/18PrtfS2TplgXtLDtowyGEd3s5t1h5fix?usp=sharing" TargetMode="External"/><Relationship Id="rId62" Type="http://schemas.openxmlformats.org/officeDocument/2006/relationships/hyperlink" Target="https://drive.google.com/drive/folders/18PrtfS2TplgXtLDtowyGEd3s5t1h5fix?usp=sharing" TargetMode="External"/><Relationship Id="rId61" Type="http://schemas.openxmlformats.org/officeDocument/2006/relationships/hyperlink" Target="https://drive.google.com/drive/folders/18PrtfS2TplgXtLDtowyGEd3s5t1h5fix?usp=sharing" TargetMode="External"/><Relationship Id="rId20" Type="http://schemas.openxmlformats.org/officeDocument/2006/relationships/hyperlink" Target="https://drive.google.com/drive/folders/1FzzsLcizKMqELzje1Vtn6MmaEP2kQPf2?usp=drive_link" TargetMode="External"/><Relationship Id="rId64" Type="http://schemas.openxmlformats.org/officeDocument/2006/relationships/hyperlink" Target="https://drive.google.com/drive/folders/18PrtfS2TplgXtLDtowyGEd3s5t1h5fix?usp=sharing" TargetMode="External"/><Relationship Id="rId63" Type="http://schemas.openxmlformats.org/officeDocument/2006/relationships/hyperlink" Target="https://drive.google.com/drive/folders/18PrtfS2TplgXtLDtowyGEd3s5t1h5fix?usp=sharing" TargetMode="External"/><Relationship Id="rId22" Type="http://schemas.openxmlformats.org/officeDocument/2006/relationships/hyperlink" Target="https://drive.google.com/drive/folders/1FzzsLcizKMqELzje1Vtn6MmaEP2kQPf2?usp=drive_link" TargetMode="External"/><Relationship Id="rId66" Type="http://schemas.openxmlformats.org/officeDocument/2006/relationships/hyperlink" Target="https://drive.google.com/drive/folders/18PrtfS2TplgXtLDtowyGEd3s5t1h5fix?usp=sharing" TargetMode="External"/><Relationship Id="rId21" Type="http://schemas.openxmlformats.org/officeDocument/2006/relationships/hyperlink" Target="https://drive.google.com/drive/folders/1FzzsLcizKMqELzje1Vtn6MmaEP2kQPf2?usp=drive_link" TargetMode="External"/><Relationship Id="rId65" Type="http://schemas.openxmlformats.org/officeDocument/2006/relationships/hyperlink" Target="https://drive.google.com/drive/folders/18PrtfS2TplgXtLDtowyGEd3s5t1h5fix?usp=sharing" TargetMode="External"/><Relationship Id="rId24" Type="http://schemas.openxmlformats.org/officeDocument/2006/relationships/hyperlink" Target="https://drive.google.com/drive/folders/1FzzsLcizKMqELzje1Vtn6MmaEP2kQPf2?usp=drive_link" TargetMode="External"/><Relationship Id="rId68" Type="http://schemas.openxmlformats.org/officeDocument/2006/relationships/vmlDrawing" Target="../drawings/vmlDrawing15.vml"/><Relationship Id="rId23" Type="http://schemas.openxmlformats.org/officeDocument/2006/relationships/hyperlink" Target="https://drive.google.com/drive/folders/1FzzsLcizKMqELzje1Vtn6MmaEP2kQPf2?usp=drive_link" TargetMode="External"/><Relationship Id="rId67" Type="http://schemas.openxmlformats.org/officeDocument/2006/relationships/drawing" Target="../drawings/drawing138.xml"/><Relationship Id="rId60" Type="http://schemas.openxmlformats.org/officeDocument/2006/relationships/hyperlink" Target="https://drive.google.com/drive/folders/18PrtfS2TplgXtLDtowyGEd3s5t1h5fix?usp=sharing" TargetMode="External"/><Relationship Id="rId26" Type="http://schemas.openxmlformats.org/officeDocument/2006/relationships/hyperlink" Target="https://drive.google.com/drive/folders/1FzzsLcizKMqELzje1Vtn6MmaEP2kQPf2?usp=drive_link" TargetMode="External"/><Relationship Id="rId25" Type="http://schemas.openxmlformats.org/officeDocument/2006/relationships/hyperlink" Target="https://drive.google.com/drive/folders/1FzzsLcizKMqELzje1Vtn6MmaEP2kQPf2?usp=drive_link" TargetMode="External"/><Relationship Id="rId28" Type="http://schemas.openxmlformats.org/officeDocument/2006/relationships/hyperlink" Target="https://drive.google.com/drive/folders/1FzzsLcizKMqELzje1Vtn6MmaEP2kQPf2?usp=drive_link" TargetMode="External"/><Relationship Id="rId27" Type="http://schemas.openxmlformats.org/officeDocument/2006/relationships/hyperlink" Target="https://drive.google.com/drive/folders/1FzzsLcizKMqELzje1Vtn6MmaEP2kQPf2?usp=drive_link" TargetMode="External"/><Relationship Id="rId29" Type="http://schemas.openxmlformats.org/officeDocument/2006/relationships/hyperlink" Target="https://drive.google.com/drive/folders/1FzzsLcizKMqELzje1Vtn6MmaEP2kQPf2?usp=drive_link" TargetMode="External"/><Relationship Id="rId51" Type="http://schemas.openxmlformats.org/officeDocument/2006/relationships/hyperlink" Target="https://drive.google.com/drive/folders/18PrtfS2TplgXtLDtowyGEd3s5t1h5fix?usp=sharing" TargetMode="External"/><Relationship Id="rId50" Type="http://schemas.openxmlformats.org/officeDocument/2006/relationships/hyperlink" Target="https://drive.google.com/drive/folders/18PrtfS2TplgXtLDtowyGEd3s5t1h5fix?usp=sharing" TargetMode="External"/><Relationship Id="rId53" Type="http://schemas.openxmlformats.org/officeDocument/2006/relationships/hyperlink" Target="https://drive.google.com/drive/folders/18PrtfS2TplgXtLDtowyGEd3s5t1h5fix?usp=sharing" TargetMode="External"/><Relationship Id="rId52" Type="http://schemas.openxmlformats.org/officeDocument/2006/relationships/hyperlink" Target="https://drive.google.com/drive/folders/18PrtfS2TplgXtLDtowyGEd3s5t1h5fix?usp=sharing" TargetMode="External"/><Relationship Id="rId11" Type="http://schemas.openxmlformats.org/officeDocument/2006/relationships/hyperlink" Target="https://drive.google.com/drive/folders/1FzzsLcizKMqELzje1Vtn6MmaEP2kQPf2?usp=drive_link" TargetMode="External"/><Relationship Id="rId55" Type="http://schemas.openxmlformats.org/officeDocument/2006/relationships/hyperlink" Target="https://drive.google.com/drive/folders/18PrtfS2TplgXtLDtowyGEd3s5t1h5fix?usp=sharing" TargetMode="External"/><Relationship Id="rId10" Type="http://schemas.openxmlformats.org/officeDocument/2006/relationships/hyperlink" Target="https://drive.google.com/drive/folders/1FzzsLcizKMqELzje1Vtn6MmaEP2kQPf2?usp=drive_link" TargetMode="External"/><Relationship Id="rId54" Type="http://schemas.openxmlformats.org/officeDocument/2006/relationships/hyperlink" Target="https://drive.google.com/drive/folders/18PrtfS2TplgXtLDtowyGEd3s5t1h5fix?usp=sharing" TargetMode="External"/><Relationship Id="rId13" Type="http://schemas.openxmlformats.org/officeDocument/2006/relationships/hyperlink" Target="https://drive.google.com/drive/folders/1FzzsLcizKMqELzje1Vtn6MmaEP2kQPf2?usp=drive_link" TargetMode="External"/><Relationship Id="rId57" Type="http://schemas.openxmlformats.org/officeDocument/2006/relationships/hyperlink" Target="https://drive.google.com/drive/folders/18PrtfS2TplgXtLDtowyGEd3s5t1h5fix?usp=sharing" TargetMode="External"/><Relationship Id="rId12" Type="http://schemas.openxmlformats.org/officeDocument/2006/relationships/hyperlink" Target="https://drive.google.com/drive/folders/1FzzsLcizKMqELzje1Vtn6MmaEP2kQPf2?usp=drive_link" TargetMode="External"/><Relationship Id="rId56" Type="http://schemas.openxmlformats.org/officeDocument/2006/relationships/hyperlink" Target="https://drive.google.com/drive/folders/18PrtfS2TplgXtLDtowyGEd3s5t1h5fix?usp=sharing" TargetMode="External"/><Relationship Id="rId15" Type="http://schemas.openxmlformats.org/officeDocument/2006/relationships/hyperlink" Target="https://drive.google.com/drive/folders/1FzzsLcizKMqELzje1Vtn6MmaEP2kQPf2?usp=drive_link" TargetMode="External"/><Relationship Id="rId59" Type="http://schemas.openxmlformats.org/officeDocument/2006/relationships/hyperlink" Target="https://drive.google.com/drive/folders/18PrtfS2TplgXtLDtowyGEd3s5t1h5fix?usp=sharing" TargetMode="External"/><Relationship Id="rId14" Type="http://schemas.openxmlformats.org/officeDocument/2006/relationships/hyperlink" Target="https://drive.google.com/drive/folders/1FzzsLcizKMqELzje1Vtn6MmaEP2kQPf2?usp=drive_link" TargetMode="External"/><Relationship Id="rId58" Type="http://schemas.openxmlformats.org/officeDocument/2006/relationships/hyperlink" Target="https://drive.google.com/drive/folders/18PrtfS2TplgXtLDtowyGEd3s5t1h5fix?usp=sharing" TargetMode="External"/><Relationship Id="rId17" Type="http://schemas.openxmlformats.org/officeDocument/2006/relationships/hyperlink" Target="https://drive.google.com/drive/folders/1FzzsLcizKMqELzje1Vtn6MmaEP2kQPf2?usp=drive_link" TargetMode="External"/><Relationship Id="rId16" Type="http://schemas.openxmlformats.org/officeDocument/2006/relationships/hyperlink" Target="https://drive.google.com/drive/folders/1FzzsLcizKMqELzje1Vtn6MmaEP2kQPf2?usp=drive_link" TargetMode="External"/><Relationship Id="rId19" Type="http://schemas.openxmlformats.org/officeDocument/2006/relationships/hyperlink" Target="https://drive.google.com/drive/folders/1FzzsLcizKMqELzje1Vtn6MmaEP2kQPf2?usp=drive_link" TargetMode="External"/><Relationship Id="rId18" Type="http://schemas.openxmlformats.org/officeDocument/2006/relationships/hyperlink" Target="https://drive.google.com/drive/folders/1FzzsLcizKMqELzje1Vtn6MmaEP2kQPf2?usp=drive_link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Qop4y56JwPr1EG-sj-B7TdE-m8V9l6u4?usp=drive_link" TargetMode="External"/><Relationship Id="rId42" Type="http://schemas.openxmlformats.org/officeDocument/2006/relationships/hyperlink" Target="https://drive.google.com/drive/folders/1Qop4y56JwPr1EG-sj-B7TdE-m8V9l6u4?usp=drive_link" TargetMode="External"/><Relationship Id="rId41" Type="http://schemas.openxmlformats.org/officeDocument/2006/relationships/hyperlink" Target="https://drive.google.com/drive/folders/1Qop4y56JwPr1EG-sj-B7TdE-m8V9l6u4?usp=drive_link" TargetMode="External"/><Relationship Id="rId44" Type="http://schemas.openxmlformats.org/officeDocument/2006/relationships/hyperlink" Target="https://drive.google.com/drive/folders/1Qop4y56JwPr1EG-sj-B7TdE-m8V9l6u4?usp=drive_link" TargetMode="External"/><Relationship Id="rId43" Type="http://schemas.openxmlformats.org/officeDocument/2006/relationships/hyperlink" Target="https://drive.google.com/drive/folders/1Qop4y56JwPr1EG-sj-B7TdE-m8V9l6u4?usp=drive_link" TargetMode="External"/><Relationship Id="rId46" Type="http://schemas.openxmlformats.org/officeDocument/2006/relationships/hyperlink" Target="https://drive.google.com/drive/folders/1Qop4y56JwPr1EG-sj-B7TdE-m8V9l6u4?usp=drive_link" TargetMode="External"/><Relationship Id="rId45" Type="http://schemas.openxmlformats.org/officeDocument/2006/relationships/hyperlink" Target="https://drive.google.com/drive/folders/1Qop4y56JwPr1EG-sj-B7TdE-m8V9l6u4?usp=drive_link" TargetMode="External"/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hyperlink" Target="https://drive.google.com/drive/folders/1fUsMmal_cn5kKdZncEKsDrHNhqBiFKDP?usp=drive_link/" TargetMode="External"/><Relationship Id="rId9" Type="http://schemas.openxmlformats.org/officeDocument/2006/relationships/hyperlink" Target="https://drive.google.com/drive/folders/1fUsMmal_cn5kKdZncEKsDrHNhqBiFKDP?usp=drive_link/" TargetMode="External"/><Relationship Id="rId48" Type="http://schemas.openxmlformats.org/officeDocument/2006/relationships/hyperlink" Target="https://drive.google.com/drive/folders/1Qop4y56JwPr1EG-sj-B7TdE-m8V9l6u4?usp=drive_link" TargetMode="External"/><Relationship Id="rId47" Type="http://schemas.openxmlformats.org/officeDocument/2006/relationships/hyperlink" Target="https://drive.google.com/drive/folders/1Qop4y56JwPr1EG-sj-B7TdE-m8V9l6u4?usp=drive_link" TargetMode="External"/><Relationship Id="rId49" Type="http://schemas.openxmlformats.org/officeDocument/2006/relationships/hyperlink" Target="https://drive.google.com/drive/folders/1Qop4y56JwPr1EG-sj-B7TdE-m8V9l6u4?usp=drive_link" TargetMode="External"/><Relationship Id="rId5" Type="http://schemas.openxmlformats.org/officeDocument/2006/relationships/hyperlink" Target="https://shopee.tw/INNISFREE-x-S'AIME%E6%9D%B1%E4%BA%AC%E4%BC%81%E5%8A%83-%E8%86%A0%E5%8E%9F%E6%BE%8E%E6%BE%8E%E9%9C%9C%E8%81%AF%E5%90%8D%E7%B5%84-(%E8%B2%B750ml-%E9%80%81%E8%B2%9D%E6%AE%BC%E5%85%89%E8%9D%B4%E8%9D%B6%E9%8D%8A%E6%A2%9D%E5%B0%8F%E6%96%B9%E5%8C%85)-%E5%AE%98%E6%96%B9%E6%97%97%E8%89%A6%E5%BA%97-i.121782721.29018286200?sp_atk=7d4f876a-fa21-4bef-98d3-0b56a1e6c94e" TargetMode="External"/><Relationship Id="rId6" Type="http://schemas.openxmlformats.org/officeDocument/2006/relationships/hyperlink" Target="https://shopee.tw/%E5%90%89%E4%BC%8A%E5%8D%A1%E5%93%87-%E9%80%99%E5%8F%88%E5%B0%8F%E5%8F%88%E5%8F%AF%E6%84%9B%E7%9A%84%E5%82%A2%E4%BC%99-1-nagano-%E3%83%8A%E3%82%AC%E3%83%8E-eslite%E8%AA%A0%E5%93%81-i.211208801.19290882612?sp_atk=7f29c363-4462-4af5-9f4d-272d6bd13c74" TargetMode="External"/><Relationship Id="rId7" Type="http://schemas.openxmlformats.org/officeDocument/2006/relationships/hyperlink" Target="https://shopee.tw/LANEIGE-%E8%98%AD%E8%8A%9D-%E7%B2%89%E6%BE%8E%E6%BD%A4%E7%9D%A1%E7%BE%8E%E4%BA%BA%E6%99%9A%E5%AE%89%E9%9D%A2%E8%86%9C-60ml-%E9%9D%A2%E8%86%9C-%E5%87%8D%E8%86%9C-%E5%AE%98%E6%96%B9%E6%97%97%E8%89%A6%E5%BA%97-i.121821315.16412608615?sp_atk=ecd4626e-2de5-4e01-9ab0-873b48c43d0d" TargetMode="External"/><Relationship Id="rId8" Type="http://schemas.openxmlformats.org/officeDocument/2006/relationships/hyperlink" Target="https://drive.google.com/drive/folders/1fUsMmal_cn5kKdZncEKsDrHNhqBiFKDP?usp=drive_link/" TargetMode="External"/><Relationship Id="rId31" Type="http://schemas.openxmlformats.org/officeDocument/2006/relationships/hyperlink" Target="https://drive.google.com/drive/folders/1fUsMmal_cn5kKdZncEKsDrHNhqBiFKDP?usp=drive_link/" TargetMode="External"/><Relationship Id="rId30" Type="http://schemas.openxmlformats.org/officeDocument/2006/relationships/hyperlink" Target="https://drive.google.com/drive/folders/1fUsMmal_cn5kKdZncEKsDrHNhqBiFKDP?usp=drive_link/" TargetMode="External"/><Relationship Id="rId33" Type="http://schemas.openxmlformats.org/officeDocument/2006/relationships/hyperlink" Target="https://drive.google.com/drive/folders/1fUsMmal_cn5kKdZncEKsDrHNhqBiFKDP?usp=drive_link/" TargetMode="External"/><Relationship Id="rId32" Type="http://schemas.openxmlformats.org/officeDocument/2006/relationships/hyperlink" Target="https://drive.google.com/drive/folders/1fUsMmal_cn5kKdZncEKsDrHNhqBiFKDP?usp=drive_link/" TargetMode="External"/><Relationship Id="rId35" Type="http://schemas.openxmlformats.org/officeDocument/2006/relationships/hyperlink" Target="https://drive.google.com/drive/folders/1Qop4y56JwPr1EG-sj-B7TdE-m8V9l6u4?usp=drive_link" TargetMode="External"/><Relationship Id="rId34" Type="http://schemas.openxmlformats.org/officeDocument/2006/relationships/hyperlink" Target="https://drive.google.com/drive/folders/1Qop4y56JwPr1EG-sj-B7TdE-m8V9l6u4?usp=drive_link" TargetMode="External"/><Relationship Id="rId37" Type="http://schemas.openxmlformats.org/officeDocument/2006/relationships/hyperlink" Target="https://drive.google.com/drive/folders/1Qop4y56JwPr1EG-sj-B7TdE-m8V9l6u4?usp=drive_link" TargetMode="External"/><Relationship Id="rId36" Type="http://schemas.openxmlformats.org/officeDocument/2006/relationships/hyperlink" Target="https://drive.google.com/drive/folders/1Qop4y56JwPr1EG-sj-B7TdE-m8V9l6u4?usp=drive_link" TargetMode="External"/><Relationship Id="rId39" Type="http://schemas.openxmlformats.org/officeDocument/2006/relationships/hyperlink" Target="https://drive.google.com/drive/folders/1Qop4y56JwPr1EG-sj-B7TdE-m8V9l6u4?usp=drive_link" TargetMode="External"/><Relationship Id="rId38" Type="http://schemas.openxmlformats.org/officeDocument/2006/relationships/hyperlink" Target="https://drive.google.com/drive/folders/1Qop4y56JwPr1EG-sj-B7TdE-m8V9l6u4?usp=drive_link" TargetMode="External"/><Relationship Id="rId62" Type="http://schemas.openxmlformats.org/officeDocument/2006/relationships/hyperlink" Target="https://drive.google.com/drive/folders/1Qop4y56JwPr1EG-sj-B7TdE-m8V9l6u4?usp=drive_link" TargetMode="External"/><Relationship Id="rId61" Type="http://schemas.openxmlformats.org/officeDocument/2006/relationships/hyperlink" Target="https://drive.google.com/drive/folders/1Qop4y56JwPr1EG-sj-B7TdE-m8V9l6u4?usp=drive_link" TargetMode="External"/><Relationship Id="rId20" Type="http://schemas.openxmlformats.org/officeDocument/2006/relationships/hyperlink" Target="https://drive.google.com/drive/folders/1fUsMmal_cn5kKdZncEKsDrHNhqBiFKDP?usp=drive_link/" TargetMode="External"/><Relationship Id="rId64" Type="http://schemas.openxmlformats.org/officeDocument/2006/relationships/drawing" Target="../drawings/drawing139.xml"/><Relationship Id="rId63" Type="http://schemas.openxmlformats.org/officeDocument/2006/relationships/hyperlink" Target="https://drive.google.com/drive/folders/1Qop4y56JwPr1EG-sj-B7TdE-m8V9l6u4?usp=drive_link" TargetMode="External"/><Relationship Id="rId22" Type="http://schemas.openxmlformats.org/officeDocument/2006/relationships/hyperlink" Target="https://drive.google.com/drive/folders/1fUsMmal_cn5kKdZncEKsDrHNhqBiFKDP?usp=drive_link/" TargetMode="External"/><Relationship Id="rId21" Type="http://schemas.openxmlformats.org/officeDocument/2006/relationships/hyperlink" Target="https://drive.google.com/drive/folders/1fUsMmal_cn5kKdZncEKsDrHNhqBiFKDP?usp=drive_link/" TargetMode="External"/><Relationship Id="rId65" Type="http://schemas.openxmlformats.org/officeDocument/2006/relationships/vmlDrawing" Target="../drawings/vmlDrawing16.vml"/><Relationship Id="rId24" Type="http://schemas.openxmlformats.org/officeDocument/2006/relationships/hyperlink" Target="https://drive.google.com/drive/folders/1fUsMmal_cn5kKdZncEKsDrHNhqBiFKDP?usp=drive_link/" TargetMode="External"/><Relationship Id="rId23" Type="http://schemas.openxmlformats.org/officeDocument/2006/relationships/hyperlink" Target="https://drive.google.com/drive/folders/1fUsMmal_cn5kKdZncEKsDrHNhqBiFKDP?usp=drive_link/" TargetMode="External"/><Relationship Id="rId60" Type="http://schemas.openxmlformats.org/officeDocument/2006/relationships/hyperlink" Target="https://drive.google.com/drive/folders/1Qop4y56JwPr1EG-sj-B7TdE-m8V9l6u4?usp=drive_link" TargetMode="External"/><Relationship Id="rId26" Type="http://schemas.openxmlformats.org/officeDocument/2006/relationships/hyperlink" Target="https://drive.google.com/drive/folders/1fUsMmal_cn5kKdZncEKsDrHNhqBiFKDP?usp=drive_link/" TargetMode="External"/><Relationship Id="rId25" Type="http://schemas.openxmlformats.org/officeDocument/2006/relationships/hyperlink" Target="https://drive.google.com/drive/folders/1fUsMmal_cn5kKdZncEKsDrHNhqBiFKDP?usp=drive_link/" TargetMode="External"/><Relationship Id="rId28" Type="http://schemas.openxmlformats.org/officeDocument/2006/relationships/hyperlink" Target="https://drive.google.com/drive/folders/1fUsMmal_cn5kKdZncEKsDrHNhqBiFKDP?usp=drive_link/" TargetMode="External"/><Relationship Id="rId27" Type="http://schemas.openxmlformats.org/officeDocument/2006/relationships/hyperlink" Target="https://drive.google.com/drive/folders/1fUsMmal_cn5kKdZncEKsDrHNhqBiFKDP?usp=drive_link/" TargetMode="External"/><Relationship Id="rId29" Type="http://schemas.openxmlformats.org/officeDocument/2006/relationships/hyperlink" Target="https://drive.google.com/drive/folders/1fUsMmal_cn5kKdZncEKsDrHNhqBiFKDP?usp=drive_link/" TargetMode="External"/><Relationship Id="rId51" Type="http://schemas.openxmlformats.org/officeDocument/2006/relationships/hyperlink" Target="https://drive.google.com/drive/folders/1Qop4y56JwPr1EG-sj-B7TdE-m8V9l6u4?usp=drive_link" TargetMode="External"/><Relationship Id="rId50" Type="http://schemas.openxmlformats.org/officeDocument/2006/relationships/hyperlink" Target="https://drive.google.com/drive/folders/1Qop4y56JwPr1EG-sj-B7TdE-m8V9l6u4?usp=drive_link" TargetMode="External"/><Relationship Id="rId53" Type="http://schemas.openxmlformats.org/officeDocument/2006/relationships/hyperlink" Target="https://drive.google.com/drive/folders/1Qop4y56JwPr1EG-sj-B7TdE-m8V9l6u4?usp=drive_link" TargetMode="External"/><Relationship Id="rId52" Type="http://schemas.openxmlformats.org/officeDocument/2006/relationships/hyperlink" Target="https://drive.google.com/drive/folders/1Qop4y56JwPr1EG-sj-B7TdE-m8V9l6u4?usp=drive_link" TargetMode="External"/><Relationship Id="rId11" Type="http://schemas.openxmlformats.org/officeDocument/2006/relationships/hyperlink" Target="https://drive.google.com/drive/folders/1fUsMmal_cn5kKdZncEKsDrHNhqBiFKDP?usp=drive_link/" TargetMode="External"/><Relationship Id="rId55" Type="http://schemas.openxmlformats.org/officeDocument/2006/relationships/hyperlink" Target="https://drive.google.com/drive/folders/1Qop4y56JwPr1EG-sj-B7TdE-m8V9l6u4?usp=drive_link" TargetMode="External"/><Relationship Id="rId10" Type="http://schemas.openxmlformats.org/officeDocument/2006/relationships/hyperlink" Target="https://drive.google.com/drive/folders/1fUsMmal_cn5kKdZncEKsDrHNhqBiFKDP?usp=drive_link/" TargetMode="External"/><Relationship Id="rId54" Type="http://schemas.openxmlformats.org/officeDocument/2006/relationships/hyperlink" Target="https://drive.google.com/drive/folders/1Qop4y56JwPr1EG-sj-B7TdE-m8V9l6u4?usp=drive_link" TargetMode="External"/><Relationship Id="rId13" Type="http://schemas.openxmlformats.org/officeDocument/2006/relationships/hyperlink" Target="https://drive.google.com/drive/folders/1fUsMmal_cn5kKdZncEKsDrHNhqBiFKDP?usp=drive_link/" TargetMode="External"/><Relationship Id="rId57" Type="http://schemas.openxmlformats.org/officeDocument/2006/relationships/hyperlink" Target="https://drive.google.com/drive/folders/1Qop4y56JwPr1EG-sj-B7TdE-m8V9l6u4?usp=drive_link" TargetMode="External"/><Relationship Id="rId12" Type="http://schemas.openxmlformats.org/officeDocument/2006/relationships/hyperlink" Target="https://drive.google.com/drive/folders/1fUsMmal_cn5kKdZncEKsDrHNhqBiFKDP?usp=drive_link/" TargetMode="External"/><Relationship Id="rId56" Type="http://schemas.openxmlformats.org/officeDocument/2006/relationships/hyperlink" Target="https://drive.google.com/drive/folders/1Qop4y56JwPr1EG-sj-B7TdE-m8V9l6u4?usp=drive_link" TargetMode="External"/><Relationship Id="rId15" Type="http://schemas.openxmlformats.org/officeDocument/2006/relationships/hyperlink" Target="https://drive.google.com/drive/folders/1fUsMmal_cn5kKdZncEKsDrHNhqBiFKDP?usp=drive_link/" TargetMode="External"/><Relationship Id="rId59" Type="http://schemas.openxmlformats.org/officeDocument/2006/relationships/hyperlink" Target="https://drive.google.com/drive/folders/1Qop4y56JwPr1EG-sj-B7TdE-m8V9l6u4?usp=drive_link" TargetMode="External"/><Relationship Id="rId14" Type="http://schemas.openxmlformats.org/officeDocument/2006/relationships/hyperlink" Target="https://drive.google.com/drive/folders/1fUsMmal_cn5kKdZncEKsDrHNhqBiFKDP?usp=drive_link/" TargetMode="External"/><Relationship Id="rId58" Type="http://schemas.openxmlformats.org/officeDocument/2006/relationships/hyperlink" Target="https://drive.google.com/drive/folders/1Qop4y56JwPr1EG-sj-B7TdE-m8V9l6u4?usp=drive_link" TargetMode="External"/><Relationship Id="rId17" Type="http://schemas.openxmlformats.org/officeDocument/2006/relationships/hyperlink" Target="https://drive.google.com/drive/folders/1fUsMmal_cn5kKdZncEKsDrHNhqBiFKDP?usp=drive_link/" TargetMode="External"/><Relationship Id="rId16" Type="http://schemas.openxmlformats.org/officeDocument/2006/relationships/hyperlink" Target="https://drive.google.com/drive/folders/1fUsMmal_cn5kKdZncEKsDrHNhqBiFKDP?usp=drive_link/" TargetMode="External"/><Relationship Id="rId19" Type="http://schemas.openxmlformats.org/officeDocument/2006/relationships/hyperlink" Target="https://drive.google.com/drive/folders/1fUsMmal_cn5kKdZncEKsDrHNhqBiFKDP?usp=drive_link/" TargetMode="External"/><Relationship Id="rId18" Type="http://schemas.openxmlformats.org/officeDocument/2006/relationships/hyperlink" Target="https://drive.google.com/drive/folders/1fUsMmal_cn5kKdZncEKsDrHNhqBiFKDP?usp=drive_link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KrQtiP_cnYXvwf-SivLOYpBfWiCFKAU6?usp=drive_link" TargetMode="External"/><Relationship Id="rId42" Type="http://schemas.openxmlformats.org/officeDocument/2006/relationships/hyperlink" Target="https://drive.google.com/drive/folders/1KrQtiP_cnYXvwf-SivLOYpBfWiCFKAU6?usp=drive_link" TargetMode="External"/><Relationship Id="rId41" Type="http://schemas.openxmlformats.org/officeDocument/2006/relationships/hyperlink" Target="https://drive.google.com/drive/folders/1KrQtiP_cnYXvwf-SivLOYpBfWiCFKAU6?usp=drive_link" TargetMode="External"/><Relationship Id="rId44" Type="http://schemas.openxmlformats.org/officeDocument/2006/relationships/hyperlink" Target="https://drive.google.com/drive/folders/1KrQtiP_cnYXvwf-SivLOYpBfWiCFKAU6?usp=drive_link" TargetMode="External"/><Relationship Id="rId43" Type="http://schemas.openxmlformats.org/officeDocument/2006/relationships/hyperlink" Target="https://drive.google.com/drive/folders/1KrQtiP_cnYXvwf-SivLOYpBfWiCFKAU6?usp=drive_link" TargetMode="External"/><Relationship Id="rId46" Type="http://schemas.openxmlformats.org/officeDocument/2006/relationships/hyperlink" Target="https://drive.google.com/drive/folders/1KrQtiP_cnYXvwf-SivLOYpBfWiCFKAU6?usp=drive_link" TargetMode="External"/><Relationship Id="rId45" Type="http://schemas.openxmlformats.org/officeDocument/2006/relationships/hyperlink" Target="https://drive.google.com/drive/folders/1KrQtiP_cnYXvwf-SivLOYpBfWiCFKAU6?usp=drive_link" TargetMode="External"/><Relationship Id="rId1" Type="http://schemas.openxmlformats.org/officeDocument/2006/relationships/hyperlink" Target="https://drive.google.com/drive/u/3/folders/10FlBunY_LQpdLvXeB9bdd6BvGEsyQ7tw" TargetMode="External"/><Relationship Id="rId2" Type="http://schemas.openxmlformats.org/officeDocument/2006/relationships/hyperlink" Target="https://shopee.tw/-STAND-OIL-More-Baguette-Bag-%E6%B3%95%E6%A3%8D%E5%8C%85-5%E8%89%B2%E4%BB%BB%E9%81%B8_%E9%9F%93%E5%9C%8B%E5%AE%98%E6%96%B9%E7%9B%B4%E9%80%81-i.948994912.25518638114?sp_atk=fe6d4aae-0f9b-43a0-9d98-147bfb799aeb" TargetMode="External"/><Relationship Id="rId3" Type="http://schemas.openxmlformats.org/officeDocument/2006/relationships/hyperlink" Target="https://shopee.tw/POP-MART-%E6%B3%A1%E6%B3%A1%E7%91%AA%E7%89%B9INSTINCTOY%E7%A5%95%E5%A2%83%E7%B3%BB%E5%88%97-%E6%AF%9B%E7%B5%A8%E7%9B%B2%E7%9B%92%E5%88%97%E9%81%93%E5%85%B7%E7%8E%A9%E5%85%B7%E5%89%B5%E6%84%8F%E7%A6%AE%E7%89%A9%E7%9B%B2%E7%9B%92-i.458623340.27856182562?sp_atk=91b3d6f2-2506-41e4-968c-6e5287e73f55" TargetMode="External"/><Relationship Id="rId4" Type="http://schemas.openxmlformats.org/officeDocument/2006/relationships/hyperlink" Target="https://shopee.tw/Dyson-Supersonic-Nural-HD16%E5%85%A8%E6%96%B0%E6%99%BA%E8%83%BD%E6%BA%AB%E6%8E%A7%E5%90%B9%E9%A2%A8%E6%A9%9F-%E7%B2%89%E9%9C%A7%E7%8E%AB%E7%91%B0%E7%86%B1%E9%8A%B7%E8%89%B2-%E9%81%A9%E7%94%A8%E5%AF%B5%E7%89%A9%E5%90%B9%E6%AF%9B%E3%80%90%E6%9C%83%E5%93%A1%E9%A0%98%E5%88%B8%E5%86%8D%E6%8A%98%E3%80%91-i.31171487.25271170536?sp_atk=dd2ce894-a780-4ad1-bc4e-9db42b300eeb" TargetMode="External"/><Relationship Id="rId9" Type="http://schemas.openxmlformats.org/officeDocument/2006/relationships/hyperlink" Target="https://drive.google.com/drive/u/3/folders/10FlBunY_LQpdLvXeB9bdd6BvGEsyQ7tw" TargetMode="External"/><Relationship Id="rId48" Type="http://schemas.openxmlformats.org/officeDocument/2006/relationships/hyperlink" Target="https://drive.google.com/drive/folders/1KrQtiP_cnYXvwf-SivLOYpBfWiCFKAU6?usp=drive_link" TargetMode="External"/><Relationship Id="rId47" Type="http://schemas.openxmlformats.org/officeDocument/2006/relationships/hyperlink" Target="https://drive.google.com/drive/folders/1KrQtiP_cnYXvwf-SivLOYpBfWiCFKAU6?usp=drive_link" TargetMode="External"/><Relationship Id="rId49" Type="http://schemas.openxmlformats.org/officeDocument/2006/relationships/hyperlink" Target="https://drive.google.com/drive/folders/1KrQtiP_cnYXvwf-SivLOYpBfWiCFKAU6?usp=drive_link" TargetMode="External"/><Relationship Id="rId5" Type="http://schemas.openxmlformats.org/officeDocument/2006/relationships/hyperlink" Target="https://drive.google.com/drive/u/3/folders/10FlBunY_LQpdLvXeB9bdd6BvGEsyQ7tw" TargetMode="External"/><Relationship Id="rId6" Type="http://schemas.openxmlformats.org/officeDocument/2006/relationships/hyperlink" Target="https://drive.google.com/drive/u/3/folders/10FlBunY_LQpdLvXeB9bdd6BvGEsyQ7tw" TargetMode="External"/><Relationship Id="rId7" Type="http://schemas.openxmlformats.org/officeDocument/2006/relationships/hyperlink" Target="https://drive.google.com/drive/u/3/folders/10FlBunY_LQpdLvXeB9bdd6BvGEsyQ7tw" TargetMode="External"/><Relationship Id="rId8" Type="http://schemas.openxmlformats.org/officeDocument/2006/relationships/hyperlink" Target="https://drive.google.com/drive/u/3/folders/10FlBunY_LQpdLvXeB9bdd6BvGEsyQ7tw" TargetMode="External"/><Relationship Id="rId31" Type="http://schemas.openxmlformats.org/officeDocument/2006/relationships/hyperlink" Target="https://drive.google.com/drive/u/3/folders/10FlBunY_LQpdLvXeB9bdd6BvGEsyQ7tw" TargetMode="External"/><Relationship Id="rId30" Type="http://schemas.openxmlformats.org/officeDocument/2006/relationships/hyperlink" Target="https://drive.google.com/drive/u/3/folders/10FlBunY_LQpdLvXeB9bdd6BvGEsyQ7tw" TargetMode="External"/><Relationship Id="rId33" Type="http://schemas.openxmlformats.org/officeDocument/2006/relationships/hyperlink" Target="https://drive.google.com/drive/folders/1KrQtiP_cnYXvwf-SivLOYpBfWiCFKAU6?usp=drive_link" TargetMode="External"/><Relationship Id="rId32" Type="http://schemas.openxmlformats.org/officeDocument/2006/relationships/hyperlink" Target="https://drive.google.com/drive/folders/1KrQtiP_cnYXvwf-SivLOYpBfWiCFKAU6?usp=drive_link" TargetMode="External"/><Relationship Id="rId35" Type="http://schemas.openxmlformats.org/officeDocument/2006/relationships/hyperlink" Target="https://drive.google.com/drive/folders/1KrQtiP_cnYXvwf-SivLOYpBfWiCFKAU6?usp=drive_link" TargetMode="External"/><Relationship Id="rId34" Type="http://schemas.openxmlformats.org/officeDocument/2006/relationships/hyperlink" Target="https://drive.google.com/drive/folders/1KrQtiP_cnYXvwf-SivLOYpBfWiCFKAU6?usp=drive_link" TargetMode="External"/><Relationship Id="rId37" Type="http://schemas.openxmlformats.org/officeDocument/2006/relationships/hyperlink" Target="https://drive.google.com/drive/folders/1KrQtiP_cnYXvwf-SivLOYpBfWiCFKAU6?usp=drive_link" TargetMode="External"/><Relationship Id="rId36" Type="http://schemas.openxmlformats.org/officeDocument/2006/relationships/hyperlink" Target="https://drive.google.com/drive/folders/1KrQtiP_cnYXvwf-SivLOYpBfWiCFKAU6?usp=drive_link" TargetMode="External"/><Relationship Id="rId39" Type="http://schemas.openxmlformats.org/officeDocument/2006/relationships/hyperlink" Target="https://drive.google.com/drive/folders/1KrQtiP_cnYXvwf-SivLOYpBfWiCFKAU6?usp=drive_link" TargetMode="External"/><Relationship Id="rId38" Type="http://schemas.openxmlformats.org/officeDocument/2006/relationships/hyperlink" Target="https://drive.google.com/drive/folders/1KrQtiP_cnYXvwf-SivLOYpBfWiCFKAU6?usp=drive_link" TargetMode="External"/><Relationship Id="rId62" Type="http://schemas.openxmlformats.org/officeDocument/2006/relationships/hyperlink" Target="https://drive.google.com/drive/folders/1KrQtiP_cnYXvwf-SivLOYpBfWiCFKAU6?usp=drive_link" TargetMode="External"/><Relationship Id="rId61" Type="http://schemas.openxmlformats.org/officeDocument/2006/relationships/hyperlink" Target="https://drive.google.com/drive/folders/1KrQtiP_cnYXvwf-SivLOYpBfWiCFKAU6?usp=drive_link" TargetMode="External"/><Relationship Id="rId20" Type="http://schemas.openxmlformats.org/officeDocument/2006/relationships/hyperlink" Target="https://drive.google.com/drive/u/3/folders/10FlBunY_LQpdLvXeB9bdd6BvGEsyQ7tw" TargetMode="External"/><Relationship Id="rId63" Type="http://schemas.openxmlformats.org/officeDocument/2006/relationships/drawing" Target="../drawings/drawing140.xml"/><Relationship Id="rId22" Type="http://schemas.openxmlformats.org/officeDocument/2006/relationships/hyperlink" Target="https://drive.google.com/drive/u/3/folders/10FlBunY_LQpdLvXeB9bdd6BvGEsyQ7tw" TargetMode="External"/><Relationship Id="rId21" Type="http://schemas.openxmlformats.org/officeDocument/2006/relationships/hyperlink" Target="https://drive.google.com/drive/u/3/folders/10FlBunY_LQpdLvXeB9bdd6BvGEsyQ7tw" TargetMode="External"/><Relationship Id="rId24" Type="http://schemas.openxmlformats.org/officeDocument/2006/relationships/hyperlink" Target="https://drive.google.com/drive/u/3/folders/10FlBunY_LQpdLvXeB9bdd6BvGEsyQ7tw" TargetMode="External"/><Relationship Id="rId23" Type="http://schemas.openxmlformats.org/officeDocument/2006/relationships/hyperlink" Target="https://drive.google.com/drive/u/3/folders/10FlBunY_LQpdLvXeB9bdd6BvGEsyQ7tw" TargetMode="External"/><Relationship Id="rId60" Type="http://schemas.openxmlformats.org/officeDocument/2006/relationships/hyperlink" Target="https://drive.google.com/drive/folders/1KrQtiP_cnYXvwf-SivLOYpBfWiCFKAU6?usp=drive_link" TargetMode="External"/><Relationship Id="rId26" Type="http://schemas.openxmlformats.org/officeDocument/2006/relationships/hyperlink" Target="https://drive.google.com/drive/u/3/folders/10FlBunY_LQpdLvXeB9bdd6BvGEsyQ7tw" TargetMode="External"/><Relationship Id="rId25" Type="http://schemas.openxmlformats.org/officeDocument/2006/relationships/hyperlink" Target="https://drive.google.com/drive/u/3/folders/10FlBunY_LQpdLvXeB9bdd6BvGEsyQ7tw" TargetMode="External"/><Relationship Id="rId28" Type="http://schemas.openxmlformats.org/officeDocument/2006/relationships/hyperlink" Target="https://drive.google.com/drive/u/3/folders/10FlBunY_LQpdLvXeB9bdd6BvGEsyQ7tw" TargetMode="External"/><Relationship Id="rId27" Type="http://schemas.openxmlformats.org/officeDocument/2006/relationships/hyperlink" Target="https://drive.google.com/drive/u/3/folders/10FlBunY_LQpdLvXeB9bdd6BvGEsyQ7tw" TargetMode="External"/><Relationship Id="rId29" Type="http://schemas.openxmlformats.org/officeDocument/2006/relationships/hyperlink" Target="https://drive.google.com/drive/u/3/folders/10FlBunY_LQpdLvXeB9bdd6BvGEsyQ7tw" TargetMode="External"/><Relationship Id="rId51" Type="http://schemas.openxmlformats.org/officeDocument/2006/relationships/hyperlink" Target="https://drive.google.com/drive/folders/1KrQtiP_cnYXvwf-SivLOYpBfWiCFKAU6?usp=drive_link" TargetMode="External"/><Relationship Id="rId50" Type="http://schemas.openxmlformats.org/officeDocument/2006/relationships/hyperlink" Target="https://drive.google.com/drive/folders/1KrQtiP_cnYXvwf-SivLOYpBfWiCFKAU6?usp=drive_link" TargetMode="External"/><Relationship Id="rId53" Type="http://schemas.openxmlformats.org/officeDocument/2006/relationships/hyperlink" Target="https://drive.google.com/drive/folders/1KrQtiP_cnYXvwf-SivLOYpBfWiCFKAU6?usp=drive_link" TargetMode="External"/><Relationship Id="rId52" Type="http://schemas.openxmlformats.org/officeDocument/2006/relationships/hyperlink" Target="https://drive.google.com/drive/folders/1KrQtiP_cnYXvwf-SivLOYpBfWiCFKAU6?usp=drive_link" TargetMode="External"/><Relationship Id="rId11" Type="http://schemas.openxmlformats.org/officeDocument/2006/relationships/hyperlink" Target="https://drive.google.com/drive/u/3/folders/10FlBunY_LQpdLvXeB9bdd6BvGEsyQ7tw" TargetMode="External"/><Relationship Id="rId55" Type="http://schemas.openxmlformats.org/officeDocument/2006/relationships/hyperlink" Target="https://drive.google.com/drive/folders/1KrQtiP_cnYXvwf-SivLOYpBfWiCFKAU6?usp=drive_link" TargetMode="External"/><Relationship Id="rId10" Type="http://schemas.openxmlformats.org/officeDocument/2006/relationships/hyperlink" Target="https://drive.google.com/drive/u/3/folders/10FlBunY_LQpdLvXeB9bdd6BvGEsyQ7tw" TargetMode="External"/><Relationship Id="rId54" Type="http://schemas.openxmlformats.org/officeDocument/2006/relationships/hyperlink" Target="https://drive.google.com/drive/folders/1KrQtiP_cnYXvwf-SivLOYpBfWiCFKAU6?usp=drive_link" TargetMode="External"/><Relationship Id="rId13" Type="http://schemas.openxmlformats.org/officeDocument/2006/relationships/hyperlink" Target="https://drive.google.com/drive/u/3/folders/10FlBunY_LQpdLvXeB9bdd6BvGEsyQ7tw" TargetMode="External"/><Relationship Id="rId57" Type="http://schemas.openxmlformats.org/officeDocument/2006/relationships/hyperlink" Target="https://drive.google.com/drive/folders/1KrQtiP_cnYXvwf-SivLOYpBfWiCFKAU6?usp=drive_link" TargetMode="External"/><Relationship Id="rId12" Type="http://schemas.openxmlformats.org/officeDocument/2006/relationships/hyperlink" Target="https://drive.google.com/drive/u/3/folders/10FlBunY_LQpdLvXeB9bdd6BvGEsyQ7tw" TargetMode="External"/><Relationship Id="rId56" Type="http://schemas.openxmlformats.org/officeDocument/2006/relationships/hyperlink" Target="https://drive.google.com/drive/folders/1KrQtiP_cnYXvwf-SivLOYpBfWiCFKAU6?usp=drive_link" TargetMode="External"/><Relationship Id="rId15" Type="http://schemas.openxmlformats.org/officeDocument/2006/relationships/hyperlink" Target="https://drive.google.com/drive/u/3/folders/10FlBunY_LQpdLvXeB9bdd6BvGEsyQ7tw" TargetMode="External"/><Relationship Id="rId59" Type="http://schemas.openxmlformats.org/officeDocument/2006/relationships/hyperlink" Target="https://drive.google.com/drive/folders/1KrQtiP_cnYXvwf-SivLOYpBfWiCFKAU6?usp=drive_link" TargetMode="External"/><Relationship Id="rId14" Type="http://schemas.openxmlformats.org/officeDocument/2006/relationships/hyperlink" Target="https://drive.google.com/drive/u/3/folders/10FlBunY_LQpdLvXeB9bdd6BvGEsyQ7tw" TargetMode="External"/><Relationship Id="rId58" Type="http://schemas.openxmlformats.org/officeDocument/2006/relationships/hyperlink" Target="https://drive.google.com/drive/folders/1KrQtiP_cnYXvwf-SivLOYpBfWiCFKAU6?usp=drive_link" TargetMode="External"/><Relationship Id="rId17" Type="http://schemas.openxmlformats.org/officeDocument/2006/relationships/hyperlink" Target="https://drive.google.com/drive/u/3/folders/10FlBunY_LQpdLvXeB9bdd6BvGEsyQ7tw" TargetMode="External"/><Relationship Id="rId16" Type="http://schemas.openxmlformats.org/officeDocument/2006/relationships/hyperlink" Target="https://drive.google.com/drive/u/3/folders/10FlBunY_LQpdLvXeB9bdd6BvGEsyQ7tw" TargetMode="External"/><Relationship Id="rId19" Type="http://schemas.openxmlformats.org/officeDocument/2006/relationships/hyperlink" Target="https://drive.google.com/drive/u/3/folders/10FlBunY_LQpdLvXeB9bdd6BvGEsyQ7tw" TargetMode="External"/><Relationship Id="rId18" Type="http://schemas.openxmlformats.org/officeDocument/2006/relationships/hyperlink" Target="https://drive.google.com/drive/u/3/folders/10FlBunY_LQpdLvXeB9bdd6BvGEsyQ7tw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Os-QX4YPqCw5vilUXnDiyg_TqNAPeODv?usp=drive_link" TargetMode="External"/><Relationship Id="rId42" Type="http://schemas.openxmlformats.org/officeDocument/2006/relationships/hyperlink" Target="https://drive.google.com/drive/folders/1Os-QX4YPqCw5vilUXnDiyg_TqNAPeODv?usp=drive_link" TargetMode="External"/><Relationship Id="rId41" Type="http://schemas.openxmlformats.org/officeDocument/2006/relationships/hyperlink" Target="https://drive.google.com/drive/folders/1Os-QX4YPqCw5vilUXnDiyg_TqNAPeODv?usp=drive_link" TargetMode="External"/><Relationship Id="rId44" Type="http://schemas.openxmlformats.org/officeDocument/2006/relationships/hyperlink" Target="https://drive.google.com/drive/folders/1Os-QX4YPqCw5vilUXnDiyg_TqNAPeODv?usp=drive_link" TargetMode="External"/><Relationship Id="rId43" Type="http://schemas.openxmlformats.org/officeDocument/2006/relationships/hyperlink" Target="https://drive.google.com/drive/folders/1Os-QX4YPqCw5vilUXnDiyg_TqNAPeODv?usp=drive_link" TargetMode="External"/><Relationship Id="rId46" Type="http://schemas.openxmlformats.org/officeDocument/2006/relationships/hyperlink" Target="https://drive.google.com/drive/folders/1Os-QX4YPqCw5vilUXnDiyg_TqNAPeODv?usp=drive_link" TargetMode="External"/><Relationship Id="rId45" Type="http://schemas.openxmlformats.org/officeDocument/2006/relationships/hyperlink" Target="https://drive.google.com/drive/folders/1Os-QX4YPqCw5vilUXnDiyg_TqNAPeODv?usp=drive_link" TargetMode="External"/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hyperlink" Target="https://drive.google.com/drive/folders/1NxpvyvPOE2Wg1zu3O_cT2sOV5ECVZog8?usp=drive_link" TargetMode="External"/><Relationship Id="rId9" Type="http://schemas.openxmlformats.org/officeDocument/2006/relationships/hyperlink" Target="https://drive.google.com/drive/folders/1NxpvyvPOE2Wg1zu3O_cT2sOV5ECVZog8?usp=drive_link" TargetMode="External"/><Relationship Id="rId48" Type="http://schemas.openxmlformats.org/officeDocument/2006/relationships/hyperlink" Target="https://drive.google.com/drive/folders/1Os-QX4YPqCw5vilUXnDiyg_TqNAPeODv?usp=drive_link" TargetMode="External"/><Relationship Id="rId47" Type="http://schemas.openxmlformats.org/officeDocument/2006/relationships/hyperlink" Target="https://drive.google.com/drive/folders/1Os-QX4YPqCw5vilUXnDiyg_TqNAPeODv?usp=drive_link" TargetMode="External"/><Relationship Id="rId49" Type="http://schemas.openxmlformats.org/officeDocument/2006/relationships/hyperlink" Target="https://drive.google.com/drive/folders/1Os-QX4YPqCw5vilUXnDiyg_TqNAPeODv?usp=drive_link" TargetMode="External"/><Relationship Id="rId5" Type="http://schemas.openxmlformats.org/officeDocument/2006/relationships/hyperlink" Target="https://shopee.tw/%E9%9F%93%E5%9C%8B-emis-WHITE-STITCH%E9%9F%93%E8%A3%BD%E6%A3%92%E7%90%83%E5%B8%BD-%E7%B0%8D%E7%A9%BA-%E6%B7%BA%E5%8D%A1%E5%85%B6-eslite%E8%AA%A0%E5%93%81-i.211208801.29709639773" TargetMode="External"/><Relationship Id="rId6" Type="http://schemas.openxmlformats.org/officeDocument/2006/relationships/hyperlink" Target="https://shopee.tw/%E3%80%90COACH%E3%80%91CARMEN%E7%B5%8E%E7%B8%AB%E8%BF%B7%E4%BD%A0%E6%96%9C%E6%8C%8E%E5%8C%85-IM-%E7%B2%89%E7%AD%86%E7%99%BD%E8%89%B2(CY710)%EF%BD%9C%E5%AE%98%E6%96%B9%E7%9B%B4%E7%87%9F-i.1229580188.28319906421" TargetMode="External"/><Relationship Id="rId7" Type="http://schemas.openxmlformats.org/officeDocument/2006/relationships/hyperlink" Target="https://shopee.tw/DR.WU-%E8%A7%92%E9%AF%8A%E7%B2%BE%E8%8F%AF%E6%B2%B9%E3%80%90%E7%9B%92%E6%90%8D%E5%93%81202610%E3%80%91-i.76650281.23674290079" TargetMode="External"/><Relationship Id="rId8" Type="http://schemas.openxmlformats.org/officeDocument/2006/relationships/hyperlink" Target="https://drive.google.com/drive/folders/1NxpvyvPOE2Wg1zu3O_cT2sOV5ECVZog8?usp=drive_link" TargetMode="External"/><Relationship Id="rId31" Type="http://schemas.openxmlformats.org/officeDocument/2006/relationships/hyperlink" Target="https://drive.google.com/drive/folders/1NxpvyvPOE2Wg1zu3O_cT2sOV5ECVZog8?usp=drive_link" TargetMode="External"/><Relationship Id="rId30" Type="http://schemas.openxmlformats.org/officeDocument/2006/relationships/hyperlink" Target="https://drive.google.com/drive/folders/1NxpvyvPOE2Wg1zu3O_cT2sOV5ECVZog8?usp=drive_link" TargetMode="External"/><Relationship Id="rId33" Type="http://schemas.openxmlformats.org/officeDocument/2006/relationships/hyperlink" Target="https://drive.google.com/drive/folders/1Os-QX4YPqCw5vilUXnDiyg_TqNAPeODv?usp=drive_link" TargetMode="External"/><Relationship Id="rId32" Type="http://schemas.openxmlformats.org/officeDocument/2006/relationships/hyperlink" Target="https://drive.google.com/drive/folders/1Os-QX4YPqCw5vilUXnDiyg_TqNAPeODv?usp=drive_link" TargetMode="External"/><Relationship Id="rId35" Type="http://schemas.openxmlformats.org/officeDocument/2006/relationships/hyperlink" Target="https://drive.google.com/drive/folders/1Os-QX4YPqCw5vilUXnDiyg_TqNAPeODv?usp=drive_link" TargetMode="External"/><Relationship Id="rId34" Type="http://schemas.openxmlformats.org/officeDocument/2006/relationships/hyperlink" Target="https://drive.google.com/drive/folders/1Os-QX4YPqCw5vilUXnDiyg_TqNAPeODv?usp=drive_link" TargetMode="External"/><Relationship Id="rId37" Type="http://schemas.openxmlformats.org/officeDocument/2006/relationships/hyperlink" Target="https://drive.google.com/drive/folders/1Os-QX4YPqCw5vilUXnDiyg_TqNAPeODv?usp=drive_link" TargetMode="External"/><Relationship Id="rId36" Type="http://schemas.openxmlformats.org/officeDocument/2006/relationships/hyperlink" Target="https://drive.google.com/drive/folders/1Os-QX4YPqCw5vilUXnDiyg_TqNAPeODv?usp=drive_link" TargetMode="External"/><Relationship Id="rId39" Type="http://schemas.openxmlformats.org/officeDocument/2006/relationships/hyperlink" Target="https://drive.google.com/drive/folders/1Os-QX4YPqCw5vilUXnDiyg_TqNAPeODv?usp=drive_link" TargetMode="External"/><Relationship Id="rId38" Type="http://schemas.openxmlformats.org/officeDocument/2006/relationships/hyperlink" Target="https://drive.google.com/drive/folders/1Os-QX4YPqCw5vilUXnDiyg_TqNAPeODv?usp=drive_link" TargetMode="External"/><Relationship Id="rId61" Type="http://schemas.openxmlformats.org/officeDocument/2006/relationships/vmlDrawing" Target="../drawings/vmlDrawing17.vml"/><Relationship Id="rId20" Type="http://schemas.openxmlformats.org/officeDocument/2006/relationships/hyperlink" Target="https://drive.google.com/drive/folders/1NxpvyvPOE2Wg1zu3O_cT2sOV5ECVZog8?usp=drive_link" TargetMode="External"/><Relationship Id="rId22" Type="http://schemas.openxmlformats.org/officeDocument/2006/relationships/hyperlink" Target="https://drive.google.com/drive/folders/1NxpvyvPOE2Wg1zu3O_cT2sOV5ECVZog8?usp=drive_link" TargetMode="External"/><Relationship Id="rId21" Type="http://schemas.openxmlformats.org/officeDocument/2006/relationships/hyperlink" Target="https://drive.google.com/drive/folders/1NxpvyvPOE2Wg1zu3O_cT2sOV5ECVZog8?usp=drive_link" TargetMode="External"/><Relationship Id="rId24" Type="http://schemas.openxmlformats.org/officeDocument/2006/relationships/hyperlink" Target="https://drive.google.com/drive/folders/1NxpvyvPOE2Wg1zu3O_cT2sOV5ECVZog8?usp=drive_link" TargetMode="External"/><Relationship Id="rId23" Type="http://schemas.openxmlformats.org/officeDocument/2006/relationships/hyperlink" Target="https://drive.google.com/drive/folders/1NxpvyvPOE2Wg1zu3O_cT2sOV5ECVZog8?usp=drive_link" TargetMode="External"/><Relationship Id="rId60" Type="http://schemas.openxmlformats.org/officeDocument/2006/relationships/drawing" Target="../drawings/drawing141.xml"/><Relationship Id="rId26" Type="http://schemas.openxmlformats.org/officeDocument/2006/relationships/hyperlink" Target="https://drive.google.com/drive/folders/1NxpvyvPOE2Wg1zu3O_cT2sOV5ECVZog8?usp=drive_link" TargetMode="External"/><Relationship Id="rId25" Type="http://schemas.openxmlformats.org/officeDocument/2006/relationships/hyperlink" Target="https://drive.google.com/drive/folders/1NxpvyvPOE2Wg1zu3O_cT2sOV5ECVZog8?usp=drive_link" TargetMode="External"/><Relationship Id="rId28" Type="http://schemas.openxmlformats.org/officeDocument/2006/relationships/hyperlink" Target="https://drive.google.com/drive/folders/1NxpvyvPOE2Wg1zu3O_cT2sOV5ECVZog8?usp=drive_link" TargetMode="External"/><Relationship Id="rId27" Type="http://schemas.openxmlformats.org/officeDocument/2006/relationships/hyperlink" Target="https://drive.google.com/drive/folders/1NxpvyvPOE2Wg1zu3O_cT2sOV5ECVZog8?usp=drive_link" TargetMode="External"/><Relationship Id="rId29" Type="http://schemas.openxmlformats.org/officeDocument/2006/relationships/hyperlink" Target="https://drive.google.com/drive/folders/1NxpvyvPOE2Wg1zu3O_cT2sOV5ECVZog8?usp=drive_link" TargetMode="External"/><Relationship Id="rId51" Type="http://schemas.openxmlformats.org/officeDocument/2006/relationships/hyperlink" Target="https://drive.google.com/drive/folders/1Os-QX4YPqCw5vilUXnDiyg_TqNAPeODv?usp=drive_link" TargetMode="External"/><Relationship Id="rId50" Type="http://schemas.openxmlformats.org/officeDocument/2006/relationships/hyperlink" Target="https://drive.google.com/drive/folders/1Os-QX4YPqCw5vilUXnDiyg_TqNAPeODv?usp=drive_link" TargetMode="External"/><Relationship Id="rId53" Type="http://schemas.openxmlformats.org/officeDocument/2006/relationships/hyperlink" Target="https://drive.google.com/drive/folders/1Os-QX4YPqCw5vilUXnDiyg_TqNAPeODv?usp=drive_link" TargetMode="External"/><Relationship Id="rId52" Type="http://schemas.openxmlformats.org/officeDocument/2006/relationships/hyperlink" Target="https://drive.google.com/drive/folders/1Os-QX4YPqCw5vilUXnDiyg_TqNAPeODv?usp=drive_link" TargetMode="External"/><Relationship Id="rId11" Type="http://schemas.openxmlformats.org/officeDocument/2006/relationships/hyperlink" Target="https://drive.google.com/drive/folders/1NxpvyvPOE2Wg1zu3O_cT2sOV5ECVZog8?usp=drive_link" TargetMode="External"/><Relationship Id="rId55" Type="http://schemas.openxmlformats.org/officeDocument/2006/relationships/hyperlink" Target="https://drive.google.com/drive/folders/1Os-QX4YPqCw5vilUXnDiyg_TqNAPeODv?usp=drive_link" TargetMode="External"/><Relationship Id="rId10" Type="http://schemas.openxmlformats.org/officeDocument/2006/relationships/hyperlink" Target="https://drive.google.com/drive/folders/1NxpvyvPOE2Wg1zu3O_cT2sOV5ECVZog8?usp=drive_link" TargetMode="External"/><Relationship Id="rId54" Type="http://schemas.openxmlformats.org/officeDocument/2006/relationships/hyperlink" Target="https://drive.google.com/drive/folders/1Os-QX4YPqCw5vilUXnDiyg_TqNAPeODv?usp=drive_link" TargetMode="External"/><Relationship Id="rId13" Type="http://schemas.openxmlformats.org/officeDocument/2006/relationships/hyperlink" Target="https://drive.google.com/drive/folders/1NxpvyvPOE2Wg1zu3O_cT2sOV5ECVZog8?usp=drive_link" TargetMode="External"/><Relationship Id="rId57" Type="http://schemas.openxmlformats.org/officeDocument/2006/relationships/hyperlink" Target="https://drive.google.com/drive/folders/1Os-QX4YPqCw5vilUXnDiyg_TqNAPeODv?usp=drive_link" TargetMode="External"/><Relationship Id="rId12" Type="http://schemas.openxmlformats.org/officeDocument/2006/relationships/hyperlink" Target="https://drive.google.com/drive/folders/1NxpvyvPOE2Wg1zu3O_cT2sOV5ECVZog8?usp=drive_link" TargetMode="External"/><Relationship Id="rId56" Type="http://schemas.openxmlformats.org/officeDocument/2006/relationships/hyperlink" Target="https://drive.google.com/drive/folders/1Os-QX4YPqCw5vilUXnDiyg_TqNAPeODv?usp=drive_link" TargetMode="External"/><Relationship Id="rId15" Type="http://schemas.openxmlformats.org/officeDocument/2006/relationships/hyperlink" Target="https://drive.google.com/drive/folders/1NxpvyvPOE2Wg1zu3O_cT2sOV5ECVZog8?usp=drive_link" TargetMode="External"/><Relationship Id="rId59" Type="http://schemas.openxmlformats.org/officeDocument/2006/relationships/hyperlink" Target="https://drive.google.com/drive/folders/1Os-QX4YPqCw5vilUXnDiyg_TqNAPeODv?usp=drive_link" TargetMode="External"/><Relationship Id="rId14" Type="http://schemas.openxmlformats.org/officeDocument/2006/relationships/hyperlink" Target="https://drive.google.com/drive/folders/1NxpvyvPOE2Wg1zu3O_cT2sOV5ECVZog8?usp=drive_link" TargetMode="External"/><Relationship Id="rId58" Type="http://schemas.openxmlformats.org/officeDocument/2006/relationships/hyperlink" Target="https://drive.google.com/drive/folders/1Os-QX4YPqCw5vilUXnDiyg_TqNAPeODv?usp=drive_link" TargetMode="External"/><Relationship Id="rId17" Type="http://schemas.openxmlformats.org/officeDocument/2006/relationships/hyperlink" Target="https://drive.google.com/drive/folders/1NxpvyvPOE2Wg1zu3O_cT2sOV5ECVZog8?usp=drive_link" TargetMode="External"/><Relationship Id="rId16" Type="http://schemas.openxmlformats.org/officeDocument/2006/relationships/hyperlink" Target="https://drive.google.com/drive/folders/1NxpvyvPOE2Wg1zu3O_cT2sOV5ECVZog8?usp=drive_link" TargetMode="External"/><Relationship Id="rId19" Type="http://schemas.openxmlformats.org/officeDocument/2006/relationships/hyperlink" Target="https://drive.google.com/drive/folders/1NxpvyvPOE2Wg1zu3O_cT2sOV5ECVZog8?usp=drive_link" TargetMode="External"/><Relationship Id="rId18" Type="http://schemas.openxmlformats.org/officeDocument/2006/relationships/hyperlink" Target="https://drive.google.com/drive/folders/1NxpvyvPOE2Wg1zu3O_cT2sOV5ECVZog8?usp=drive_link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H7xecG46aQlhvbOhrZaS-jMXLPdhOPFz?usp=drive_link" TargetMode="External"/><Relationship Id="rId42" Type="http://schemas.openxmlformats.org/officeDocument/2006/relationships/hyperlink" Target="https://drive.google.com/drive/folders/1H7xecG46aQlhvbOhrZaS-jMXLPdhOPFz?usp=drive_link" TargetMode="External"/><Relationship Id="rId41" Type="http://schemas.openxmlformats.org/officeDocument/2006/relationships/hyperlink" Target="https://drive.google.com/drive/folders/1H7xecG46aQlhvbOhrZaS-jMXLPdhOPFz?usp=drive_link" TargetMode="External"/><Relationship Id="rId44" Type="http://schemas.openxmlformats.org/officeDocument/2006/relationships/hyperlink" Target="https://drive.google.com/drive/folders/1H7xecG46aQlhvbOhrZaS-jMXLPdhOPFz?usp=drive_link" TargetMode="External"/><Relationship Id="rId43" Type="http://schemas.openxmlformats.org/officeDocument/2006/relationships/hyperlink" Target="https://drive.google.com/drive/folders/1H7xecG46aQlhvbOhrZaS-jMXLPdhOPFz?usp=drive_link" TargetMode="External"/><Relationship Id="rId46" Type="http://schemas.openxmlformats.org/officeDocument/2006/relationships/hyperlink" Target="https://drive.google.com/drive/folders/1H7xecG46aQlhvbOhrZaS-jMXLPdhOPFz?usp=drive_link" TargetMode="External"/><Relationship Id="rId45" Type="http://schemas.openxmlformats.org/officeDocument/2006/relationships/hyperlink" Target="https://drive.google.com/drive/folders/1H7xecG46aQlhvbOhrZaS-jMXLPdhOPFz?usp=drive_link" TargetMode="External"/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hyperlink" Target="https://drive.google.com/drive/folders/1H7xecG46aQlhvbOhrZaS-jMXLPdhOPFz" TargetMode="External"/><Relationship Id="rId9" Type="http://schemas.openxmlformats.org/officeDocument/2006/relationships/hyperlink" Target="https://drive.google.com/drive/u/1/folders/1TPZ8LtB_9MO98L1jcajbpu7wY62wL18B" TargetMode="External"/><Relationship Id="rId48" Type="http://schemas.openxmlformats.org/officeDocument/2006/relationships/hyperlink" Target="https://drive.google.com/drive/folders/1H7xecG46aQlhvbOhrZaS-jMXLPdhOPFz?usp=drive_link" TargetMode="External"/><Relationship Id="rId47" Type="http://schemas.openxmlformats.org/officeDocument/2006/relationships/hyperlink" Target="https://drive.google.com/drive/folders/1H7xecG46aQlhvbOhrZaS-jMXLPdhOPFz?usp=drive_link" TargetMode="External"/><Relationship Id="rId49" Type="http://schemas.openxmlformats.org/officeDocument/2006/relationships/hyperlink" Target="https://drive.google.com/drive/folders/1H7xecG46aQlhvbOhrZaS-jMXLPdhOPFz?usp=drive_link" TargetMode="External"/><Relationship Id="rId5" Type="http://schemas.openxmlformats.org/officeDocument/2006/relationships/hyperlink" Target="https://shopee.tw/SAMSUNG-%E4%B8%89%E6%98%9F-812%E5%85%AC%E5%8D%87-%E5%9B%9B%E9%96%80%E5%86%B0%E7%AE%B1-BESPOKE-12%E6%9C%9F0%E5%88%A9%E7%8E%87-10-%E8%9D%A6%E5%B9%A3%E5%9B%9E%E9%A5%8B-RF29BB82008BTW-i.516299104.15580535886?sp_atk=9c185ded-4d92-4110-acd2-f8c6386a9b23&amp;xptdk=9c185ded-4d92-4110-acd2-f8c6386a9b23" TargetMode="External"/><Relationship Id="rId6" Type="http://schemas.openxmlformats.org/officeDocument/2006/relationships/hyperlink" Target="https://shopee.tw/Dyson-Purifier-Cool-TP09-%E9%99%A4%E7%94%B2%E9%86%9B%E5%81%B5%E6%B8%AC%E4%BA%8C%E5%90%88%E4%B8%80%E7%A9%BA%E6%B0%A3%E6%B8%85%E6%B7%A8%E6%A9%9F-%E5%AF%B5%E7%89%A9%E9%86%AB%E7%94%9F%E6%8E%A8%E8%96%A6-2%E5%B9%B4%E4%BF%9D%E5%9B%BA-%E6%9C%83%E5%93%A1%E9%A0%98%E5%88%B8%E5%86%8D%E6%8A%98%E5%8D%83-i.31171487.8641219305?sp_atk=65390667-9786-408f-8aaa-7073e16a5cc9&amp;xptdk=65390667-9786-408f-8aaa-7073e16a5cc9" TargetMode="External"/><Relationship Id="rId7" Type="http://schemas.openxmlformats.org/officeDocument/2006/relationships/hyperlink" Target="https://shopee.tw/LG%E6%A8%82%E9%87%91-27ART10AKPL%E7%84%A1%E7%B7%9A%E5%8F%AF%E7%A7%BB%E5%BC%8F%E8%A7%B8%E6%8E%A7%E8%9E%A2%E5%B9%95-StanbyME%E9%96%A8%E8%9C%9C%E6%A9%9F-%E9%80%81%E5%9F%BA%E6%9C%AC%E5%AE%89%E8%A3%9D-i.108078562.13491693208?sp_atk=addcc038-4727-4761-9091-cf59e32e5ef7&amp;xptdk=addcc038-4727-4761-9091-cf59e32e5ef7" TargetMode="External"/><Relationship Id="rId8" Type="http://schemas.openxmlformats.org/officeDocument/2006/relationships/hyperlink" Target="https://drive.google.com/drive/u/1/folders/1TPZ8LtB_9MO98L1jcajbpu7wY62wL18B" TargetMode="External"/><Relationship Id="rId31" Type="http://schemas.openxmlformats.org/officeDocument/2006/relationships/hyperlink" Target="https://drive.google.com/drive/u/1/folders/1TPZ8LtB_9MO98L1jcajbpu7wY62wL18B" TargetMode="External"/><Relationship Id="rId30" Type="http://schemas.openxmlformats.org/officeDocument/2006/relationships/hyperlink" Target="https://drive.google.com/drive/u/1/folders/1TPZ8LtB_9MO98L1jcajbpu7wY62wL18B" TargetMode="External"/><Relationship Id="rId33" Type="http://schemas.openxmlformats.org/officeDocument/2006/relationships/hyperlink" Target="https://drive.google.com/drive/folders/1H7xecG46aQlhvbOhrZaS-jMXLPdhOPFz?usp=drive_link" TargetMode="External"/><Relationship Id="rId32" Type="http://schemas.openxmlformats.org/officeDocument/2006/relationships/hyperlink" Target="https://drive.google.com/drive/folders/1H7xecG46aQlhvbOhrZaS-jMXLPdhOPFz?usp=drive_link" TargetMode="External"/><Relationship Id="rId35" Type="http://schemas.openxmlformats.org/officeDocument/2006/relationships/hyperlink" Target="https://drive.google.com/drive/folders/1H7xecG46aQlhvbOhrZaS-jMXLPdhOPFz?usp=drive_link" TargetMode="External"/><Relationship Id="rId34" Type="http://schemas.openxmlformats.org/officeDocument/2006/relationships/hyperlink" Target="https://drive.google.com/drive/folders/1H7xecG46aQlhvbOhrZaS-jMXLPdhOPFz?usp=drive_link" TargetMode="External"/><Relationship Id="rId37" Type="http://schemas.openxmlformats.org/officeDocument/2006/relationships/hyperlink" Target="https://drive.google.com/drive/folders/1H7xecG46aQlhvbOhrZaS-jMXLPdhOPFz?usp=drive_link" TargetMode="External"/><Relationship Id="rId36" Type="http://schemas.openxmlformats.org/officeDocument/2006/relationships/hyperlink" Target="https://drive.google.com/drive/folders/1H7xecG46aQlhvbOhrZaS-jMXLPdhOPFz?usp=drive_link" TargetMode="External"/><Relationship Id="rId39" Type="http://schemas.openxmlformats.org/officeDocument/2006/relationships/hyperlink" Target="https://drive.google.com/drive/folders/1H7xecG46aQlhvbOhrZaS-jMXLPdhOPFz?usp=drive_link" TargetMode="External"/><Relationship Id="rId38" Type="http://schemas.openxmlformats.org/officeDocument/2006/relationships/hyperlink" Target="https://drive.google.com/drive/folders/1H7xecG46aQlhvbOhrZaS-jMXLPdhOPFz?usp=drive_link" TargetMode="External"/><Relationship Id="rId20" Type="http://schemas.openxmlformats.org/officeDocument/2006/relationships/hyperlink" Target="https://drive.google.com/drive/u/1/folders/1TPZ8LtB_9MO98L1jcajbpu7wY62wL18B" TargetMode="External"/><Relationship Id="rId22" Type="http://schemas.openxmlformats.org/officeDocument/2006/relationships/hyperlink" Target="https://drive.google.com/drive/u/1/folders/1TPZ8LtB_9MO98L1jcajbpu7wY62wL18B" TargetMode="External"/><Relationship Id="rId21" Type="http://schemas.openxmlformats.org/officeDocument/2006/relationships/hyperlink" Target="https://drive.google.com/drive/u/1/folders/1TPZ8LtB_9MO98L1jcajbpu7wY62wL18B" TargetMode="External"/><Relationship Id="rId24" Type="http://schemas.openxmlformats.org/officeDocument/2006/relationships/hyperlink" Target="https://drive.google.com/drive/u/1/folders/1TPZ8LtB_9MO98L1jcajbpu7wY62wL18B" TargetMode="External"/><Relationship Id="rId23" Type="http://schemas.openxmlformats.org/officeDocument/2006/relationships/hyperlink" Target="https://drive.google.com/drive/u/1/folders/1TPZ8LtB_9MO98L1jcajbpu7wY62wL18B" TargetMode="External"/><Relationship Id="rId26" Type="http://schemas.openxmlformats.org/officeDocument/2006/relationships/hyperlink" Target="https://drive.google.com/drive/u/1/folders/1TPZ8LtB_9MO98L1jcajbpu7wY62wL18B" TargetMode="External"/><Relationship Id="rId25" Type="http://schemas.openxmlformats.org/officeDocument/2006/relationships/hyperlink" Target="https://drive.google.com/drive/u/1/folders/1TPZ8LtB_9MO98L1jcajbpu7wY62wL18B" TargetMode="External"/><Relationship Id="rId28" Type="http://schemas.openxmlformats.org/officeDocument/2006/relationships/hyperlink" Target="https://drive.google.com/drive/u/1/folders/1TPZ8LtB_9MO98L1jcajbpu7wY62wL18B" TargetMode="External"/><Relationship Id="rId27" Type="http://schemas.openxmlformats.org/officeDocument/2006/relationships/hyperlink" Target="https://drive.google.com/drive/u/1/folders/1TPZ8LtB_9MO98L1jcajbpu7wY62wL18B" TargetMode="External"/><Relationship Id="rId29" Type="http://schemas.openxmlformats.org/officeDocument/2006/relationships/hyperlink" Target="https://drive.google.com/drive/u/1/folders/1TPZ8LtB_9MO98L1jcajbpu7wY62wL18B" TargetMode="External"/><Relationship Id="rId51" Type="http://schemas.openxmlformats.org/officeDocument/2006/relationships/vmlDrawing" Target="../drawings/vmlDrawing18.vml"/><Relationship Id="rId50" Type="http://schemas.openxmlformats.org/officeDocument/2006/relationships/drawing" Target="../drawings/drawing142.xml"/><Relationship Id="rId11" Type="http://schemas.openxmlformats.org/officeDocument/2006/relationships/hyperlink" Target="https://drive.google.com/drive/u/1/folders/1TPZ8LtB_9MO98L1jcajbpu7wY62wL18B" TargetMode="External"/><Relationship Id="rId10" Type="http://schemas.openxmlformats.org/officeDocument/2006/relationships/hyperlink" Target="https://drive.google.com/drive/u/1/folders/1TPZ8LtB_9MO98L1jcajbpu7wY62wL18B" TargetMode="External"/><Relationship Id="rId13" Type="http://schemas.openxmlformats.org/officeDocument/2006/relationships/hyperlink" Target="https://drive.google.com/drive/u/1/folders/1TPZ8LtB_9MO98L1jcajbpu7wY62wL18B" TargetMode="External"/><Relationship Id="rId12" Type="http://schemas.openxmlformats.org/officeDocument/2006/relationships/hyperlink" Target="https://drive.google.com/drive/u/1/folders/1TPZ8LtB_9MO98L1jcajbpu7wY62wL18B" TargetMode="External"/><Relationship Id="rId15" Type="http://schemas.openxmlformats.org/officeDocument/2006/relationships/hyperlink" Target="https://drive.google.com/drive/u/1/folders/1TPZ8LtB_9MO98L1jcajbpu7wY62wL18B" TargetMode="External"/><Relationship Id="rId14" Type="http://schemas.openxmlformats.org/officeDocument/2006/relationships/hyperlink" Target="https://drive.google.com/drive/u/1/folders/1TPZ8LtB_9MO98L1jcajbpu7wY62wL18B" TargetMode="External"/><Relationship Id="rId17" Type="http://schemas.openxmlformats.org/officeDocument/2006/relationships/hyperlink" Target="https://drive.google.com/drive/u/1/folders/1TPZ8LtB_9MO98L1jcajbpu7wY62wL18B" TargetMode="External"/><Relationship Id="rId16" Type="http://schemas.openxmlformats.org/officeDocument/2006/relationships/hyperlink" Target="https://drive.google.com/drive/u/1/folders/1TPZ8LtB_9MO98L1jcajbpu7wY62wL18B" TargetMode="External"/><Relationship Id="rId19" Type="http://schemas.openxmlformats.org/officeDocument/2006/relationships/hyperlink" Target="https://drive.google.com/drive/u/1/folders/1TPZ8LtB_9MO98L1jcajbpu7wY62wL18B" TargetMode="External"/><Relationship Id="rId18" Type="http://schemas.openxmlformats.org/officeDocument/2006/relationships/hyperlink" Target="https://drive.google.com/drive/u/1/folders/1TPZ8LtB_9MO98L1jcajbpu7wY62wL18B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OpRscJm6chD6AzZvE6-0yojyhZGVozV?usp=drive_link" TargetMode="External"/><Relationship Id="rId42" Type="http://schemas.openxmlformats.org/officeDocument/2006/relationships/hyperlink" Target="https://drive.google.com/drive/folders/1BOpRscJm6chD6AzZvE6-0yojyhZGVozV?usp=drive_link" TargetMode="External"/><Relationship Id="rId41" Type="http://schemas.openxmlformats.org/officeDocument/2006/relationships/hyperlink" Target="https://drive.google.com/drive/folders/1BOpRscJm6chD6AzZvE6-0yojyhZGVozV?usp=drive_link" TargetMode="External"/><Relationship Id="rId44" Type="http://schemas.openxmlformats.org/officeDocument/2006/relationships/hyperlink" Target="https://drive.google.com/drive/folders/1BOpRscJm6chD6AzZvE6-0yojyhZGVozV?usp=drive_link" TargetMode="External"/><Relationship Id="rId43" Type="http://schemas.openxmlformats.org/officeDocument/2006/relationships/hyperlink" Target="https://drive.google.com/drive/folders/1BOpRscJm6chD6AzZvE6-0yojyhZGVozV?usp=drive_link" TargetMode="External"/><Relationship Id="rId46" Type="http://schemas.openxmlformats.org/officeDocument/2006/relationships/hyperlink" Target="https://drive.google.com/drive/folders/1BOpRscJm6chD6AzZvE6-0yojyhZGVozV?usp=drive_link" TargetMode="External"/><Relationship Id="rId45" Type="http://schemas.openxmlformats.org/officeDocument/2006/relationships/hyperlink" Target="https://drive.google.com/drive/folders/1BOpRscJm6chD6AzZvE6-0yojyhZGVozV?usp=drive_link" TargetMode="External"/><Relationship Id="rId1" Type="http://schemas.openxmlformats.org/officeDocument/2006/relationships/hyperlink" Target="https://drive.google.com/drive/folders/1BOpRscJm6chD6AzZvE6-0yojyhZGVozV?usp=drive_link" TargetMode="External"/><Relationship Id="rId2" Type="http://schemas.openxmlformats.org/officeDocument/2006/relationships/hyperlink" Target="https://shopee.tw/%E8%BC%9D%E8%91%89-X-Runner%E6%99%BA%E8%83%BD%E9%9B%BB%E5%8B%95%E8%B7%91%E6%AD%A5%E6%A9%9F(%E9%9B%BB%E5%8B%95%E5%8D%87%E9%99%8D-%E7%84%A1%E5%88%B7%E9%9D%9C%E9%9F%B3%E9%A6%AC%E9%81%94)-HY-20612-%E9%80%81%E9%81%BF%E9%9C%87%E5%A2%8A-%E6%BD%A4%E6%BB%91%E6%B2%B9-%E5%8F%A3%E8%A2%8B%E6%8C%89%E6%91%A9%E6%A7%8D-i.104567297.25972083076?sp_atk=c0877c15-6ef5-4165-96d2-c4c3cf4e968c" TargetMode="External"/><Relationship Id="rId3" Type="http://schemas.openxmlformats.org/officeDocument/2006/relationships/hyperlink" Target="https://shopee.tw/Dyson-airstrait%E2%84%A2-%E4%BA%8C%E5%90%88%E4%B8%80%E5%90%B9%E9%A2%A8%E7%9B%B4%E9%AB%AE%E5%99%A8-HT01-%E7%B2%89%E9%9C%A7%E7%8E%AB%E7%91%B0%E8%89%B2-%E6%9A%A2%E9%8A%B7%E6%96%B0%E8%89%B2%E4%B8%8A%E5%B8%82-%E6%9C%83%E5%93%A1%E9%A0%98%E5%88%B8%E5%86%8D%E6%8A%98%E5%8D%83-%E5%8E%9F%E5%BB%A0%E5%85%AC%E5%8F%B8%E8%B2%A82%E5%B9%B4%E4%BF%9D-i.31171487.24386749933?sp_atk=c095119f-7d52-4be4-8d0d-132b859bccf2&amp;xptdk=c095119f-7d52-4be4-8d0d-132b859bccf2" TargetMode="External"/><Relationship Id="rId4" Type="http://schemas.openxmlformats.org/officeDocument/2006/relationships/hyperlink" Target="https://shopee.tw/LG-A9X-STEAM%E8%92%B8%E6%B0%A3%E7%B3%BB%E5%88%97All-in-One%E6%BF%95%E6%8B%96%E7%84%A1%E7%B7%9A%E5%90%B8%E5%A1%B5%E5%99%A8(%E8%87%AA%E5%8B%95%E9%9B%86%E5%A1%B5)(%E9%9B%AA%E9%9C%A7%E7%99%BD)-%E9%80%81%E4%BA%92%E8%81%AF%E7%B6%B2%E8%AE%8A%E9%A0%BB%E9%A2%A8%E6%89%87-i.108078562.25433480673?sp_atk=6488e8c7-b78f-4367-95a7-0ae752b8e2b4" TargetMode="External"/><Relationship Id="rId9" Type="http://schemas.openxmlformats.org/officeDocument/2006/relationships/hyperlink" Target="https://drive.google.com/drive/folders/15Z6CILTjOJBMljQdH49YbYCPWAiswu98?usp=drive_link" TargetMode="External"/><Relationship Id="rId48" Type="http://schemas.openxmlformats.org/officeDocument/2006/relationships/hyperlink" Target="https://drive.google.com/drive/folders/1BOpRscJm6chD6AzZvE6-0yojyhZGVozV?usp=drive_link" TargetMode="External"/><Relationship Id="rId47" Type="http://schemas.openxmlformats.org/officeDocument/2006/relationships/hyperlink" Target="https://drive.google.com/drive/folders/1BOpRscJm6chD6AzZvE6-0yojyhZGVozV?usp=drive_link" TargetMode="External"/><Relationship Id="rId49" Type="http://schemas.openxmlformats.org/officeDocument/2006/relationships/hyperlink" Target="https://drive.google.com/drive/folders/1BOpRscJm6chD6AzZvE6-0yojyhZGVozV?usp=drive_link" TargetMode="External"/><Relationship Id="rId5" Type="http://schemas.openxmlformats.org/officeDocument/2006/relationships/hyperlink" Target="https://drive.google.com/drive/folders/15Z6CILTjOJBMljQdH49YbYCPWAiswu98?usp=drive_link" TargetMode="External"/><Relationship Id="rId6" Type="http://schemas.openxmlformats.org/officeDocument/2006/relationships/hyperlink" Target="https://drive.google.com/drive/folders/15Z6CILTjOJBMljQdH49YbYCPWAiswu98?usp=drive_link" TargetMode="External"/><Relationship Id="rId7" Type="http://schemas.openxmlformats.org/officeDocument/2006/relationships/hyperlink" Target="https://drive.google.com/drive/folders/15Z6CILTjOJBMljQdH49YbYCPWAiswu98?usp=drive_link" TargetMode="External"/><Relationship Id="rId8" Type="http://schemas.openxmlformats.org/officeDocument/2006/relationships/hyperlink" Target="https://drive.google.com/drive/folders/15Z6CILTjOJBMljQdH49YbYCPWAiswu98?usp=drive_link" TargetMode="External"/><Relationship Id="rId31" Type="http://schemas.openxmlformats.org/officeDocument/2006/relationships/hyperlink" Target="https://drive.google.com/drive/folders/15Z6CILTjOJBMljQdH49YbYCPWAiswu98?usp=drive_link" TargetMode="External"/><Relationship Id="rId30" Type="http://schemas.openxmlformats.org/officeDocument/2006/relationships/hyperlink" Target="https://drive.google.com/drive/folders/15Z6CILTjOJBMljQdH49YbYCPWAiswu98?usp=drive_link" TargetMode="External"/><Relationship Id="rId33" Type="http://schemas.openxmlformats.org/officeDocument/2006/relationships/hyperlink" Target="https://drive.google.com/drive/folders/1BOpRscJm6chD6AzZvE6-0yojyhZGVozV?usp=drive_link" TargetMode="External"/><Relationship Id="rId32" Type="http://schemas.openxmlformats.org/officeDocument/2006/relationships/hyperlink" Target="https://drive.google.com/drive/folders/1BOpRscJm6chD6AzZvE6-0yojyhZGVozV?usp=drive_link" TargetMode="External"/><Relationship Id="rId35" Type="http://schemas.openxmlformats.org/officeDocument/2006/relationships/hyperlink" Target="https://drive.google.com/drive/folders/1BOpRscJm6chD6AzZvE6-0yojyhZGVozV?usp=drive_link" TargetMode="External"/><Relationship Id="rId34" Type="http://schemas.openxmlformats.org/officeDocument/2006/relationships/hyperlink" Target="https://drive.google.com/drive/folders/1BOpRscJm6chD6AzZvE6-0yojyhZGVozV?usp=drive_link" TargetMode="External"/><Relationship Id="rId37" Type="http://schemas.openxmlformats.org/officeDocument/2006/relationships/hyperlink" Target="https://drive.google.com/drive/folders/1BOpRscJm6chD6AzZvE6-0yojyhZGVozV?usp=drive_link" TargetMode="External"/><Relationship Id="rId36" Type="http://schemas.openxmlformats.org/officeDocument/2006/relationships/hyperlink" Target="https://drive.google.com/drive/folders/1BOpRscJm6chD6AzZvE6-0yojyhZGVozV?usp=drive_link" TargetMode="External"/><Relationship Id="rId39" Type="http://schemas.openxmlformats.org/officeDocument/2006/relationships/hyperlink" Target="https://drive.google.com/drive/folders/1BOpRscJm6chD6AzZvE6-0yojyhZGVozV?usp=drive_link" TargetMode="External"/><Relationship Id="rId38" Type="http://schemas.openxmlformats.org/officeDocument/2006/relationships/hyperlink" Target="https://drive.google.com/drive/folders/1BOpRscJm6chD6AzZvE6-0yojyhZGVozV?usp=drive_link" TargetMode="External"/><Relationship Id="rId20" Type="http://schemas.openxmlformats.org/officeDocument/2006/relationships/hyperlink" Target="https://drive.google.com/drive/folders/15Z6CILTjOJBMljQdH49YbYCPWAiswu98?usp=drive_link" TargetMode="External"/><Relationship Id="rId22" Type="http://schemas.openxmlformats.org/officeDocument/2006/relationships/hyperlink" Target="https://drive.google.com/drive/folders/15Z6CILTjOJBMljQdH49YbYCPWAiswu98?usp=drive_link" TargetMode="External"/><Relationship Id="rId21" Type="http://schemas.openxmlformats.org/officeDocument/2006/relationships/hyperlink" Target="https://drive.google.com/drive/folders/15Z6CILTjOJBMljQdH49YbYCPWAiswu98?usp=drive_link" TargetMode="External"/><Relationship Id="rId24" Type="http://schemas.openxmlformats.org/officeDocument/2006/relationships/hyperlink" Target="https://drive.google.com/drive/folders/15Z6CILTjOJBMljQdH49YbYCPWAiswu98?usp=drive_link" TargetMode="External"/><Relationship Id="rId23" Type="http://schemas.openxmlformats.org/officeDocument/2006/relationships/hyperlink" Target="https://drive.google.com/drive/folders/15Z6CILTjOJBMljQdH49YbYCPWAiswu98?usp=drive_link" TargetMode="External"/><Relationship Id="rId26" Type="http://schemas.openxmlformats.org/officeDocument/2006/relationships/hyperlink" Target="https://drive.google.com/drive/folders/15Z6CILTjOJBMljQdH49YbYCPWAiswu98?usp=drive_link" TargetMode="External"/><Relationship Id="rId25" Type="http://schemas.openxmlformats.org/officeDocument/2006/relationships/hyperlink" Target="https://drive.google.com/drive/folders/15Z6CILTjOJBMljQdH49YbYCPWAiswu98?usp=drive_link" TargetMode="External"/><Relationship Id="rId28" Type="http://schemas.openxmlformats.org/officeDocument/2006/relationships/hyperlink" Target="https://drive.google.com/drive/folders/15Z6CILTjOJBMljQdH49YbYCPWAiswu98?usp=drive_link" TargetMode="External"/><Relationship Id="rId27" Type="http://schemas.openxmlformats.org/officeDocument/2006/relationships/hyperlink" Target="https://drive.google.com/drive/folders/15Z6CILTjOJBMljQdH49YbYCPWAiswu98?usp=drive_link" TargetMode="External"/><Relationship Id="rId29" Type="http://schemas.openxmlformats.org/officeDocument/2006/relationships/hyperlink" Target="https://drive.google.com/drive/folders/15Z6CILTjOJBMljQdH49YbYCPWAiswu98?usp=drive_link" TargetMode="External"/><Relationship Id="rId51" Type="http://schemas.openxmlformats.org/officeDocument/2006/relationships/hyperlink" Target="https://drive.google.com/drive/folders/1BOpRscJm6chD6AzZvE6-0yojyhZGVozV?usp=drive_link" TargetMode="External"/><Relationship Id="rId50" Type="http://schemas.openxmlformats.org/officeDocument/2006/relationships/hyperlink" Target="https://drive.google.com/drive/folders/1BOpRscJm6chD6AzZvE6-0yojyhZGVozV?usp=drive_link" TargetMode="External"/><Relationship Id="rId53" Type="http://schemas.openxmlformats.org/officeDocument/2006/relationships/hyperlink" Target="https://drive.google.com/drive/folders/1BOpRscJm6chD6AzZvE6-0yojyhZGVozV?usp=drive_link" TargetMode="External"/><Relationship Id="rId52" Type="http://schemas.openxmlformats.org/officeDocument/2006/relationships/hyperlink" Target="https://drive.google.com/drive/folders/1BOpRscJm6chD6AzZvE6-0yojyhZGVozV?usp=drive_link" TargetMode="External"/><Relationship Id="rId11" Type="http://schemas.openxmlformats.org/officeDocument/2006/relationships/hyperlink" Target="https://drive.google.com/drive/folders/15Z6CILTjOJBMljQdH49YbYCPWAiswu98?usp=drive_link" TargetMode="External"/><Relationship Id="rId55" Type="http://schemas.openxmlformats.org/officeDocument/2006/relationships/hyperlink" Target="https://drive.google.com/drive/folders/1BOpRscJm6chD6AzZvE6-0yojyhZGVozV?usp=drive_link" TargetMode="External"/><Relationship Id="rId10" Type="http://schemas.openxmlformats.org/officeDocument/2006/relationships/hyperlink" Target="https://drive.google.com/drive/folders/15Z6CILTjOJBMljQdH49YbYCPWAiswu98?usp=drive_link" TargetMode="External"/><Relationship Id="rId54" Type="http://schemas.openxmlformats.org/officeDocument/2006/relationships/hyperlink" Target="https://drive.google.com/drive/folders/1BOpRscJm6chD6AzZvE6-0yojyhZGVozV?usp=drive_link" TargetMode="External"/><Relationship Id="rId13" Type="http://schemas.openxmlformats.org/officeDocument/2006/relationships/hyperlink" Target="https://drive.google.com/drive/folders/15Z6CILTjOJBMljQdH49YbYCPWAiswu98?usp=drive_link" TargetMode="External"/><Relationship Id="rId57" Type="http://schemas.openxmlformats.org/officeDocument/2006/relationships/drawing" Target="../drawings/drawing143.xml"/><Relationship Id="rId12" Type="http://schemas.openxmlformats.org/officeDocument/2006/relationships/hyperlink" Target="https://drive.google.com/drive/folders/15Z6CILTjOJBMljQdH49YbYCPWAiswu98?usp=drive_link" TargetMode="External"/><Relationship Id="rId56" Type="http://schemas.openxmlformats.org/officeDocument/2006/relationships/hyperlink" Target="https://drive.google.com/drive/folders/1BOpRscJm6chD6AzZvE6-0yojyhZGVozV?usp=drive_link" TargetMode="External"/><Relationship Id="rId15" Type="http://schemas.openxmlformats.org/officeDocument/2006/relationships/hyperlink" Target="https://drive.google.com/drive/folders/15Z6CILTjOJBMljQdH49YbYCPWAiswu98?usp=drive_link" TargetMode="External"/><Relationship Id="rId14" Type="http://schemas.openxmlformats.org/officeDocument/2006/relationships/hyperlink" Target="https://drive.google.com/drive/folders/15Z6CILTjOJBMljQdH49YbYCPWAiswu98?usp=drive_link" TargetMode="External"/><Relationship Id="rId17" Type="http://schemas.openxmlformats.org/officeDocument/2006/relationships/hyperlink" Target="https://drive.google.com/drive/folders/15Z6CILTjOJBMljQdH49YbYCPWAiswu98?usp=drive_link" TargetMode="External"/><Relationship Id="rId16" Type="http://schemas.openxmlformats.org/officeDocument/2006/relationships/hyperlink" Target="https://drive.google.com/drive/folders/15Z6CILTjOJBMljQdH49YbYCPWAiswu98?usp=drive_link" TargetMode="External"/><Relationship Id="rId19" Type="http://schemas.openxmlformats.org/officeDocument/2006/relationships/hyperlink" Target="https://drive.google.com/drive/folders/15Z6CILTjOJBMljQdH49YbYCPWAiswu98?usp=drive_link" TargetMode="External"/><Relationship Id="rId18" Type="http://schemas.openxmlformats.org/officeDocument/2006/relationships/hyperlink" Target="https://drive.google.com/drive/folders/15Z6CILTjOJBMljQdH49YbYCPWAiswu98?usp=drive_link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3l28__AGAgJg2ICf5jxkMArRWD1YYLOG?usp=sharing" TargetMode="External"/><Relationship Id="rId42" Type="http://schemas.openxmlformats.org/officeDocument/2006/relationships/hyperlink" Target="https://drive.google.com/drive/folders/13l28__AGAgJg2ICf5jxkMArRWD1YYLOG?usp=sharing" TargetMode="External"/><Relationship Id="rId41" Type="http://schemas.openxmlformats.org/officeDocument/2006/relationships/hyperlink" Target="https://drive.google.com/drive/folders/13l28__AGAgJg2ICf5jxkMArRWD1YYLOG?usp=sharing" TargetMode="External"/><Relationship Id="rId44" Type="http://schemas.openxmlformats.org/officeDocument/2006/relationships/hyperlink" Target="https://drive.google.com/drive/folders/13l28__AGAgJg2ICf5jxkMArRWD1YYLOG?usp=sharing" TargetMode="External"/><Relationship Id="rId43" Type="http://schemas.openxmlformats.org/officeDocument/2006/relationships/hyperlink" Target="https://drive.google.com/drive/folders/13l28__AGAgJg2ICf5jxkMArRWD1YYLOG?usp=sharing" TargetMode="External"/><Relationship Id="rId46" Type="http://schemas.openxmlformats.org/officeDocument/2006/relationships/hyperlink" Target="https://drive.google.com/drive/folders/13l28__AGAgJg2ICf5jxkMArRWD1YYLOG?usp=sharing" TargetMode="External"/><Relationship Id="rId45" Type="http://schemas.openxmlformats.org/officeDocument/2006/relationships/hyperlink" Target="https://drive.google.com/drive/folders/13l28__AGAgJg2ICf5jxkMArRWD1YYLOG?usp=sharing" TargetMode="External"/><Relationship Id="rId1" Type="http://schemas.openxmlformats.org/officeDocument/2006/relationships/hyperlink" Target="https://drive.google.com/drive/folders/13l28__AGAgJg2ICf5jxkMArRWD1YYLOG?usp=drive_link" TargetMode="External"/><Relationship Id="rId2" Type="http://schemas.openxmlformats.org/officeDocument/2006/relationships/hyperlink" Target="https://shopee.tw/-MAHAGRID-%E7%B7%9A%E6%A1%86-LOGO-%E7%B6%93%E5%85%B8%E9%9B%99%E8%82%A9%E8%83%8C%E5%8C%85_%E7%94%B7%E5%A5%B3%E9%80%9A%E7%94%A8-i.706163308.17795199269?sp_atk=704fb6ab-aead-46fc-a269-fc57b5502856" TargetMode="External"/><Relationship Id="rId3" Type="http://schemas.openxmlformats.org/officeDocument/2006/relationships/hyperlink" Target="https://shopee.tw/%E3%80%90BRAUN-BUFFEL-%E5%BE%B7%E5%9C%8B%E5%B0%8F%E9%87%91%E7%89%9B%E3%80%91%E5%8F%B0%E7%81%A3%E7%B8%BD%E4%BB%A3%E7%90%86-%E6%A0%BC%E7%91%9E%E5%85%8BD-%E8%AD%89%E4%BB%B6%E5%A4%BE-%E9%BB%91%E8%89%B2-BF513-170-BK-i.76473497.23474458181?sp_atk=9cab689e-1cbf-4248-a3e9-1c0848c00539" TargetMode="External"/><Relationship Id="rId4" Type="http://schemas.openxmlformats.org/officeDocument/2006/relationships/hyperlink" Target="https://shopee.tw/AIROH-SPARK-%E5%AE%89%E5%85%A8%E5%B8%BD-%E7%B4%A0%E8%89%B2-%E6%B6%88%E5%85%89%E9%BB%91-%E5%85%A8%E7%BD%A9-%E5%AE%89%E5%85%A8%E5%B8%BD-%E5%85%A7%E5%A2%A8%E7%89%87-%E8%BC%95%E9%87%8F-%E9%80%9A%E9%A2%A8-%E5%BF%AB%E6%8B%86%E9%8F%A1%E7%89%87-%E7%BE%A9%E5%A4%A7%E5%88%A9%E5%93%81%E7%89%8C%E3%80%8A%E6%AF%94%E5%B8%BD%E7%8E%8B%E3%80%8B-i.46437940.7266429155?sp_atk=fe06bb79-b6a2-4362-8f13-38ad5ed2523b" TargetMode="External"/><Relationship Id="rId9" Type="http://schemas.openxmlformats.org/officeDocument/2006/relationships/hyperlink" Target="https://drive.google.com/drive/folders/1LlRNnngCSSakz6bZnVBnui3iVcyUgKL1?usp=drive_link" TargetMode="External"/><Relationship Id="rId48" Type="http://schemas.openxmlformats.org/officeDocument/2006/relationships/hyperlink" Target="https://drive.google.com/drive/folders/13l28__AGAgJg2ICf5jxkMArRWD1YYLOG?usp=sharing" TargetMode="External"/><Relationship Id="rId47" Type="http://schemas.openxmlformats.org/officeDocument/2006/relationships/hyperlink" Target="https://drive.google.com/drive/folders/13l28__AGAgJg2ICf5jxkMArRWD1YYLOG?usp=sharing" TargetMode="External"/><Relationship Id="rId49" Type="http://schemas.openxmlformats.org/officeDocument/2006/relationships/hyperlink" Target="https://drive.google.com/drive/folders/13l28__AGAgJg2ICf5jxkMArRWD1YYLOG?usp=sharing" TargetMode="External"/><Relationship Id="rId5" Type="http://schemas.openxmlformats.org/officeDocument/2006/relationships/hyperlink" Target="https://drive.google.com/drive/folders/1LlRNnngCSSakz6bZnVBnui3iVcyUgKL1?usp=drive_link" TargetMode="External"/><Relationship Id="rId6" Type="http://schemas.openxmlformats.org/officeDocument/2006/relationships/hyperlink" Target="https://drive.google.com/drive/folders/1LlRNnngCSSakz6bZnVBnui3iVcyUgKL1?usp=drive_link" TargetMode="External"/><Relationship Id="rId7" Type="http://schemas.openxmlformats.org/officeDocument/2006/relationships/hyperlink" Target="https://drive.google.com/drive/folders/1LlRNnngCSSakz6bZnVBnui3iVcyUgKL1?usp=drive_link" TargetMode="External"/><Relationship Id="rId8" Type="http://schemas.openxmlformats.org/officeDocument/2006/relationships/hyperlink" Target="https://drive.google.com/drive/folders/1LlRNnngCSSakz6bZnVBnui3iVcyUgKL1?usp=drive_link" TargetMode="External"/><Relationship Id="rId31" Type="http://schemas.openxmlformats.org/officeDocument/2006/relationships/hyperlink" Target="https://drive.google.com/drive/folders/1LlRNnngCSSakz6bZnVBnui3iVcyUgKL1?usp=drive_link" TargetMode="External"/><Relationship Id="rId30" Type="http://schemas.openxmlformats.org/officeDocument/2006/relationships/hyperlink" Target="https://drive.google.com/drive/folders/1LlRNnngCSSakz6bZnVBnui3iVcyUgKL1?usp=drive_link" TargetMode="External"/><Relationship Id="rId33" Type="http://schemas.openxmlformats.org/officeDocument/2006/relationships/hyperlink" Target="https://drive.google.com/drive/folders/1LlRNnngCSSakz6bZnVBnui3iVcyUgKL1?usp=drive_link" TargetMode="External"/><Relationship Id="rId32" Type="http://schemas.openxmlformats.org/officeDocument/2006/relationships/hyperlink" Target="https://drive.google.com/drive/folders/1LlRNnngCSSakz6bZnVBnui3iVcyUgKL1?usp=drive_link" TargetMode="External"/><Relationship Id="rId35" Type="http://schemas.openxmlformats.org/officeDocument/2006/relationships/hyperlink" Target="https://drive.google.com/drive/folders/1LlRNnngCSSakz6bZnVBnui3iVcyUgKL1?usp=drive_link" TargetMode="External"/><Relationship Id="rId34" Type="http://schemas.openxmlformats.org/officeDocument/2006/relationships/hyperlink" Target="https://drive.google.com/drive/folders/1LlRNnngCSSakz6bZnVBnui3iVcyUgKL1?usp=drive_link" TargetMode="External"/><Relationship Id="rId37" Type="http://schemas.openxmlformats.org/officeDocument/2006/relationships/hyperlink" Target="https://drive.google.com/drive/folders/13l28__AGAgJg2ICf5jxkMArRWD1YYLOG?usp=sharing" TargetMode="External"/><Relationship Id="rId36" Type="http://schemas.openxmlformats.org/officeDocument/2006/relationships/hyperlink" Target="https://drive.google.com/drive/folders/13l28__AGAgJg2ICf5jxkMArRWD1YYLOG?usp=sharing" TargetMode="External"/><Relationship Id="rId39" Type="http://schemas.openxmlformats.org/officeDocument/2006/relationships/hyperlink" Target="https://drive.google.com/drive/folders/13l28__AGAgJg2ICf5jxkMArRWD1YYLOG?usp=sharing" TargetMode="External"/><Relationship Id="rId38" Type="http://schemas.openxmlformats.org/officeDocument/2006/relationships/hyperlink" Target="https://drive.google.com/drive/folders/13l28__AGAgJg2ICf5jxkMArRWD1YYLOG?usp=sharing" TargetMode="External"/><Relationship Id="rId62" Type="http://schemas.openxmlformats.org/officeDocument/2006/relationships/hyperlink" Target="https://drive.google.com/drive/folders/13l28__AGAgJg2ICf5jxkMArRWD1YYLOG?usp=sharing" TargetMode="External"/><Relationship Id="rId61" Type="http://schemas.openxmlformats.org/officeDocument/2006/relationships/hyperlink" Target="https://drive.google.com/drive/folders/13l28__AGAgJg2ICf5jxkMArRWD1YYLOG?usp=sharing" TargetMode="External"/><Relationship Id="rId20" Type="http://schemas.openxmlformats.org/officeDocument/2006/relationships/hyperlink" Target="https://drive.google.com/drive/folders/1LlRNnngCSSakz6bZnVBnui3iVcyUgKL1?usp=drive_link" TargetMode="External"/><Relationship Id="rId63" Type="http://schemas.openxmlformats.org/officeDocument/2006/relationships/drawing" Target="../drawings/drawing144.xml"/><Relationship Id="rId22" Type="http://schemas.openxmlformats.org/officeDocument/2006/relationships/hyperlink" Target="https://drive.google.com/drive/folders/1LlRNnngCSSakz6bZnVBnui3iVcyUgKL1?usp=drive_link" TargetMode="External"/><Relationship Id="rId21" Type="http://schemas.openxmlformats.org/officeDocument/2006/relationships/hyperlink" Target="https://drive.google.com/drive/folders/1LlRNnngCSSakz6bZnVBnui3iVcyUgKL1?usp=drive_link" TargetMode="External"/><Relationship Id="rId24" Type="http://schemas.openxmlformats.org/officeDocument/2006/relationships/hyperlink" Target="https://drive.google.com/drive/folders/1LlRNnngCSSakz6bZnVBnui3iVcyUgKL1?usp=drive_link" TargetMode="External"/><Relationship Id="rId23" Type="http://schemas.openxmlformats.org/officeDocument/2006/relationships/hyperlink" Target="https://drive.google.com/drive/folders/1LlRNnngCSSakz6bZnVBnui3iVcyUgKL1?usp=drive_link" TargetMode="External"/><Relationship Id="rId60" Type="http://schemas.openxmlformats.org/officeDocument/2006/relationships/hyperlink" Target="https://drive.google.com/drive/folders/13l28__AGAgJg2ICf5jxkMArRWD1YYLOG?usp=sharing" TargetMode="External"/><Relationship Id="rId26" Type="http://schemas.openxmlformats.org/officeDocument/2006/relationships/hyperlink" Target="https://drive.google.com/drive/folders/1LlRNnngCSSakz6bZnVBnui3iVcyUgKL1?usp=drive_link" TargetMode="External"/><Relationship Id="rId25" Type="http://schemas.openxmlformats.org/officeDocument/2006/relationships/hyperlink" Target="https://drive.google.com/drive/folders/1LlRNnngCSSakz6bZnVBnui3iVcyUgKL1?usp=drive_link" TargetMode="External"/><Relationship Id="rId28" Type="http://schemas.openxmlformats.org/officeDocument/2006/relationships/hyperlink" Target="https://drive.google.com/drive/folders/1LlRNnngCSSakz6bZnVBnui3iVcyUgKL1?usp=drive_link" TargetMode="External"/><Relationship Id="rId27" Type="http://schemas.openxmlformats.org/officeDocument/2006/relationships/hyperlink" Target="https://drive.google.com/drive/folders/1LlRNnngCSSakz6bZnVBnui3iVcyUgKL1?usp=drive_link" TargetMode="External"/><Relationship Id="rId29" Type="http://schemas.openxmlformats.org/officeDocument/2006/relationships/hyperlink" Target="https://drive.google.com/drive/folders/1LlRNnngCSSakz6bZnVBnui3iVcyUgKL1?usp=drive_link" TargetMode="External"/><Relationship Id="rId51" Type="http://schemas.openxmlformats.org/officeDocument/2006/relationships/hyperlink" Target="https://drive.google.com/drive/folders/13l28__AGAgJg2ICf5jxkMArRWD1YYLOG?usp=sharing" TargetMode="External"/><Relationship Id="rId50" Type="http://schemas.openxmlformats.org/officeDocument/2006/relationships/hyperlink" Target="https://drive.google.com/drive/folders/13l28__AGAgJg2ICf5jxkMArRWD1YYLOG?usp=sharing" TargetMode="External"/><Relationship Id="rId53" Type="http://schemas.openxmlformats.org/officeDocument/2006/relationships/hyperlink" Target="https://drive.google.com/drive/folders/13l28__AGAgJg2ICf5jxkMArRWD1YYLOG?usp=sharing" TargetMode="External"/><Relationship Id="rId52" Type="http://schemas.openxmlformats.org/officeDocument/2006/relationships/hyperlink" Target="https://drive.google.com/drive/folders/13l28__AGAgJg2ICf5jxkMArRWD1YYLOG?usp=sharing" TargetMode="External"/><Relationship Id="rId11" Type="http://schemas.openxmlformats.org/officeDocument/2006/relationships/hyperlink" Target="https://drive.google.com/drive/folders/1LlRNnngCSSakz6bZnVBnui3iVcyUgKL1?usp=drive_link" TargetMode="External"/><Relationship Id="rId55" Type="http://schemas.openxmlformats.org/officeDocument/2006/relationships/hyperlink" Target="https://drive.google.com/drive/folders/13l28__AGAgJg2ICf5jxkMArRWD1YYLOG?usp=sharing" TargetMode="External"/><Relationship Id="rId10" Type="http://schemas.openxmlformats.org/officeDocument/2006/relationships/hyperlink" Target="https://drive.google.com/drive/folders/1LlRNnngCSSakz6bZnVBnui3iVcyUgKL1?usp=drive_link" TargetMode="External"/><Relationship Id="rId54" Type="http://schemas.openxmlformats.org/officeDocument/2006/relationships/hyperlink" Target="https://drive.google.com/drive/folders/13l28__AGAgJg2ICf5jxkMArRWD1YYLOG?usp=sharing" TargetMode="External"/><Relationship Id="rId13" Type="http://schemas.openxmlformats.org/officeDocument/2006/relationships/hyperlink" Target="https://drive.google.com/drive/folders/1LlRNnngCSSakz6bZnVBnui3iVcyUgKL1?usp=drive_link" TargetMode="External"/><Relationship Id="rId57" Type="http://schemas.openxmlformats.org/officeDocument/2006/relationships/hyperlink" Target="https://drive.google.com/drive/folders/13l28__AGAgJg2ICf5jxkMArRWD1YYLOG?usp=sharing" TargetMode="External"/><Relationship Id="rId12" Type="http://schemas.openxmlformats.org/officeDocument/2006/relationships/hyperlink" Target="https://drive.google.com/drive/folders/1LlRNnngCSSakz6bZnVBnui3iVcyUgKL1?usp=drive_link" TargetMode="External"/><Relationship Id="rId56" Type="http://schemas.openxmlformats.org/officeDocument/2006/relationships/hyperlink" Target="https://drive.google.com/drive/folders/13l28__AGAgJg2ICf5jxkMArRWD1YYLOG?usp=sharing" TargetMode="External"/><Relationship Id="rId15" Type="http://schemas.openxmlformats.org/officeDocument/2006/relationships/hyperlink" Target="https://drive.google.com/drive/folders/1LlRNnngCSSakz6bZnVBnui3iVcyUgKL1?usp=drive_link" TargetMode="External"/><Relationship Id="rId59" Type="http://schemas.openxmlformats.org/officeDocument/2006/relationships/hyperlink" Target="https://drive.google.com/drive/folders/13l28__AGAgJg2ICf5jxkMArRWD1YYLOG?usp=sharing" TargetMode="External"/><Relationship Id="rId14" Type="http://schemas.openxmlformats.org/officeDocument/2006/relationships/hyperlink" Target="https://drive.google.com/drive/folders/1LlRNnngCSSakz6bZnVBnui3iVcyUgKL1?usp=drive_link" TargetMode="External"/><Relationship Id="rId58" Type="http://schemas.openxmlformats.org/officeDocument/2006/relationships/hyperlink" Target="https://drive.google.com/drive/folders/13l28__AGAgJg2ICf5jxkMArRWD1YYLOG?usp=sharing" TargetMode="External"/><Relationship Id="rId17" Type="http://schemas.openxmlformats.org/officeDocument/2006/relationships/hyperlink" Target="https://drive.google.com/drive/folders/1LlRNnngCSSakz6bZnVBnui3iVcyUgKL1?usp=drive_link" TargetMode="External"/><Relationship Id="rId16" Type="http://schemas.openxmlformats.org/officeDocument/2006/relationships/hyperlink" Target="https://drive.google.com/drive/folders/1LlRNnngCSSakz6bZnVBnui3iVcyUgKL1?usp=drive_link" TargetMode="External"/><Relationship Id="rId19" Type="http://schemas.openxmlformats.org/officeDocument/2006/relationships/hyperlink" Target="https://drive.google.com/drive/folders/1LlRNnngCSSakz6bZnVBnui3iVcyUgKL1?usp=drive_link" TargetMode="External"/><Relationship Id="rId18" Type="http://schemas.openxmlformats.org/officeDocument/2006/relationships/hyperlink" Target="https://drive.google.com/drive/folders/1LlRNnngCSSakz6bZnVBnui3iVcyUgKL1?usp=drive_link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3lqxOZiXRyW1DGzjqOOTSqDNXMchuH_?usp=drive_link" TargetMode="External"/><Relationship Id="rId42" Type="http://schemas.openxmlformats.org/officeDocument/2006/relationships/hyperlink" Target="https://drive.google.com/drive/folders/1x3lqxOZiXRyW1DGzjqOOTSqDNXMchuH_?usp=drive_link" TargetMode="External"/><Relationship Id="rId41" Type="http://schemas.openxmlformats.org/officeDocument/2006/relationships/hyperlink" Target="https://drive.google.com/drive/folders/1x3lqxOZiXRyW1DGzjqOOTSqDNXMchuH_?usp=drive_link" TargetMode="External"/><Relationship Id="rId44" Type="http://schemas.openxmlformats.org/officeDocument/2006/relationships/hyperlink" Target="https://drive.google.com/drive/folders/1x3lqxOZiXRyW1DGzjqOOTSqDNXMchuH_?usp=drive_link" TargetMode="External"/><Relationship Id="rId43" Type="http://schemas.openxmlformats.org/officeDocument/2006/relationships/hyperlink" Target="https://drive.google.com/drive/folders/1x3lqxOZiXRyW1DGzjqOOTSqDNXMchuH_?usp=drive_link" TargetMode="External"/><Relationship Id="rId46" Type="http://schemas.openxmlformats.org/officeDocument/2006/relationships/hyperlink" Target="https://drive.google.com/drive/folders/1x3lqxOZiXRyW1DGzjqOOTSqDNXMchuH_?usp=drive_link" TargetMode="External"/><Relationship Id="rId45" Type="http://schemas.openxmlformats.org/officeDocument/2006/relationships/hyperlink" Target="https://drive.google.com/drive/folders/1x3lqxOZiXRyW1DGzjqOOTSqDNXMchuH_?usp=drive_link" TargetMode="External"/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hyperlink" Target="https://drive.google.com/drive/folders/1vKBtK65-GEtnka7ERti9Bwv_y8m1cFiE?usp=drive_link" TargetMode="External"/><Relationship Id="rId9" Type="http://schemas.openxmlformats.org/officeDocument/2006/relationships/hyperlink" Target="https://drive.google.com/drive/folders/1vKBtK65-GEtnka7ERti9Bwv_y8m1cFiE?usp=drive_link" TargetMode="External"/><Relationship Id="rId48" Type="http://schemas.openxmlformats.org/officeDocument/2006/relationships/hyperlink" Target="https://drive.google.com/drive/folders/1x3lqxOZiXRyW1DGzjqOOTSqDNXMchuH_?usp=drive_link" TargetMode="External"/><Relationship Id="rId47" Type="http://schemas.openxmlformats.org/officeDocument/2006/relationships/hyperlink" Target="https://drive.google.com/drive/folders/1x3lqxOZiXRyW1DGzjqOOTSqDNXMchuH_?usp=drive_link" TargetMode="External"/><Relationship Id="rId49" Type="http://schemas.openxmlformats.org/officeDocument/2006/relationships/hyperlink" Target="https://drive.google.com/drive/folders/1x3lqxOZiXRyW1DGzjqOOTSqDNXMchuH_?usp=drive_link" TargetMode="External"/><Relationship Id="rId5" Type="http://schemas.openxmlformats.org/officeDocument/2006/relationships/hyperlink" Target="https://shopee.tw/POP-MART-%E6%B3%A1%E6%B3%A1%E7%91%AA%E7%89%B9-%E5%B0%8B%E6%89%BEMOKOKO%E7%B3%BB%E5%88%97%E6%89%8B%E8%BE%A6-i.458623340.28169118924?sp_atk=7e446dc0-8fab-4ae6-850e-2846e44a4391" TargetMode="External"/><Relationship Id="rId6" Type="http://schemas.openxmlformats.org/officeDocument/2006/relationships/hyperlink" Target="https://shopee.tw/ASICS-%E4%BA%9E%E7%91%9F%E5%A3%AB-SKYHAND-OG-%E7%94%B7%E5%A5%B3%E4%B8%AD%E6%80%A7%E6%AC%BE-%E9%81%8B%E5%8B%95%E4%BC%91%E9%96%92%E9%9E%8B-1203A452-250-i.49813972.28472358752?sp_atk=ecca67a1-6a8a-43d6-b079-5fcbcb2f019e" TargetMode="External"/><Relationship Id="rId7" Type="http://schemas.openxmlformats.org/officeDocument/2006/relationships/hyperlink" Target="https://shopee.tw/INNISFREE-%E7%81%AB%E5%B1%B1%E6%B3%A5%E6%AF%9B%E5%AD%94%E8%AA%BF%E7%90%86%E6%BD%94%E9%9D%A2%E4%B9%B3(BHA)-150g-%E5%AE%98%E6%96%B9%E6%97%97%E8%89%A6%E5%BA%97-i.121782721.18364306224?sp_atk=a76d9677-b76b-42a3-b516-2d3b073edade" TargetMode="External"/><Relationship Id="rId8" Type="http://schemas.openxmlformats.org/officeDocument/2006/relationships/hyperlink" Target="https://drive.google.com/drive/folders/1vKBtK65-GEtnka7ERti9Bwv_y8m1cFiE?usp=drive_link" TargetMode="External"/><Relationship Id="rId31" Type="http://schemas.openxmlformats.org/officeDocument/2006/relationships/hyperlink" Target="https://drive.google.com/drive/folders/1vKBtK65-GEtnka7ERti9Bwv_y8m1cFiE?usp=drive_link" TargetMode="External"/><Relationship Id="rId30" Type="http://schemas.openxmlformats.org/officeDocument/2006/relationships/hyperlink" Target="https://drive.google.com/drive/folders/1vKBtK65-GEtnka7ERti9Bwv_y8m1cFiE?usp=drive_link" TargetMode="External"/><Relationship Id="rId33" Type="http://schemas.openxmlformats.org/officeDocument/2006/relationships/hyperlink" Target="https://drive.google.com/drive/folders/1vKBtK65-GEtnka7ERti9Bwv_y8m1cFiE?usp=drive_link" TargetMode="External"/><Relationship Id="rId32" Type="http://schemas.openxmlformats.org/officeDocument/2006/relationships/hyperlink" Target="https://drive.google.com/drive/folders/1vKBtK65-GEtnka7ERti9Bwv_y8m1cFiE?usp=drive_link" TargetMode="External"/><Relationship Id="rId35" Type="http://schemas.openxmlformats.org/officeDocument/2006/relationships/hyperlink" Target="https://drive.google.com/drive/folders/1x3lqxOZiXRyW1DGzjqOOTSqDNXMchuH_?usp=drive_link" TargetMode="External"/><Relationship Id="rId34" Type="http://schemas.openxmlformats.org/officeDocument/2006/relationships/hyperlink" Target="https://drive.google.com/drive/folders/1x3lqxOZiXRyW1DGzjqOOTSqDNXMchuH_?usp=drive_link" TargetMode="External"/><Relationship Id="rId37" Type="http://schemas.openxmlformats.org/officeDocument/2006/relationships/hyperlink" Target="https://drive.google.com/drive/folders/1x3lqxOZiXRyW1DGzjqOOTSqDNXMchuH_?usp=drive_link" TargetMode="External"/><Relationship Id="rId36" Type="http://schemas.openxmlformats.org/officeDocument/2006/relationships/hyperlink" Target="https://drive.google.com/drive/folders/1x3lqxOZiXRyW1DGzjqOOTSqDNXMchuH_?usp=drive_link" TargetMode="External"/><Relationship Id="rId39" Type="http://schemas.openxmlformats.org/officeDocument/2006/relationships/hyperlink" Target="https://drive.google.com/drive/folders/1x3lqxOZiXRyW1DGzjqOOTSqDNXMchuH_?usp=drive_link" TargetMode="External"/><Relationship Id="rId38" Type="http://schemas.openxmlformats.org/officeDocument/2006/relationships/hyperlink" Target="https://drive.google.com/drive/folders/1x3lqxOZiXRyW1DGzjqOOTSqDNXMchuH_?usp=drive_link" TargetMode="External"/><Relationship Id="rId61" Type="http://schemas.openxmlformats.org/officeDocument/2006/relationships/vmlDrawing" Target="../drawings/vmlDrawing19.vml"/><Relationship Id="rId20" Type="http://schemas.openxmlformats.org/officeDocument/2006/relationships/hyperlink" Target="https://drive.google.com/drive/folders/1vKBtK65-GEtnka7ERti9Bwv_y8m1cFiE?usp=drive_link" TargetMode="External"/><Relationship Id="rId22" Type="http://schemas.openxmlformats.org/officeDocument/2006/relationships/hyperlink" Target="https://drive.google.com/drive/folders/1vKBtK65-GEtnka7ERti9Bwv_y8m1cFiE?usp=drive_link" TargetMode="External"/><Relationship Id="rId21" Type="http://schemas.openxmlformats.org/officeDocument/2006/relationships/hyperlink" Target="https://drive.google.com/drive/folders/1vKBtK65-GEtnka7ERti9Bwv_y8m1cFiE?usp=drive_link" TargetMode="External"/><Relationship Id="rId24" Type="http://schemas.openxmlformats.org/officeDocument/2006/relationships/hyperlink" Target="https://drive.google.com/drive/folders/1vKBtK65-GEtnka7ERti9Bwv_y8m1cFiE?usp=drive_link" TargetMode="External"/><Relationship Id="rId23" Type="http://schemas.openxmlformats.org/officeDocument/2006/relationships/hyperlink" Target="https://drive.google.com/drive/folders/1vKBtK65-GEtnka7ERti9Bwv_y8m1cFiE?usp=drive_link" TargetMode="External"/><Relationship Id="rId60" Type="http://schemas.openxmlformats.org/officeDocument/2006/relationships/drawing" Target="../drawings/drawing145.xml"/><Relationship Id="rId26" Type="http://schemas.openxmlformats.org/officeDocument/2006/relationships/hyperlink" Target="https://drive.google.com/drive/folders/1vKBtK65-GEtnka7ERti9Bwv_y8m1cFiE?usp=drive_link" TargetMode="External"/><Relationship Id="rId25" Type="http://schemas.openxmlformats.org/officeDocument/2006/relationships/hyperlink" Target="https://drive.google.com/drive/folders/1vKBtK65-GEtnka7ERti9Bwv_y8m1cFiE?usp=drive_link" TargetMode="External"/><Relationship Id="rId28" Type="http://schemas.openxmlformats.org/officeDocument/2006/relationships/hyperlink" Target="https://drive.google.com/drive/folders/1vKBtK65-GEtnka7ERti9Bwv_y8m1cFiE?usp=drive_link" TargetMode="External"/><Relationship Id="rId27" Type="http://schemas.openxmlformats.org/officeDocument/2006/relationships/hyperlink" Target="https://drive.google.com/drive/folders/1vKBtK65-GEtnka7ERti9Bwv_y8m1cFiE?usp=drive_link" TargetMode="External"/><Relationship Id="rId29" Type="http://schemas.openxmlformats.org/officeDocument/2006/relationships/hyperlink" Target="https://drive.google.com/drive/folders/1vKBtK65-GEtnka7ERti9Bwv_y8m1cFiE?usp=drive_link" TargetMode="External"/><Relationship Id="rId51" Type="http://schemas.openxmlformats.org/officeDocument/2006/relationships/hyperlink" Target="https://drive.google.com/drive/folders/1x3lqxOZiXRyW1DGzjqOOTSqDNXMchuH_?usp=drive_link" TargetMode="External"/><Relationship Id="rId50" Type="http://schemas.openxmlformats.org/officeDocument/2006/relationships/hyperlink" Target="https://drive.google.com/drive/folders/1x3lqxOZiXRyW1DGzjqOOTSqDNXMchuH_?usp=drive_link" TargetMode="External"/><Relationship Id="rId53" Type="http://schemas.openxmlformats.org/officeDocument/2006/relationships/hyperlink" Target="https://drive.google.com/drive/folders/1x3lqxOZiXRyW1DGzjqOOTSqDNXMchuH_?usp=drive_link" TargetMode="External"/><Relationship Id="rId52" Type="http://schemas.openxmlformats.org/officeDocument/2006/relationships/hyperlink" Target="https://drive.google.com/drive/folders/1x3lqxOZiXRyW1DGzjqOOTSqDNXMchuH_?usp=drive_link" TargetMode="External"/><Relationship Id="rId11" Type="http://schemas.openxmlformats.org/officeDocument/2006/relationships/hyperlink" Target="https://drive.google.com/drive/folders/1vKBtK65-GEtnka7ERti9Bwv_y8m1cFiE?usp=drive_link" TargetMode="External"/><Relationship Id="rId55" Type="http://schemas.openxmlformats.org/officeDocument/2006/relationships/hyperlink" Target="https://drive.google.com/drive/folders/1x3lqxOZiXRyW1DGzjqOOTSqDNXMchuH_?usp=drive_link" TargetMode="External"/><Relationship Id="rId10" Type="http://schemas.openxmlformats.org/officeDocument/2006/relationships/hyperlink" Target="https://drive.google.com/drive/folders/1vKBtK65-GEtnka7ERti9Bwv_y8m1cFiE?usp=drive_link" TargetMode="External"/><Relationship Id="rId54" Type="http://schemas.openxmlformats.org/officeDocument/2006/relationships/hyperlink" Target="https://drive.google.com/drive/folders/1x3lqxOZiXRyW1DGzjqOOTSqDNXMchuH_?usp=drive_link" TargetMode="External"/><Relationship Id="rId13" Type="http://schemas.openxmlformats.org/officeDocument/2006/relationships/hyperlink" Target="https://drive.google.com/drive/folders/1vKBtK65-GEtnka7ERti9Bwv_y8m1cFiE?usp=drive_link" TargetMode="External"/><Relationship Id="rId57" Type="http://schemas.openxmlformats.org/officeDocument/2006/relationships/hyperlink" Target="https://drive.google.com/drive/folders/1x3lqxOZiXRyW1DGzjqOOTSqDNXMchuH_?usp=drive_link" TargetMode="External"/><Relationship Id="rId12" Type="http://schemas.openxmlformats.org/officeDocument/2006/relationships/hyperlink" Target="https://drive.google.com/drive/folders/1vKBtK65-GEtnka7ERti9Bwv_y8m1cFiE?usp=drive_link" TargetMode="External"/><Relationship Id="rId56" Type="http://schemas.openxmlformats.org/officeDocument/2006/relationships/hyperlink" Target="https://drive.google.com/drive/folders/1x3lqxOZiXRyW1DGzjqOOTSqDNXMchuH_?usp=drive_link" TargetMode="External"/><Relationship Id="rId15" Type="http://schemas.openxmlformats.org/officeDocument/2006/relationships/hyperlink" Target="https://drive.google.com/drive/folders/1vKBtK65-GEtnka7ERti9Bwv_y8m1cFiE?usp=drive_link" TargetMode="External"/><Relationship Id="rId59" Type="http://schemas.openxmlformats.org/officeDocument/2006/relationships/hyperlink" Target="https://drive.google.com/drive/folders/1x3lqxOZiXRyW1DGzjqOOTSqDNXMchuH_?usp=drive_link" TargetMode="External"/><Relationship Id="rId14" Type="http://schemas.openxmlformats.org/officeDocument/2006/relationships/hyperlink" Target="https://drive.google.com/drive/folders/1vKBtK65-GEtnka7ERti9Bwv_y8m1cFiE?usp=drive_link" TargetMode="External"/><Relationship Id="rId58" Type="http://schemas.openxmlformats.org/officeDocument/2006/relationships/hyperlink" Target="https://drive.google.com/drive/folders/1x3lqxOZiXRyW1DGzjqOOTSqDNXMchuH_?usp=drive_link" TargetMode="External"/><Relationship Id="rId17" Type="http://schemas.openxmlformats.org/officeDocument/2006/relationships/hyperlink" Target="https://drive.google.com/drive/folders/1vKBtK65-GEtnka7ERti9Bwv_y8m1cFiE?usp=drive_link" TargetMode="External"/><Relationship Id="rId16" Type="http://schemas.openxmlformats.org/officeDocument/2006/relationships/hyperlink" Target="https://drive.google.com/drive/folders/1vKBtK65-GEtnka7ERti9Bwv_y8m1cFiE?usp=drive_link" TargetMode="External"/><Relationship Id="rId19" Type="http://schemas.openxmlformats.org/officeDocument/2006/relationships/hyperlink" Target="https://drive.google.com/drive/folders/1vKBtK65-GEtnka7ERti9Bwv_y8m1cFiE?usp=drive_link" TargetMode="External"/><Relationship Id="rId18" Type="http://schemas.openxmlformats.org/officeDocument/2006/relationships/hyperlink" Target="https://drive.google.com/drive/folders/1vKBtK65-GEtnka7ERti9Bwv_y8m1cFiE?usp=drive_link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plcQ9WzhPspegnJX6MchyjhxO2baq0T?usp=sharing" TargetMode="External"/><Relationship Id="rId42" Type="http://schemas.openxmlformats.org/officeDocument/2006/relationships/hyperlink" Target="https://drive.google.com/drive/folders/1XplcQ9WzhPspegnJX6MchyjhxO2baq0T?usp=sharing" TargetMode="External"/><Relationship Id="rId41" Type="http://schemas.openxmlformats.org/officeDocument/2006/relationships/hyperlink" Target="https://drive.google.com/drive/folders/1XplcQ9WzhPspegnJX6MchyjhxO2baq0T?usp=sharing" TargetMode="External"/><Relationship Id="rId44" Type="http://schemas.openxmlformats.org/officeDocument/2006/relationships/hyperlink" Target="https://drive.google.com/drive/folders/1XplcQ9WzhPspegnJX6MchyjhxO2baq0T?usp=sharing" TargetMode="External"/><Relationship Id="rId43" Type="http://schemas.openxmlformats.org/officeDocument/2006/relationships/hyperlink" Target="https://drive.google.com/drive/folders/1XplcQ9WzhPspegnJX6MchyjhxO2baq0T?usp=sharing" TargetMode="External"/><Relationship Id="rId46" Type="http://schemas.openxmlformats.org/officeDocument/2006/relationships/hyperlink" Target="https://drive.google.com/drive/folders/1XplcQ9WzhPspegnJX6MchyjhxO2baq0T?usp=sharing" TargetMode="External"/><Relationship Id="rId45" Type="http://schemas.openxmlformats.org/officeDocument/2006/relationships/hyperlink" Target="https://drive.google.com/drive/folders/1XplcQ9WzhPspegnJX6MchyjhxO2baq0T?usp=sharing" TargetMode="External"/><Relationship Id="rId1" Type="http://schemas.openxmlformats.org/officeDocument/2006/relationships/hyperlink" Target="https://drive.google.com/drive/folders/1Yz_EdL9Ydu1DBDNMZIeJR3ns8IsNIQJP?usp=sharing" TargetMode="External"/><Relationship Id="rId2" Type="http://schemas.openxmlformats.org/officeDocument/2006/relationships/hyperlink" Target="https://shopee.tw/S'AIME-%E9%A3%9B%E5%A4%A9%E5%B0%8F%E5%A5%B3%E8%AD%A6%E9%9B%B6%E9%8C%A2%E5%8C%85-i.497971222.26065609154" TargetMode="External"/><Relationship Id="rId3" Type="http://schemas.openxmlformats.org/officeDocument/2006/relationships/hyperlink" Target="https://shopee.tw/%E3%80%90MIRAE%E6%9C%AA%E4%BE%86%E7%BE%8E%E3%80%91AI%E8%AA%BF%E8%89%B2%E7%99%BC%E5%85%89%E9%9C%9C30ml-2%E6%94%AF-%E8%B6%85%E7%B4%9AA%E9%86%87%E7%85%A5%E8%86%9A%E5%8D%B8%E5%A6%9D%E8%86%8F100ml%EF%BD%9C%E5%AE%98%E6%96%B9%E6%97%97%E8%89%A6%E5%BA%97-%E9%98%B2%E6%9B%AC-%E5%A6%9D%E5%89%8D%E4%B9%B3-%E6%BD%A4%E8%89%B2%E9%9A%94%E9%9B%A2%E9%9C%9C-i.864969760.26427714569" TargetMode="External"/><Relationship Id="rId4" Type="http://schemas.openxmlformats.org/officeDocument/2006/relationships/hyperlink" Target="https://shopee.tw/Dyson-Supersonic-r-HD17-%E7%B2%BE%E6%BA%96%E9%80%A0%E5%9E%8B%E8%BC%95%E9%87%8F%E5%90%B9%E9%A2%A8%E6%A9%9F-%E7%B2%89%E9%9C%A7%E7%8E%AB%E7%91%B0-%E9%99%90%E5%AE%9A%E8%89%B2%E5%85%A8%E6%96%B0%E4%B8%8A%E5%B8%82-2%E5%B9%B4%E4%BF%9D%E5%9B%BA%E3%80%90%E9%80%A0%E5%9E%8B%E5%B8%AB%E6%8E%A8%E8%96%A6%E6%AC%BE%E3%80%91-i.31171487.29230381172" TargetMode="External"/><Relationship Id="rId9" Type="http://schemas.openxmlformats.org/officeDocument/2006/relationships/hyperlink" Target="https://drive.google.com/drive/folders/1Yz_EdL9Ydu1DBDNMZIeJR3ns8IsNIQJP?usp=sharing" TargetMode="External"/><Relationship Id="rId48" Type="http://schemas.openxmlformats.org/officeDocument/2006/relationships/hyperlink" Target="https://drive.google.com/drive/folders/1XplcQ9WzhPspegnJX6MchyjhxO2baq0T?usp=sharing" TargetMode="External"/><Relationship Id="rId47" Type="http://schemas.openxmlformats.org/officeDocument/2006/relationships/hyperlink" Target="https://drive.google.com/drive/folders/1XplcQ9WzhPspegnJX6MchyjhxO2baq0T?usp=sharing" TargetMode="External"/><Relationship Id="rId49" Type="http://schemas.openxmlformats.org/officeDocument/2006/relationships/hyperlink" Target="https://drive.google.com/drive/folders/1XplcQ9WzhPspegnJX6MchyjhxO2baq0T?usp=sharing" TargetMode="External"/><Relationship Id="rId5" Type="http://schemas.openxmlformats.org/officeDocument/2006/relationships/hyperlink" Target="https://drive.google.com/drive/folders/1Yz_EdL9Ydu1DBDNMZIeJR3ns8IsNIQJP?usp=sharing" TargetMode="External"/><Relationship Id="rId6" Type="http://schemas.openxmlformats.org/officeDocument/2006/relationships/hyperlink" Target="https://drive.google.com/drive/folders/1Yz_EdL9Ydu1DBDNMZIeJR3ns8IsNIQJP?usp=sharing" TargetMode="External"/><Relationship Id="rId7" Type="http://schemas.openxmlformats.org/officeDocument/2006/relationships/hyperlink" Target="https://drive.google.com/drive/folders/1Yz_EdL9Ydu1DBDNMZIeJR3ns8IsNIQJP?usp=sharing" TargetMode="External"/><Relationship Id="rId8" Type="http://schemas.openxmlformats.org/officeDocument/2006/relationships/hyperlink" Target="https://drive.google.com/drive/folders/1Yz_EdL9Ydu1DBDNMZIeJR3ns8IsNIQJP?usp=sharing" TargetMode="External"/><Relationship Id="rId31" Type="http://schemas.openxmlformats.org/officeDocument/2006/relationships/hyperlink" Target="https://drive.google.com/drive/folders/1Yz_EdL9Ydu1DBDNMZIeJR3ns8IsNIQJP?usp=sharing" TargetMode="External"/><Relationship Id="rId30" Type="http://schemas.openxmlformats.org/officeDocument/2006/relationships/hyperlink" Target="https://drive.google.com/drive/folders/1Yz_EdL9Ydu1DBDNMZIeJR3ns8IsNIQJP?usp=sharing" TargetMode="External"/><Relationship Id="rId33" Type="http://schemas.openxmlformats.org/officeDocument/2006/relationships/hyperlink" Target="https://drive.google.com/drive/folders/1XplcQ9WzhPspegnJX6MchyjhxO2baq0T?usp=sharing" TargetMode="External"/><Relationship Id="rId32" Type="http://schemas.openxmlformats.org/officeDocument/2006/relationships/hyperlink" Target="https://drive.google.com/drive/folders/1XplcQ9WzhPspegnJX6MchyjhxO2baq0T?usp=sharing" TargetMode="External"/><Relationship Id="rId35" Type="http://schemas.openxmlformats.org/officeDocument/2006/relationships/hyperlink" Target="https://drive.google.com/drive/folders/1XplcQ9WzhPspegnJX6MchyjhxO2baq0T?usp=sharing" TargetMode="External"/><Relationship Id="rId34" Type="http://schemas.openxmlformats.org/officeDocument/2006/relationships/hyperlink" Target="https://drive.google.com/drive/folders/1XplcQ9WzhPspegnJX6MchyjhxO2baq0T?usp=sharing" TargetMode="External"/><Relationship Id="rId37" Type="http://schemas.openxmlformats.org/officeDocument/2006/relationships/hyperlink" Target="https://drive.google.com/drive/folders/1XplcQ9WzhPspegnJX6MchyjhxO2baq0T?usp=sharing" TargetMode="External"/><Relationship Id="rId36" Type="http://schemas.openxmlformats.org/officeDocument/2006/relationships/hyperlink" Target="https://drive.google.com/drive/folders/1XplcQ9WzhPspegnJX6MchyjhxO2baq0T?usp=sharing" TargetMode="External"/><Relationship Id="rId39" Type="http://schemas.openxmlformats.org/officeDocument/2006/relationships/hyperlink" Target="https://drive.google.com/drive/folders/1XplcQ9WzhPspegnJX6MchyjhxO2baq0T?usp=sharing" TargetMode="External"/><Relationship Id="rId38" Type="http://schemas.openxmlformats.org/officeDocument/2006/relationships/hyperlink" Target="https://drive.google.com/drive/folders/1XplcQ9WzhPspegnJX6MchyjhxO2baq0T?usp=sharing" TargetMode="External"/><Relationship Id="rId62" Type="http://schemas.openxmlformats.org/officeDocument/2006/relationships/hyperlink" Target="https://drive.google.com/drive/folders/1XplcQ9WzhPspegnJX6MchyjhxO2baq0T?usp=sharing" TargetMode="External"/><Relationship Id="rId61" Type="http://schemas.openxmlformats.org/officeDocument/2006/relationships/hyperlink" Target="https://drive.google.com/drive/folders/1XplcQ9WzhPspegnJX6MchyjhxO2baq0T?usp=sharing" TargetMode="External"/><Relationship Id="rId20" Type="http://schemas.openxmlformats.org/officeDocument/2006/relationships/hyperlink" Target="https://drive.google.com/drive/folders/1Yz_EdL9Ydu1DBDNMZIeJR3ns8IsNIQJP?usp=sharing" TargetMode="External"/><Relationship Id="rId63" Type="http://schemas.openxmlformats.org/officeDocument/2006/relationships/drawing" Target="../drawings/drawing146.xml"/><Relationship Id="rId22" Type="http://schemas.openxmlformats.org/officeDocument/2006/relationships/hyperlink" Target="https://drive.google.com/drive/folders/1Yz_EdL9Ydu1DBDNMZIeJR3ns8IsNIQJP?usp=sharing" TargetMode="External"/><Relationship Id="rId21" Type="http://schemas.openxmlformats.org/officeDocument/2006/relationships/hyperlink" Target="https://drive.google.com/drive/folders/1Yz_EdL9Ydu1DBDNMZIeJR3ns8IsNIQJP?usp=sharing" TargetMode="External"/><Relationship Id="rId24" Type="http://schemas.openxmlformats.org/officeDocument/2006/relationships/hyperlink" Target="https://drive.google.com/drive/folders/1Yz_EdL9Ydu1DBDNMZIeJR3ns8IsNIQJP?usp=sharing" TargetMode="External"/><Relationship Id="rId23" Type="http://schemas.openxmlformats.org/officeDocument/2006/relationships/hyperlink" Target="https://drive.google.com/drive/folders/1Yz_EdL9Ydu1DBDNMZIeJR3ns8IsNIQJP?usp=sharing" TargetMode="External"/><Relationship Id="rId60" Type="http://schemas.openxmlformats.org/officeDocument/2006/relationships/hyperlink" Target="https://drive.google.com/drive/folders/1XplcQ9WzhPspegnJX6MchyjhxO2baq0T?usp=sharing" TargetMode="External"/><Relationship Id="rId26" Type="http://schemas.openxmlformats.org/officeDocument/2006/relationships/hyperlink" Target="https://drive.google.com/drive/folders/1Yz_EdL9Ydu1DBDNMZIeJR3ns8IsNIQJP?usp=sharing" TargetMode="External"/><Relationship Id="rId25" Type="http://schemas.openxmlformats.org/officeDocument/2006/relationships/hyperlink" Target="https://drive.google.com/drive/folders/1Yz_EdL9Ydu1DBDNMZIeJR3ns8IsNIQJP?usp=sharing" TargetMode="External"/><Relationship Id="rId28" Type="http://schemas.openxmlformats.org/officeDocument/2006/relationships/hyperlink" Target="https://drive.google.com/drive/folders/1Yz_EdL9Ydu1DBDNMZIeJR3ns8IsNIQJP?usp=sharing" TargetMode="External"/><Relationship Id="rId27" Type="http://schemas.openxmlformats.org/officeDocument/2006/relationships/hyperlink" Target="https://drive.google.com/drive/folders/1Yz_EdL9Ydu1DBDNMZIeJR3ns8IsNIQJP?usp=sharing" TargetMode="External"/><Relationship Id="rId29" Type="http://schemas.openxmlformats.org/officeDocument/2006/relationships/hyperlink" Target="https://drive.google.com/drive/folders/1Yz_EdL9Ydu1DBDNMZIeJR3ns8IsNIQJP?usp=sharing" TargetMode="External"/><Relationship Id="rId51" Type="http://schemas.openxmlformats.org/officeDocument/2006/relationships/hyperlink" Target="https://drive.google.com/drive/folders/1XplcQ9WzhPspegnJX6MchyjhxO2baq0T?usp=sharing" TargetMode="External"/><Relationship Id="rId50" Type="http://schemas.openxmlformats.org/officeDocument/2006/relationships/hyperlink" Target="https://drive.google.com/drive/folders/1XplcQ9WzhPspegnJX6MchyjhxO2baq0T?usp=sharing" TargetMode="External"/><Relationship Id="rId53" Type="http://schemas.openxmlformats.org/officeDocument/2006/relationships/hyperlink" Target="https://drive.google.com/drive/folders/1XplcQ9WzhPspegnJX6MchyjhxO2baq0T?usp=sharing" TargetMode="External"/><Relationship Id="rId52" Type="http://schemas.openxmlformats.org/officeDocument/2006/relationships/hyperlink" Target="https://drive.google.com/drive/folders/1XplcQ9WzhPspegnJX6MchyjhxO2baq0T?usp=sharing" TargetMode="External"/><Relationship Id="rId11" Type="http://schemas.openxmlformats.org/officeDocument/2006/relationships/hyperlink" Target="https://drive.google.com/drive/folders/1Yz_EdL9Ydu1DBDNMZIeJR3ns8IsNIQJP?usp=sharing" TargetMode="External"/><Relationship Id="rId55" Type="http://schemas.openxmlformats.org/officeDocument/2006/relationships/hyperlink" Target="https://drive.google.com/drive/folders/1XplcQ9WzhPspegnJX6MchyjhxO2baq0T?usp=sharing" TargetMode="External"/><Relationship Id="rId10" Type="http://schemas.openxmlformats.org/officeDocument/2006/relationships/hyperlink" Target="https://drive.google.com/drive/folders/1Yz_EdL9Ydu1DBDNMZIeJR3ns8IsNIQJP?usp=sharing" TargetMode="External"/><Relationship Id="rId54" Type="http://schemas.openxmlformats.org/officeDocument/2006/relationships/hyperlink" Target="https://drive.google.com/drive/folders/1XplcQ9WzhPspegnJX6MchyjhxO2baq0T?usp=sharing" TargetMode="External"/><Relationship Id="rId13" Type="http://schemas.openxmlformats.org/officeDocument/2006/relationships/hyperlink" Target="https://drive.google.com/drive/folders/1Yz_EdL9Ydu1DBDNMZIeJR3ns8IsNIQJP?usp=sharing" TargetMode="External"/><Relationship Id="rId57" Type="http://schemas.openxmlformats.org/officeDocument/2006/relationships/hyperlink" Target="https://drive.google.com/drive/folders/1XplcQ9WzhPspegnJX6MchyjhxO2baq0T?usp=sharing" TargetMode="External"/><Relationship Id="rId12" Type="http://schemas.openxmlformats.org/officeDocument/2006/relationships/hyperlink" Target="https://drive.google.com/drive/folders/1Yz_EdL9Ydu1DBDNMZIeJR3ns8IsNIQJP?usp=sharing" TargetMode="External"/><Relationship Id="rId56" Type="http://schemas.openxmlformats.org/officeDocument/2006/relationships/hyperlink" Target="https://drive.google.com/drive/folders/1XplcQ9WzhPspegnJX6MchyjhxO2baq0T?usp=sharing" TargetMode="External"/><Relationship Id="rId15" Type="http://schemas.openxmlformats.org/officeDocument/2006/relationships/hyperlink" Target="https://drive.google.com/drive/folders/1Yz_EdL9Ydu1DBDNMZIeJR3ns8IsNIQJP?usp=sharing" TargetMode="External"/><Relationship Id="rId59" Type="http://schemas.openxmlformats.org/officeDocument/2006/relationships/hyperlink" Target="https://drive.google.com/drive/folders/1XplcQ9WzhPspegnJX6MchyjhxO2baq0T?usp=sharing" TargetMode="External"/><Relationship Id="rId14" Type="http://schemas.openxmlformats.org/officeDocument/2006/relationships/hyperlink" Target="https://drive.google.com/drive/folders/1Yz_EdL9Ydu1DBDNMZIeJR3ns8IsNIQJP?usp=sharing" TargetMode="External"/><Relationship Id="rId58" Type="http://schemas.openxmlformats.org/officeDocument/2006/relationships/hyperlink" Target="https://drive.google.com/drive/folders/1XplcQ9WzhPspegnJX6MchyjhxO2baq0T?usp=sharing" TargetMode="External"/><Relationship Id="rId17" Type="http://schemas.openxmlformats.org/officeDocument/2006/relationships/hyperlink" Target="https://drive.google.com/drive/folders/1Yz_EdL9Ydu1DBDNMZIeJR3ns8IsNIQJP?usp=sharing" TargetMode="External"/><Relationship Id="rId16" Type="http://schemas.openxmlformats.org/officeDocument/2006/relationships/hyperlink" Target="https://drive.google.com/drive/folders/1Yz_EdL9Ydu1DBDNMZIeJR3ns8IsNIQJP?usp=sharing" TargetMode="External"/><Relationship Id="rId19" Type="http://schemas.openxmlformats.org/officeDocument/2006/relationships/hyperlink" Target="https://drive.google.com/drive/folders/1Yz_EdL9Ydu1DBDNMZIeJR3ns8IsNIQJP?usp=sharing" TargetMode="External"/><Relationship Id="rId18" Type="http://schemas.openxmlformats.org/officeDocument/2006/relationships/hyperlink" Target="https://drive.google.com/drive/folders/1Yz_EdL9Ydu1DBDNMZIeJR3ns8IsNIQJP?usp=sharing" TargetMode="External"/></Relationships>
</file>

<file path=xl/worksheets/_rels/sheet14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plcQ9WzhPspegnJX6MchyjhxO2baq0T?usp=sharing" TargetMode="External"/><Relationship Id="rId42" Type="http://schemas.openxmlformats.org/officeDocument/2006/relationships/hyperlink" Target="https://drive.google.com/drive/folders/1XplcQ9WzhPspegnJX6MchyjhxO2baq0T?usp=sharing" TargetMode="External"/><Relationship Id="rId41" Type="http://schemas.openxmlformats.org/officeDocument/2006/relationships/hyperlink" Target="https://drive.google.com/drive/folders/1XplcQ9WzhPspegnJX6MchyjhxO2baq0T?usp=sharing" TargetMode="External"/><Relationship Id="rId44" Type="http://schemas.openxmlformats.org/officeDocument/2006/relationships/hyperlink" Target="https://drive.google.com/drive/folders/1XplcQ9WzhPspegnJX6MchyjhxO2baq0T?usp=sharing" TargetMode="External"/><Relationship Id="rId43" Type="http://schemas.openxmlformats.org/officeDocument/2006/relationships/hyperlink" Target="https://drive.google.com/drive/folders/1XplcQ9WzhPspegnJX6MchyjhxO2baq0T?usp=sharing" TargetMode="External"/><Relationship Id="rId46" Type="http://schemas.openxmlformats.org/officeDocument/2006/relationships/hyperlink" Target="https://drive.google.com/drive/folders/1XplcQ9WzhPspegnJX6MchyjhxO2baq0T?usp=sharing" TargetMode="External"/><Relationship Id="rId45" Type="http://schemas.openxmlformats.org/officeDocument/2006/relationships/hyperlink" Target="https://drive.google.com/drive/folders/1XplcQ9WzhPspegnJX6MchyjhxO2baq0T?usp=sharing" TargetMode="External"/><Relationship Id="rId1" Type="http://schemas.openxmlformats.org/officeDocument/2006/relationships/hyperlink" Target="https://drive.google.com/drive/folders/1pWUvm6XWi9VvQ2aXjcvy-arRSsse5fPr?usp=drive_link" TargetMode="External"/><Relationship Id="rId2" Type="http://schemas.openxmlformats.org/officeDocument/2006/relationships/hyperlink" Target="https://shopee.tw/%E3%80%90%E6%96%B0%E5%93%81%E9%A0%90%E8%B3%BC%E3%80%91Mini%E7%8E%A9%E7%BE%8E%E6%A4%85-3-classic-%E6%8C%89%E6%91%A9%E6%A4%85-TC-293-(%E6%91%A9%E5%8D%A1%E6%85%95%E6%96%AF)-i.26221748.28584436961" TargetMode="External"/><Relationship Id="rId3" Type="http://schemas.openxmlformats.org/officeDocument/2006/relationships/hyperlink" Target="https://shopee.tw/%E8%98%AD%E8%94%BB-%E9%9B%B6%E7%B2%89%E6%84%9F%E8%B6%85%E6%8C%81%E5%A6%9D%E5%AE%9A%E5%A6%9D%E7%B5%84-%E9%9B%B6%E7%B2%89%E6%84%9F%E7%B2%89%E5%BA%95%E6%B6%B230ml-%E9%9B%B6%E7%B2%89%E6%84%9F%E8%9C%9C%E7%B2%89%E9%80%8F%E6%98%8E-%E9%9B%B6%E7%B2%89%E6%84%9F%E8%B6%85%E6%8C%81%E4%B9%85%E7%B2%89%E5%BA%95%E6%B6%B2%EF%BD%9CLANCOME%E5%AE%98%E6%96%B9%E6%97%97%E8%89%A6%E5%BA%97-i.779524889.17877446235" TargetMode="External"/><Relationship Id="rId4" Type="http://schemas.openxmlformats.org/officeDocument/2006/relationships/hyperlink" Target="https://shopee.tw/%E3%80%90New-Balance%E3%80%91-NB-%E5%BE%A9%E5%8F%A4%E9%81%8B%E5%8B%95%E9%9E%8B_%E5%A5%B3%E6%80%A7_%E8%8E%AB%E8%98%AD%E8%BF%AA%E7%B2%89_WS327AL-B%E6%A5%A6-327-i.131441298.23814304200" TargetMode="External"/><Relationship Id="rId9" Type="http://schemas.openxmlformats.org/officeDocument/2006/relationships/hyperlink" Target="https://drive.google.com/drive/folders/1Yz_EdL9Ydu1DBDNMZIeJR3ns8IsNIQJP?usp=sharing" TargetMode="External"/><Relationship Id="rId48" Type="http://schemas.openxmlformats.org/officeDocument/2006/relationships/hyperlink" Target="https://drive.google.com/drive/folders/1XplcQ9WzhPspegnJX6MchyjhxO2baq0T?usp=sharing" TargetMode="External"/><Relationship Id="rId47" Type="http://schemas.openxmlformats.org/officeDocument/2006/relationships/hyperlink" Target="https://drive.google.com/drive/folders/1XplcQ9WzhPspegnJX6MchyjhxO2baq0T?usp=sharing" TargetMode="External"/><Relationship Id="rId49" Type="http://schemas.openxmlformats.org/officeDocument/2006/relationships/hyperlink" Target="https://drive.google.com/drive/folders/1XplcQ9WzhPspegnJX6MchyjhxO2baq0T?usp=sharing" TargetMode="External"/><Relationship Id="rId5" Type="http://schemas.openxmlformats.org/officeDocument/2006/relationships/hyperlink" Target="https://drive.google.com/drive/folders/1Yz_EdL9Ydu1DBDNMZIeJR3ns8IsNIQJP?usp=sharing" TargetMode="External"/><Relationship Id="rId6" Type="http://schemas.openxmlformats.org/officeDocument/2006/relationships/hyperlink" Target="https://drive.google.com/drive/folders/1Yz_EdL9Ydu1DBDNMZIeJR3ns8IsNIQJP?usp=sharing" TargetMode="External"/><Relationship Id="rId7" Type="http://schemas.openxmlformats.org/officeDocument/2006/relationships/hyperlink" Target="https://drive.google.com/drive/folders/1Yz_EdL9Ydu1DBDNMZIeJR3ns8IsNIQJP?usp=sharing" TargetMode="External"/><Relationship Id="rId8" Type="http://schemas.openxmlformats.org/officeDocument/2006/relationships/hyperlink" Target="https://drive.google.com/drive/folders/1Yz_EdL9Ydu1DBDNMZIeJR3ns8IsNIQJP?usp=sharing" TargetMode="External"/><Relationship Id="rId31" Type="http://schemas.openxmlformats.org/officeDocument/2006/relationships/hyperlink" Target="https://drive.google.com/drive/folders/1Yz_EdL9Ydu1DBDNMZIeJR3ns8IsNIQJP?usp=sharing" TargetMode="External"/><Relationship Id="rId30" Type="http://schemas.openxmlformats.org/officeDocument/2006/relationships/hyperlink" Target="https://drive.google.com/drive/folders/1Yz_EdL9Ydu1DBDNMZIeJR3ns8IsNIQJP?usp=sharing" TargetMode="External"/><Relationship Id="rId33" Type="http://schemas.openxmlformats.org/officeDocument/2006/relationships/hyperlink" Target="https://drive.google.com/drive/folders/1XplcQ9WzhPspegnJX6MchyjhxO2baq0T?usp=sharing" TargetMode="External"/><Relationship Id="rId32" Type="http://schemas.openxmlformats.org/officeDocument/2006/relationships/hyperlink" Target="https://drive.google.com/drive/folders/1XplcQ9WzhPspegnJX6MchyjhxO2baq0T?usp=sharing" TargetMode="External"/><Relationship Id="rId35" Type="http://schemas.openxmlformats.org/officeDocument/2006/relationships/hyperlink" Target="https://drive.google.com/drive/folders/1XplcQ9WzhPspegnJX6MchyjhxO2baq0T?usp=sharing" TargetMode="External"/><Relationship Id="rId34" Type="http://schemas.openxmlformats.org/officeDocument/2006/relationships/hyperlink" Target="https://drive.google.com/drive/folders/1XplcQ9WzhPspegnJX6MchyjhxO2baq0T?usp=sharing" TargetMode="External"/><Relationship Id="rId37" Type="http://schemas.openxmlformats.org/officeDocument/2006/relationships/hyperlink" Target="https://drive.google.com/drive/folders/1XplcQ9WzhPspegnJX6MchyjhxO2baq0T?usp=sharing" TargetMode="External"/><Relationship Id="rId36" Type="http://schemas.openxmlformats.org/officeDocument/2006/relationships/hyperlink" Target="https://drive.google.com/drive/folders/1XplcQ9WzhPspegnJX6MchyjhxO2baq0T?usp=sharing" TargetMode="External"/><Relationship Id="rId39" Type="http://schemas.openxmlformats.org/officeDocument/2006/relationships/hyperlink" Target="https://drive.google.com/drive/folders/1XplcQ9WzhPspegnJX6MchyjhxO2baq0T?usp=sharing" TargetMode="External"/><Relationship Id="rId38" Type="http://schemas.openxmlformats.org/officeDocument/2006/relationships/hyperlink" Target="https://drive.google.com/drive/folders/1XplcQ9WzhPspegnJX6MchyjhxO2baq0T?usp=sharing" TargetMode="External"/><Relationship Id="rId62" Type="http://schemas.openxmlformats.org/officeDocument/2006/relationships/hyperlink" Target="https://drive.google.com/drive/folders/1XplcQ9WzhPspegnJX6MchyjhxO2baq0T?usp=sharing" TargetMode="External"/><Relationship Id="rId61" Type="http://schemas.openxmlformats.org/officeDocument/2006/relationships/hyperlink" Target="https://drive.google.com/drive/folders/1XplcQ9WzhPspegnJX6MchyjhxO2baq0T?usp=sharing" TargetMode="External"/><Relationship Id="rId20" Type="http://schemas.openxmlformats.org/officeDocument/2006/relationships/hyperlink" Target="https://drive.google.com/drive/folders/1Yz_EdL9Ydu1DBDNMZIeJR3ns8IsNIQJP?usp=sharing" TargetMode="External"/><Relationship Id="rId63" Type="http://schemas.openxmlformats.org/officeDocument/2006/relationships/drawing" Target="../drawings/drawing147.xml"/><Relationship Id="rId22" Type="http://schemas.openxmlformats.org/officeDocument/2006/relationships/hyperlink" Target="https://drive.google.com/drive/folders/1Yz_EdL9Ydu1DBDNMZIeJR3ns8IsNIQJP?usp=sharing" TargetMode="External"/><Relationship Id="rId21" Type="http://schemas.openxmlformats.org/officeDocument/2006/relationships/hyperlink" Target="https://drive.google.com/drive/folders/1Yz_EdL9Ydu1DBDNMZIeJR3ns8IsNIQJP?usp=sharing" TargetMode="External"/><Relationship Id="rId24" Type="http://schemas.openxmlformats.org/officeDocument/2006/relationships/hyperlink" Target="https://drive.google.com/drive/folders/1Yz_EdL9Ydu1DBDNMZIeJR3ns8IsNIQJP?usp=sharing" TargetMode="External"/><Relationship Id="rId23" Type="http://schemas.openxmlformats.org/officeDocument/2006/relationships/hyperlink" Target="https://drive.google.com/drive/folders/1Yz_EdL9Ydu1DBDNMZIeJR3ns8IsNIQJP?usp=sharing" TargetMode="External"/><Relationship Id="rId60" Type="http://schemas.openxmlformats.org/officeDocument/2006/relationships/hyperlink" Target="https://drive.google.com/drive/folders/1XplcQ9WzhPspegnJX6MchyjhxO2baq0T?usp=sharing" TargetMode="External"/><Relationship Id="rId26" Type="http://schemas.openxmlformats.org/officeDocument/2006/relationships/hyperlink" Target="https://drive.google.com/drive/folders/1Yz_EdL9Ydu1DBDNMZIeJR3ns8IsNIQJP?usp=sharing" TargetMode="External"/><Relationship Id="rId25" Type="http://schemas.openxmlformats.org/officeDocument/2006/relationships/hyperlink" Target="https://drive.google.com/drive/folders/1Yz_EdL9Ydu1DBDNMZIeJR3ns8IsNIQJP?usp=sharing" TargetMode="External"/><Relationship Id="rId28" Type="http://schemas.openxmlformats.org/officeDocument/2006/relationships/hyperlink" Target="https://drive.google.com/drive/folders/1Yz_EdL9Ydu1DBDNMZIeJR3ns8IsNIQJP?usp=sharing" TargetMode="External"/><Relationship Id="rId27" Type="http://schemas.openxmlformats.org/officeDocument/2006/relationships/hyperlink" Target="https://drive.google.com/drive/folders/1Yz_EdL9Ydu1DBDNMZIeJR3ns8IsNIQJP?usp=sharing" TargetMode="External"/><Relationship Id="rId29" Type="http://schemas.openxmlformats.org/officeDocument/2006/relationships/hyperlink" Target="https://drive.google.com/drive/folders/1Yz_EdL9Ydu1DBDNMZIeJR3ns8IsNIQJP?usp=sharing" TargetMode="External"/><Relationship Id="rId51" Type="http://schemas.openxmlformats.org/officeDocument/2006/relationships/hyperlink" Target="https://drive.google.com/drive/folders/1XplcQ9WzhPspegnJX6MchyjhxO2baq0T?usp=sharing" TargetMode="External"/><Relationship Id="rId50" Type="http://schemas.openxmlformats.org/officeDocument/2006/relationships/hyperlink" Target="https://drive.google.com/drive/folders/1XplcQ9WzhPspegnJX6MchyjhxO2baq0T?usp=sharing" TargetMode="External"/><Relationship Id="rId53" Type="http://schemas.openxmlformats.org/officeDocument/2006/relationships/hyperlink" Target="https://drive.google.com/drive/folders/1XplcQ9WzhPspegnJX6MchyjhxO2baq0T?usp=sharing" TargetMode="External"/><Relationship Id="rId52" Type="http://schemas.openxmlformats.org/officeDocument/2006/relationships/hyperlink" Target="https://drive.google.com/drive/folders/1XplcQ9WzhPspegnJX6MchyjhxO2baq0T?usp=sharing" TargetMode="External"/><Relationship Id="rId11" Type="http://schemas.openxmlformats.org/officeDocument/2006/relationships/hyperlink" Target="https://drive.google.com/drive/folders/1Yz_EdL9Ydu1DBDNMZIeJR3ns8IsNIQJP?usp=sharing" TargetMode="External"/><Relationship Id="rId55" Type="http://schemas.openxmlformats.org/officeDocument/2006/relationships/hyperlink" Target="https://drive.google.com/drive/folders/1XplcQ9WzhPspegnJX6MchyjhxO2baq0T?usp=sharing" TargetMode="External"/><Relationship Id="rId10" Type="http://schemas.openxmlformats.org/officeDocument/2006/relationships/hyperlink" Target="https://drive.google.com/drive/folders/1Yz_EdL9Ydu1DBDNMZIeJR3ns8IsNIQJP?usp=sharing" TargetMode="External"/><Relationship Id="rId54" Type="http://schemas.openxmlformats.org/officeDocument/2006/relationships/hyperlink" Target="https://drive.google.com/drive/folders/1XplcQ9WzhPspegnJX6MchyjhxO2baq0T?usp=sharing" TargetMode="External"/><Relationship Id="rId13" Type="http://schemas.openxmlformats.org/officeDocument/2006/relationships/hyperlink" Target="https://drive.google.com/drive/folders/1Yz_EdL9Ydu1DBDNMZIeJR3ns8IsNIQJP?usp=sharing" TargetMode="External"/><Relationship Id="rId57" Type="http://schemas.openxmlformats.org/officeDocument/2006/relationships/hyperlink" Target="https://drive.google.com/drive/folders/1XplcQ9WzhPspegnJX6MchyjhxO2baq0T?usp=sharing" TargetMode="External"/><Relationship Id="rId12" Type="http://schemas.openxmlformats.org/officeDocument/2006/relationships/hyperlink" Target="https://drive.google.com/drive/folders/1Yz_EdL9Ydu1DBDNMZIeJR3ns8IsNIQJP?usp=sharing" TargetMode="External"/><Relationship Id="rId56" Type="http://schemas.openxmlformats.org/officeDocument/2006/relationships/hyperlink" Target="https://drive.google.com/drive/folders/1XplcQ9WzhPspegnJX6MchyjhxO2baq0T?usp=sharing" TargetMode="External"/><Relationship Id="rId15" Type="http://schemas.openxmlformats.org/officeDocument/2006/relationships/hyperlink" Target="https://drive.google.com/drive/folders/1Yz_EdL9Ydu1DBDNMZIeJR3ns8IsNIQJP?usp=sharing" TargetMode="External"/><Relationship Id="rId59" Type="http://schemas.openxmlformats.org/officeDocument/2006/relationships/hyperlink" Target="https://drive.google.com/drive/folders/1XplcQ9WzhPspegnJX6MchyjhxO2baq0T?usp=sharing" TargetMode="External"/><Relationship Id="rId14" Type="http://schemas.openxmlformats.org/officeDocument/2006/relationships/hyperlink" Target="https://drive.google.com/drive/folders/1Yz_EdL9Ydu1DBDNMZIeJR3ns8IsNIQJP?usp=sharing" TargetMode="External"/><Relationship Id="rId58" Type="http://schemas.openxmlformats.org/officeDocument/2006/relationships/hyperlink" Target="https://drive.google.com/drive/folders/1XplcQ9WzhPspegnJX6MchyjhxO2baq0T?usp=sharing" TargetMode="External"/><Relationship Id="rId17" Type="http://schemas.openxmlformats.org/officeDocument/2006/relationships/hyperlink" Target="https://drive.google.com/drive/folders/1Yz_EdL9Ydu1DBDNMZIeJR3ns8IsNIQJP?usp=sharing" TargetMode="External"/><Relationship Id="rId16" Type="http://schemas.openxmlformats.org/officeDocument/2006/relationships/hyperlink" Target="https://drive.google.com/drive/folders/1Yz_EdL9Ydu1DBDNMZIeJR3ns8IsNIQJP?usp=sharing" TargetMode="External"/><Relationship Id="rId19" Type="http://schemas.openxmlformats.org/officeDocument/2006/relationships/hyperlink" Target="https://drive.google.com/drive/folders/1Yz_EdL9Ydu1DBDNMZIeJR3ns8IsNIQJP?usp=sharing" TargetMode="External"/><Relationship Id="rId18" Type="http://schemas.openxmlformats.org/officeDocument/2006/relationships/hyperlink" Target="https://drive.google.com/drive/folders/1Yz_EdL9Ydu1DBDNMZIeJR3ns8IsNIQJP?usp=sharing" TargetMode="External"/></Relationships>
</file>

<file path=xl/worksheets/_rels/sheet14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1dQnpxulTm6YnSoUwvrhAyOgjnEwL0T?usp=drive_link" TargetMode="External"/><Relationship Id="rId42" Type="http://schemas.openxmlformats.org/officeDocument/2006/relationships/hyperlink" Target="https://drive.google.com/drive/folders/1Y1dQnpxulTm6YnSoUwvrhAyOgjnEwL0T?usp=drive_link" TargetMode="External"/><Relationship Id="rId41" Type="http://schemas.openxmlformats.org/officeDocument/2006/relationships/hyperlink" Target="https://drive.google.com/drive/folders/1Y1dQnpxulTm6YnSoUwvrhAyOgjnEwL0T?usp=drive_link" TargetMode="External"/><Relationship Id="rId44" Type="http://schemas.openxmlformats.org/officeDocument/2006/relationships/hyperlink" Target="https://drive.google.com/drive/folders/1Y1dQnpxulTm6YnSoUwvrhAyOgjnEwL0T?usp=drive_link" TargetMode="External"/><Relationship Id="rId43" Type="http://schemas.openxmlformats.org/officeDocument/2006/relationships/hyperlink" Target="https://drive.google.com/drive/folders/1Y1dQnpxulTm6YnSoUwvrhAyOgjnEwL0T?usp=drive_link" TargetMode="External"/><Relationship Id="rId46" Type="http://schemas.openxmlformats.org/officeDocument/2006/relationships/hyperlink" Target="https://drive.google.com/drive/folders/1Y1dQnpxulTm6YnSoUwvrhAyOgjnEwL0T?usp=drive_link" TargetMode="External"/><Relationship Id="rId45" Type="http://schemas.openxmlformats.org/officeDocument/2006/relationships/hyperlink" Target="https://drive.google.com/drive/folders/1Y1dQnpxulTm6YnSoUwvrhAyOgjnEwL0T?usp=drive_link" TargetMode="External"/><Relationship Id="rId1" Type="http://schemas.openxmlformats.org/officeDocument/2006/relationships/comments" Target="../comments20.xml"/><Relationship Id="rId2" Type="http://schemas.openxmlformats.org/officeDocument/2006/relationships/hyperlink" Target="https://drive.google.com/drive/folders/1pWUvm6XWi9VvQ2aXjcvy-arRSsse5fPr?usp=drive_link" TargetMode="External"/><Relationship Id="rId3" Type="http://schemas.openxmlformats.org/officeDocument/2006/relationships/hyperlink" Target="https://shopee.tw/Dyson-V8-SV25-%E9%99%A4%E8%9F%8E%E7%8E%8799.9-%E9%9B%99%E4%B8%BB%E5%90%B8%E9%A0%AD%E7%84%A1%E7%B7%9A%E5%90%B8%E5%A1%B5%E5%99%A8-%E9%9B%99%E4%B8%BB%E5%90%B8%E9%A0%AD%E3%80%90%E6%AF%9B%E5%B0%8F%E5%AD%A9%E5%AE%B6%E5%BA%AD%E6%8E%A8%E8%96%A6%E3%80%91-2%E5%B9%B4%E4%BF%9D%E5%9B%BA-i.31171487.21487261178" TargetMode="External"/><Relationship Id="rId4" Type="http://schemas.openxmlformats.org/officeDocument/2006/relationships/hyperlink" Target="https://shopee.tw/ASUS%E8%8F%AF%E7%A2%A9-Vivobook-S16-OLED-S5606CA-16%E5%90%8B%E7%AD%86%E9%9B%BB(U9-285H-32G-1T)%E7%99%BB%E8%A8%98%E9%80%81%E8%9D%A6%E5%B9%A3-i.68758442.44453669604?sp_atk=b46d532e-b743-49d5-ba77-92c77550f659&amp;xptdk=b46d532e-b743-49d5-ba77-92c77550f659" TargetMode="External"/><Relationship Id="rId9" Type="http://schemas.openxmlformats.org/officeDocument/2006/relationships/hyperlink" Target="https://drive.google.com/drive/folders/1udhl7AO8cJYymzoYF72qM-jz-SZ0MFhr?usp=drive_link" TargetMode="External"/><Relationship Id="rId48" Type="http://schemas.openxmlformats.org/officeDocument/2006/relationships/hyperlink" Target="https://drive.google.com/drive/folders/1Y1dQnpxulTm6YnSoUwvrhAyOgjnEwL0T?usp=drive_link" TargetMode="External"/><Relationship Id="rId47" Type="http://schemas.openxmlformats.org/officeDocument/2006/relationships/hyperlink" Target="https://drive.google.com/drive/folders/1Y1dQnpxulTm6YnSoUwvrhAyOgjnEwL0T?usp=drive_link" TargetMode="External"/><Relationship Id="rId49" Type="http://schemas.openxmlformats.org/officeDocument/2006/relationships/hyperlink" Target="https://drive.google.com/drive/folders/1Y1dQnpxulTm6YnSoUwvrhAyOgjnEwL0T?usp=drive_link" TargetMode="External"/><Relationship Id="rId5" Type="http://schemas.openxmlformats.org/officeDocument/2006/relationships/hyperlink" Target="https://shopee.tw/%E3%80%90SHARP%E5%A4%8F%E6%99%AE%E3%80%91%E8%87%AA%E5%8B%95%E9%99%A4%E8%8F%8C%E9%9B%A2%E5%AD%90%E7%A9%BA%E6%B0%A3%E6%B8%85%E6%B7%A8%E6%A9%9F-FU-J30T-W-7%E5%9D%AA-%E9%80%81%E9%98%B2%E9%9B%B7%E6%93%8A%E7%AF%80%E8%83%BD%E5%A3%81%E6%8F%92-i.509679117.12957177004?sp_atk=0d0b1303-b8b6-447f-88a4-9a268cc11466&amp;xptdk=0d0b1303-b8b6-447f-88a4-9a268cc11466" TargetMode="External"/><Relationship Id="rId6" Type="http://schemas.openxmlformats.org/officeDocument/2006/relationships/hyperlink" Target="https://drive.google.com/drive/folders/1udhl7AO8cJYymzoYF72qM-jz-SZ0MFhr?usp=drive_link" TargetMode="External"/><Relationship Id="rId7" Type="http://schemas.openxmlformats.org/officeDocument/2006/relationships/hyperlink" Target="https://drive.google.com/drive/folders/1udhl7AO8cJYymzoYF72qM-jz-SZ0MFhr?usp=drive_link" TargetMode="External"/><Relationship Id="rId8" Type="http://schemas.openxmlformats.org/officeDocument/2006/relationships/hyperlink" Target="https://drive.google.com/drive/folders/1udhl7AO8cJYymzoYF72qM-jz-SZ0MFhr?usp=drive_link" TargetMode="External"/><Relationship Id="rId31" Type="http://schemas.openxmlformats.org/officeDocument/2006/relationships/hyperlink" Target="https://drive.google.com/drive/folders/1udhl7AO8cJYymzoYF72qM-jz-SZ0MFhr?usp=drive_link" TargetMode="External"/><Relationship Id="rId30" Type="http://schemas.openxmlformats.org/officeDocument/2006/relationships/hyperlink" Target="https://drive.google.com/drive/folders/1udhl7AO8cJYymzoYF72qM-jz-SZ0MFhr?usp=drive_link" TargetMode="External"/><Relationship Id="rId33" Type="http://schemas.openxmlformats.org/officeDocument/2006/relationships/hyperlink" Target="https://drive.google.com/drive/folders/1Y1dQnpxulTm6YnSoUwvrhAyOgjnEwL0T?usp=drive_link" TargetMode="External"/><Relationship Id="rId32" Type="http://schemas.openxmlformats.org/officeDocument/2006/relationships/hyperlink" Target="https://drive.google.com/drive/folders/1Y1dQnpxulTm6YnSoUwvrhAyOgjnEwL0T?usp=drive_link" TargetMode="External"/><Relationship Id="rId35" Type="http://schemas.openxmlformats.org/officeDocument/2006/relationships/hyperlink" Target="https://drive.google.com/drive/folders/1Y1dQnpxulTm6YnSoUwvrhAyOgjnEwL0T?usp=drive_link" TargetMode="External"/><Relationship Id="rId34" Type="http://schemas.openxmlformats.org/officeDocument/2006/relationships/hyperlink" Target="https://drive.google.com/drive/folders/1Y1dQnpxulTm6YnSoUwvrhAyOgjnEwL0T?usp=drive_link" TargetMode="External"/><Relationship Id="rId37" Type="http://schemas.openxmlformats.org/officeDocument/2006/relationships/hyperlink" Target="https://drive.google.com/drive/folders/1Y1dQnpxulTm6YnSoUwvrhAyOgjnEwL0T?usp=drive_link" TargetMode="External"/><Relationship Id="rId36" Type="http://schemas.openxmlformats.org/officeDocument/2006/relationships/hyperlink" Target="https://drive.google.com/drive/folders/1Y1dQnpxulTm6YnSoUwvrhAyOgjnEwL0T?usp=drive_link" TargetMode="External"/><Relationship Id="rId39" Type="http://schemas.openxmlformats.org/officeDocument/2006/relationships/hyperlink" Target="https://drive.google.com/drive/folders/1Y1dQnpxulTm6YnSoUwvrhAyOgjnEwL0T?usp=drive_link" TargetMode="External"/><Relationship Id="rId38" Type="http://schemas.openxmlformats.org/officeDocument/2006/relationships/hyperlink" Target="https://drive.google.com/drive/folders/1Y1dQnpxulTm6YnSoUwvrhAyOgjnEwL0T?usp=drive_link" TargetMode="External"/><Relationship Id="rId62" Type="http://schemas.openxmlformats.org/officeDocument/2006/relationships/vmlDrawing" Target="../drawings/vmlDrawing20.vml"/><Relationship Id="rId61" Type="http://schemas.openxmlformats.org/officeDocument/2006/relationships/drawing" Target="../drawings/drawing148.xml"/><Relationship Id="rId20" Type="http://schemas.openxmlformats.org/officeDocument/2006/relationships/hyperlink" Target="https://drive.google.com/drive/folders/1udhl7AO8cJYymzoYF72qM-jz-SZ0MFhr?usp=drive_link" TargetMode="External"/><Relationship Id="rId22" Type="http://schemas.openxmlformats.org/officeDocument/2006/relationships/hyperlink" Target="https://drive.google.com/drive/folders/1udhl7AO8cJYymzoYF72qM-jz-SZ0MFhr?usp=drive_link" TargetMode="External"/><Relationship Id="rId21" Type="http://schemas.openxmlformats.org/officeDocument/2006/relationships/hyperlink" Target="https://drive.google.com/drive/folders/1udhl7AO8cJYymzoYF72qM-jz-SZ0MFhr?usp=drive_link" TargetMode="External"/><Relationship Id="rId24" Type="http://schemas.openxmlformats.org/officeDocument/2006/relationships/hyperlink" Target="https://drive.google.com/drive/folders/1udhl7AO8cJYymzoYF72qM-jz-SZ0MFhr?usp=drive_link" TargetMode="External"/><Relationship Id="rId23" Type="http://schemas.openxmlformats.org/officeDocument/2006/relationships/hyperlink" Target="https://drive.google.com/drive/folders/1udhl7AO8cJYymzoYF72qM-jz-SZ0MFhr?usp=drive_link" TargetMode="External"/><Relationship Id="rId60" Type="http://schemas.openxmlformats.org/officeDocument/2006/relationships/hyperlink" Target="https://drive.google.com/drive/folders/1Y1dQnpxulTm6YnSoUwvrhAyOgjnEwL0T?usp=drive_link" TargetMode="External"/><Relationship Id="rId26" Type="http://schemas.openxmlformats.org/officeDocument/2006/relationships/hyperlink" Target="https://drive.google.com/drive/folders/1udhl7AO8cJYymzoYF72qM-jz-SZ0MFhr?usp=drive_link" TargetMode="External"/><Relationship Id="rId25" Type="http://schemas.openxmlformats.org/officeDocument/2006/relationships/hyperlink" Target="https://drive.google.com/drive/folders/1udhl7AO8cJYymzoYF72qM-jz-SZ0MFhr?usp=drive_link" TargetMode="External"/><Relationship Id="rId28" Type="http://schemas.openxmlformats.org/officeDocument/2006/relationships/hyperlink" Target="https://drive.google.com/drive/folders/1udhl7AO8cJYymzoYF72qM-jz-SZ0MFhr?usp=drive_link" TargetMode="External"/><Relationship Id="rId27" Type="http://schemas.openxmlformats.org/officeDocument/2006/relationships/hyperlink" Target="https://drive.google.com/drive/folders/1udhl7AO8cJYymzoYF72qM-jz-SZ0MFhr?usp=drive_link" TargetMode="External"/><Relationship Id="rId29" Type="http://schemas.openxmlformats.org/officeDocument/2006/relationships/hyperlink" Target="https://drive.google.com/drive/folders/1udhl7AO8cJYymzoYF72qM-jz-SZ0MFhr?usp=drive_link" TargetMode="External"/><Relationship Id="rId51" Type="http://schemas.openxmlformats.org/officeDocument/2006/relationships/hyperlink" Target="https://drive.google.com/drive/folders/1Y1dQnpxulTm6YnSoUwvrhAyOgjnEwL0T?usp=drive_link" TargetMode="External"/><Relationship Id="rId50" Type="http://schemas.openxmlformats.org/officeDocument/2006/relationships/hyperlink" Target="https://drive.google.com/drive/folders/1Y1dQnpxulTm6YnSoUwvrhAyOgjnEwL0T?usp=drive_link" TargetMode="External"/><Relationship Id="rId53" Type="http://schemas.openxmlformats.org/officeDocument/2006/relationships/hyperlink" Target="https://drive.google.com/drive/folders/1Y1dQnpxulTm6YnSoUwvrhAyOgjnEwL0T?usp=drive_link" TargetMode="External"/><Relationship Id="rId52" Type="http://schemas.openxmlformats.org/officeDocument/2006/relationships/hyperlink" Target="https://drive.google.com/drive/folders/1Y1dQnpxulTm6YnSoUwvrhAyOgjnEwL0T?usp=drive_link" TargetMode="External"/><Relationship Id="rId11" Type="http://schemas.openxmlformats.org/officeDocument/2006/relationships/hyperlink" Target="https://drive.google.com/drive/folders/1udhl7AO8cJYymzoYF72qM-jz-SZ0MFhr?usp=drive_link" TargetMode="External"/><Relationship Id="rId55" Type="http://schemas.openxmlformats.org/officeDocument/2006/relationships/hyperlink" Target="https://drive.google.com/drive/folders/1Y1dQnpxulTm6YnSoUwvrhAyOgjnEwL0T?usp=drive_link" TargetMode="External"/><Relationship Id="rId10" Type="http://schemas.openxmlformats.org/officeDocument/2006/relationships/hyperlink" Target="https://drive.google.com/drive/folders/1udhl7AO8cJYymzoYF72qM-jz-SZ0MFhr?usp=drive_link" TargetMode="External"/><Relationship Id="rId54" Type="http://schemas.openxmlformats.org/officeDocument/2006/relationships/hyperlink" Target="https://drive.google.com/drive/folders/1Y1dQnpxulTm6YnSoUwvrhAyOgjnEwL0T?usp=drive_link" TargetMode="External"/><Relationship Id="rId13" Type="http://schemas.openxmlformats.org/officeDocument/2006/relationships/hyperlink" Target="https://drive.google.com/drive/folders/1udhl7AO8cJYymzoYF72qM-jz-SZ0MFhr?usp=drive_link" TargetMode="External"/><Relationship Id="rId57" Type="http://schemas.openxmlformats.org/officeDocument/2006/relationships/hyperlink" Target="https://drive.google.com/drive/folders/1Y1dQnpxulTm6YnSoUwvrhAyOgjnEwL0T?usp=drive_link" TargetMode="External"/><Relationship Id="rId12" Type="http://schemas.openxmlformats.org/officeDocument/2006/relationships/hyperlink" Target="https://drive.google.com/drive/folders/1udhl7AO8cJYymzoYF72qM-jz-SZ0MFhr?usp=drive_link" TargetMode="External"/><Relationship Id="rId56" Type="http://schemas.openxmlformats.org/officeDocument/2006/relationships/hyperlink" Target="https://drive.google.com/drive/folders/1Y1dQnpxulTm6YnSoUwvrhAyOgjnEwL0T?usp=drive_link" TargetMode="External"/><Relationship Id="rId15" Type="http://schemas.openxmlformats.org/officeDocument/2006/relationships/hyperlink" Target="https://drive.google.com/drive/folders/1udhl7AO8cJYymzoYF72qM-jz-SZ0MFhr?usp=drive_link" TargetMode="External"/><Relationship Id="rId59" Type="http://schemas.openxmlformats.org/officeDocument/2006/relationships/hyperlink" Target="https://drive.google.com/drive/folders/1Y1dQnpxulTm6YnSoUwvrhAyOgjnEwL0T?usp=drive_link" TargetMode="External"/><Relationship Id="rId14" Type="http://schemas.openxmlformats.org/officeDocument/2006/relationships/hyperlink" Target="https://drive.google.com/drive/folders/1udhl7AO8cJYymzoYF72qM-jz-SZ0MFhr?usp=drive_link" TargetMode="External"/><Relationship Id="rId58" Type="http://schemas.openxmlformats.org/officeDocument/2006/relationships/hyperlink" Target="https://drive.google.com/drive/folders/1Y1dQnpxulTm6YnSoUwvrhAyOgjnEwL0T?usp=drive_link" TargetMode="External"/><Relationship Id="rId17" Type="http://schemas.openxmlformats.org/officeDocument/2006/relationships/hyperlink" Target="https://drive.google.com/drive/folders/1udhl7AO8cJYymzoYF72qM-jz-SZ0MFhr?usp=drive_link" TargetMode="External"/><Relationship Id="rId16" Type="http://schemas.openxmlformats.org/officeDocument/2006/relationships/hyperlink" Target="https://drive.google.com/drive/folders/1udhl7AO8cJYymzoYF72qM-jz-SZ0MFhr?usp=drive_link" TargetMode="External"/><Relationship Id="rId19" Type="http://schemas.openxmlformats.org/officeDocument/2006/relationships/hyperlink" Target="https://drive.google.com/drive/folders/1udhl7AO8cJYymzoYF72qM-jz-SZ0MFhr?usp=drive_link" TargetMode="External"/><Relationship Id="rId18" Type="http://schemas.openxmlformats.org/officeDocument/2006/relationships/hyperlink" Target="https://drive.google.com/drive/folders/1udhl7AO8cJYymzoYF72qM-jz-SZ0MFhr?usp=drive_link" TargetMode="External"/></Relationships>
</file>

<file path=xl/worksheets/_rels/sheet14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1dQnpxulTm6YnSoUwvrhAyOgjnEwL0T?usp=drive_link" TargetMode="External"/><Relationship Id="rId42" Type="http://schemas.openxmlformats.org/officeDocument/2006/relationships/hyperlink" Target="https://drive.google.com/drive/folders/1Y1dQnpxulTm6YnSoUwvrhAyOgjnEwL0T?usp=drive_link" TargetMode="External"/><Relationship Id="rId41" Type="http://schemas.openxmlformats.org/officeDocument/2006/relationships/hyperlink" Target="https://drive.google.com/drive/folders/1Y1dQnpxulTm6YnSoUwvrhAyOgjnEwL0T?usp=drive_link" TargetMode="External"/><Relationship Id="rId44" Type="http://schemas.openxmlformats.org/officeDocument/2006/relationships/hyperlink" Target="https://drive.google.com/drive/folders/1Y1dQnpxulTm6YnSoUwvrhAyOgjnEwL0T?usp=drive_link" TargetMode="External"/><Relationship Id="rId43" Type="http://schemas.openxmlformats.org/officeDocument/2006/relationships/hyperlink" Target="https://drive.google.com/drive/folders/1Y1dQnpxulTm6YnSoUwvrhAyOgjnEwL0T?usp=drive_link" TargetMode="External"/><Relationship Id="rId46" Type="http://schemas.openxmlformats.org/officeDocument/2006/relationships/hyperlink" Target="https://drive.google.com/drive/folders/1Y1dQnpxulTm6YnSoUwvrhAyOgjnEwL0T?usp=drive_link" TargetMode="External"/><Relationship Id="rId45" Type="http://schemas.openxmlformats.org/officeDocument/2006/relationships/hyperlink" Target="https://drive.google.com/drive/folders/1Y1dQnpxulTm6YnSoUwvrhAyOgjnEwL0T?usp=drive_link" TargetMode="External"/><Relationship Id="rId107" Type="http://schemas.openxmlformats.org/officeDocument/2006/relationships/hyperlink" Target="https://drive.google.com/drive/folders/1j6hm_5CQm8S6PmCTMZpxa6gZaIWhjWnQ?usp=drive_link" TargetMode="External"/><Relationship Id="rId106" Type="http://schemas.openxmlformats.org/officeDocument/2006/relationships/hyperlink" Target="https://drive.google.com/drive/folders/1j6hm_5CQm8S6PmCTMZpxa6gZaIWhjWnQ?usp=drive_link" TargetMode="External"/><Relationship Id="rId105" Type="http://schemas.openxmlformats.org/officeDocument/2006/relationships/hyperlink" Target="https://drive.google.com/drive/folders/1j6hm_5CQm8S6PmCTMZpxa6gZaIWhjWnQ?usp=drive_link" TargetMode="External"/><Relationship Id="rId104" Type="http://schemas.openxmlformats.org/officeDocument/2006/relationships/hyperlink" Target="https://drive.google.com/drive/folders/1j6hm_5CQm8S6PmCTMZpxa6gZaIWhjWnQ?usp=drive_link" TargetMode="External"/><Relationship Id="rId109" Type="http://schemas.openxmlformats.org/officeDocument/2006/relationships/vmlDrawing" Target="../drawings/vmlDrawing21.vml"/><Relationship Id="rId108" Type="http://schemas.openxmlformats.org/officeDocument/2006/relationships/drawing" Target="../drawings/drawing149.xml"/><Relationship Id="rId48" Type="http://schemas.openxmlformats.org/officeDocument/2006/relationships/hyperlink" Target="https://drive.google.com/drive/folders/1Y1dQnpxulTm6YnSoUwvrhAyOgjnEwL0T?usp=drive_link" TargetMode="External"/><Relationship Id="rId47" Type="http://schemas.openxmlformats.org/officeDocument/2006/relationships/hyperlink" Target="https://drive.google.com/drive/folders/1Y1dQnpxulTm6YnSoUwvrhAyOgjnEwL0T?usp=drive_link" TargetMode="External"/><Relationship Id="rId49" Type="http://schemas.openxmlformats.org/officeDocument/2006/relationships/hyperlink" Target="https://drive.google.com/drive/folders/1Y1dQnpxulTm6YnSoUwvrhAyOgjnEwL0T?usp=drive_link" TargetMode="External"/><Relationship Id="rId103" Type="http://schemas.openxmlformats.org/officeDocument/2006/relationships/hyperlink" Target="https://drive.google.com/drive/folders/1j6hm_5CQm8S6PmCTMZpxa6gZaIWhjWnQ?usp=drive_link" TargetMode="External"/><Relationship Id="rId102" Type="http://schemas.openxmlformats.org/officeDocument/2006/relationships/hyperlink" Target="https://drive.google.com/drive/folders/1j6hm_5CQm8S6PmCTMZpxa6gZaIWhjWnQ?usp=drive_link" TargetMode="External"/><Relationship Id="rId101" Type="http://schemas.openxmlformats.org/officeDocument/2006/relationships/hyperlink" Target="https://drive.google.com/drive/folders/1j6hm_5CQm8S6PmCTMZpxa6gZaIWhjWnQ?usp=drive_link" TargetMode="External"/><Relationship Id="rId100" Type="http://schemas.openxmlformats.org/officeDocument/2006/relationships/hyperlink" Target="https://drive.google.com/drive/folders/1j6hm_5CQm8S6PmCTMZpxa6gZaIWhjWnQ?usp=drive_link" TargetMode="External"/><Relationship Id="rId31" Type="http://schemas.openxmlformats.org/officeDocument/2006/relationships/hyperlink" Target="https://drive.google.com/drive/folders/1Y1dQnpxulTm6YnSoUwvrhAyOgjnEwL0T?usp=drive_link" TargetMode="External"/><Relationship Id="rId30" Type="http://schemas.openxmlformats.org/officeDocument/2006/relationships/hyperlink" Target="https://drive.google.com/drive/folders/1Y1dQnpxulTm6YnSoUwvrhAyOgjnEwL0T?usp=drive_link" TargetMode="External"/><Relationship Id="rId33" Type="http://schemas.openxmlformats.org/officeDocument/2006/relationships/hyperlink" Target="https://drive.google.com/drive/folders/1Y1dQnpxulTm6YnSoUwvrhAyOgjnEwL0T?usp=drive_link" TargetMode="External"/><Relationship Id="rId32" Type="http://schemas.openxmlformats.org/officeDocument/2006/relationships/hyperlink" Target="https://drive.google.com/drive/folders/1Y1dQnpxulTm6YnSoUwvrhAyOgjnEwL0T?usp=drive_link" TargetMode="External"/><Relationship Id="rId35" Type="http://schemas.openxmlformats.org/officeDocument/2006/relationships/hyperlink" Target="https://drive.google.com/drive/folders/1Y1dQnpxulTm6YnSoUwvrhAyOgjnEwL0T?usp=drive_link" TargetMode="External"/><Relationship Id="rId34" Type="http://schemas.openxmlformats.org/officeDocument/2006/relationships/hyperlink" Target="https://drive.google.com/drive/folders/1Y1dQnpxulTm6YnSoUwvrhAyOgjnEwL0T?usp=drive_link" TargetMode="External"/><Relationship Id="rId37" Type="http://schemas.openxmlformats.org/officeDocument/2006/relationships/hyperlink" Target="https://drive.google.com/drive/folders/1Y1dQnpxulTm6YnSoUwvrhAyOgjnEwL0T?usp=drive_link" TargetMode="External"/><Relationship Id="rId36" Type="http://schemas.openxmlformats.org/officeDocument/2006/relationships/hyperlink" Target="https://drive.google.com/drive/folders/1Y1dQnpxulTm6YnSoUwvrhAyOgjnEwL0T?usp=drive_link" TargetMode="External"/><Relationship Id="rId39" Type="http://schemas.openxmlformats.org/officeDocument/2006/relationships/hyperlink" Target="https://drive.google.com/drive/folders/1Y1dQnpxulTm6YnSoUwvrhAyOgjnEwL0T?usp=drive_link" TargetMode="External"/><Relationship Id="rId38" Type="http://schemas.openxmlformats.org/officeDocument/2006/relationships/hyperlink" Target="https://drive.google.com/drive/folders/1Y1dQnpxulTm6YnSoUwvrhAyOgjnEwL0T?usp=drive_link" TargetMode="External"/><Relationship Id="rId20" Type="http://schemas.openxmlformats.org/officeDocument/2006/relationships/hyperlink" Target="https://drive.google.com/drive/folders/1udhl7AO8cJYymzoYF72qM-jz-SZ0MFhr?usp=drive_link" TargetMode="External"/><Relationship Id="rId22" Type="http://schemas.openxmlformats.org/officeDocument/2006/relationships/hyperlink" Target="https://drive.google.com/drive/folders/1udhl7AO8cJYymzoYF72qM-jz-SZ0MFhr?usp=drive_link" TargetMode="External"/><Relationship Id="rId21" Type="http://schemas.openxmlformats.org/officeDocument/2006/relationships/hyperlink" Target="https://drive.google.com/drive/folders/1udhl7AO8cJYymzoYF72qM-jz-SZ0MFhr?usp=drive_link" TargetMode="External"/><Relationship Id="rId24" Type="http://schemas.openxmlformats.org/officeDocument/2006/relationships/hyperlink" Target="https://drive.google.com/drive/folders/1udhl7AO8cJYymzoYF72qM-jz-SZ0MFhr?usp=drive_link" TargetMode="External"/><Relationship Id="rId23" Type="http://schemas.openxmlformats.org/officeDocument/2006/relationships/hyperlink" Target="https://drive.google.com/drive/folders/1udhl7AO8cJYymzoYF72qM-jz-SZ0MFhr?usp=drive_link" TargetMode="External"/><Relationship Id="rId26" Type="http://schemas.openxmlformats.org/officeDocument/2006/relationships/hyperlink" Target="https://drive.google.com/drive/folders/1udhl7AO8cJYymzoYF72qM-jz-SZ0MFhr?usp=drive_link" TargetMode="External"/><Relationship Id="rId25" Type="http://schemas.openxmlformats.org/officeDocument/2006/relationships/hyperlink" Target="https://drive.google.com/drive/folders/1udhl7AO8cJYymzoYF72qM-jz-SZ0MFhr?usp=drive_link" TargetMode="External"/><Relationship Id="rId28" Type="http://schemas.openxmlformats.org/officeDocument/2006/relationships/hyperlink" Target="https://drive.google.com/drive/folders/1Y1dQnpxulTm6YnSoUwvrhAyOgjnEwL0T?usp=drive_link" TargetMode="External"/><Relationship Id="rId27" Type="http://schemas.openxmlformats.org/officeDocument/2006/relationships/hyperlink" Target="https://drive.google.com/drive/folders/1Y1dQnpxulTm6YnSoUwvrhAyOgjnEwL0T?usp=drive_link" TargetMode="External"/><Relationship Id="rId29" Type="http://schemas.openxmlformats.org/officeDocument/2006/relationships/hyperlink" Target="https://drive.google.com/drive/folders/1Y1dQnpxulTm6YnSoUwvrhAyOgjnEwL0T?usp=drive_link" TargetMode="External"/><Relationship Id="rId95" Type="http://schemas.openxmlformats.org/officeDocument/2006/relationships/hyperlink" Target="https://drive.google.com/drive/folders/1j6hm_5CQm8S6PmCTMZpxa6gZaIWhjWnQ?usp=drive_link" TargetMode="External"/><Relationship Id="rId94" Type="http://schemas.openxmlformats.org/officeDocument/2006/relationships/hyperlink" Target="https://drive.google.com/drive/folders/1j6hm_5CQm8S6PmCTMZpxa6gZaIWhjWnQ?usp=drive_link" TargetMode="External"/><Relationship Id="rId97" Type="http://schemas.openxmlformats.org/officeDocument/2006/relationships/hyperlink" Target="https://drive.google.com/drive/folders/1j6hm_5CQm8S6PmCTMZpxa6gZaIWhjWnQ?usp=drive_link" TargetMode="External"/><Relationship Id="rId96" Type="http://schemas.openxmlformats.org/officeDocument/2006/relationships/hyperlink" Target="https://drive.google.com/drive/folders/1j6hm_5CQm8S6PmCTMZpxa6gZaIWhjWnQ?usp=drive_link" TargetMode="External"/><Relationship Id="rId11" Type="http://schemas.openxmlformats.org/officeDocument/2006/relationships/hyperlink" Target="https://drive.google.com/drive/folders/1udhl7AO8cJYymzoYF72qM-jz-SZ0MFhr?usp=drive_link" TargetMode="External"/><Relationship Id="rId99" Type="http://schemas.openxmlformats.org/officeDocument/2006/relationships/hyperlink" Target="https://drive.google.com/drive/folders/1j6hm_5CQm8S6PmCTMZpxa6gZaIWhjWnQ?usp=drive_link" TargetMode="External"/><Relationship Id="rId10" Type="http://schemas.openxmlformats.org/officeDocument/2006/relationships/hyperlink" Target="https://drive.google.com/drive/folders/1udhl7AO8cJYymzoYF72qM-jz-SZ0MFhr?usp=drive_link" TargetMode="External"/><Relationship Id="rId98" Type="http://schemas.openxmlformats.org/officeDocument/2006/relationships/hyperlink" Target="https://drive.google.com/drive/folders/1j6hm_5CQm8S6PmCTMZpxa6gZaIWhjWnQ?usp=drive_link" TargetMode="External"/><Relationship Id="rId13" Type="http://schemas.openxmlformats.org/officeDocument/2006/relationships/hyperlink" Target="https://drive.google.com/drive/folders/1udhl7AO8cJYymzoYF72qM-jz-SZ0MFhr?usp=drive_link" TargetMode="External"/><Relationship Id="rId12" Type="http://schemas.openxmlformats.org/officeDocument/2006/relationships/hyperlink" Target="https://drive.google.com/drive/folders/1udhl7AO8cJYymzoYF72qM-jz-SZ0MFhr?usp=drive_link" TargetMode="External"/><Relationship Id="rId91" Type="http://schemas.openxmlformats.org/officeDocument/2006/relationships/hyperlink" Target="https://drive.google.com/drive/folders/1j6hm_5CQm8S6PmCTMZpxa6gZaIWhjWnQ?usp=drive_link" TargetMode="External"/><Relationship Id="rId90" Type="http://schemas.openxmlformats.org/officeDocument/2006/relationships/hyperlink" Target="https://drive.google.com/drive/folders/1j6hm_5CQm8S6PmCTMZpxa6gZaIWhjWnQ?usp=drive_link" TargetMode="External"/><Relationship Id="rId93" Type="http://schemas.openxmlformats.org/officeDocument/2006/relationships/hyperlink" Target="https://drive.google.com/drive/folders/1j6hm_5CQm8S6PmCTMZpxa6gZaIWhjWnQ?usp=drive_link" TargetMode="External"/><Relationship Id="rId92" Type="http://schemas.openxmlformats.org/officeDocument/2006/relationships/hyperlink" Target="https://drive.google.com/drive/folders/1j6hm_5CQm8S6PmCTMZpxa6gZaIWhjWnQ?usp=drive_link" TargetMode="External"/><Relationship Id="rId15" Type="http://schemas.openxmlformats.org/officeDocument/2006/relationships/hyperlink" Target="https://drive.google.com/drive/folders/1udhl7AO8cJYymzoYF72qM-jz-SZ0MFhr?usp=drive_link" TargetMode="External"/><Relationship Id="rId14" Type="http://schemas.openxmlformats.org/officeDocument/2006/relationships/hyperlink" Target="https://drive.google.com/drive/folders/1udhl7AO8cJYymzoYF72qM-jz-SZ0MFhr?usp=drive_link" TargetMode="External"/><Relationship Id="rId17" Type="http://schemas.openxmlformats.org/officeDocument/2006/relationships/hyperlink" Target="https://drive.google.com/drive/folders/1udhl7AO8cJYymzoYF72qM-jz-SZ0MFhr?usp=drive_link" TargetMode="External"/><Relationship Id="rId16" Type="http://schemas.openxmlformats.org/officeDocument/2006/relationships/hyperlink" Target="https://drive.google.com/drive/folders/1udhl7AO8cJYymzoYF72qM-jz-SZ0MFhr?usp=drive_link" TargetMode="External"/><Relationship Id="rId19" Type="http://schemas.openxmlformats.org/officeDocument/2006/relationships/hyperlink" Target="https://drive.google.com/drive/folders/1udhl7AO8cJYymzoYF72qM-jz-SZ0MFhr?usp=drive_link" TargetMode="External"/><Relationship Id="rId18" Type="http://schemas.openxmlformats.org/officeDocument/2006/relationships/hyperlink" Target="https://drive.google.com/drive/folders/1udhl7AO8cJYymzoYF72qM-jz-SZ0MFhr?usp=drive_link" TargetMode="External"/><Relationship Id="rId84" Type="http://schemas.openxmlformats.org/officeDocument/2006/relationships/hyperlink" Target="https://drive.google.com/drive/folders/1j6hm_5CQm8S6PmCTMZpxa6gZaIWhjWnQ?usp=drive_link" TargetMode="External"/><Relationship Id="rId83" Type="http://schemas.openxmlformats.org/officeDocument/2006/relationships/hyperlink" Target="https://drive.google.com/drive/folders/1j6hm_5CQm8S6PmCTMZpxa6gZaIWhjWnQ?usp=drive_link" TargetMode="External"/><Relationship Id="rId86" Type="http://schemas.openxmlformats.org/officeDocument/2006/relationships/hyperlink" Target="https://drive.google.com/drive/folders/1j6hm_5CQm8S6PmCTMZpxa6gZaIWhjWnQ?usp=drive_link" TargetMode="External"/><Relationship Id="rId85" Type="http://schemas.openxmlformats.org/officeDocument/2006/relationships/hyperlink" Target="https://drive.google.com/drive/folders/1j6hm_5CQm8S6PmCTMZpxa6gZaIWhjWnQ?usp=drive_link" TargetMode="External"/><Relationship Id="rId88" Type="http://schemas.openxmlformats.org/officeDocument/2006/relationships/hyperlink" Target="https://drive.google.com/drive/folders/1j6hm_5CQm8S6PmCTMZpxa6gZaIWhjWnQ?usp=drive_link" TargetMode="External"/><Relationship Id="rId87" Type="http://schemas.openxmlformats.org/officeDocument/2006/relationships/hyperlink" Target="https://drive.google.com/drive/folders/1j6hm_5CQm8S6PmCTMZpxa6gZaIWhjWnQ?usp=drive_link" TargetMode="External"/><Relationship Id="rId89" Type="http://schemas.openxmlformats.org/officeDocument/2006/relationships/hyperlink" Target="https://drive.google.com/drive/folders/1j6hm_5CQm8S6PmCTMZpxa6gZaIWhjWnQ?usp=drive_link" TargetMode="External"/><Relationship Id="rId80" Type="http://schemas.openxmlformats.org/officeDocument/2006/relationships/hyperlink" Target="https://drive.google.com/drive/folders/1j6hm_5CQm8S6PmCTMZpxa6gZaIWhjWnQ?usp=drive_link" TargetMode="External"/><Relationship Id="rId82" Type="http://schemas.openxmlformats.org/officeDocument/2006/relationships/hyperlink" Target="https://drive.google.com/drive/folders/1j6hm_5CQm8S6PmCTMZpxa6gZaIWhjWnQ?usp=drive_link" TargetMode="External"/><Relationship Id="rId81" Type="http://schemas.openxmlformats.org/officeDocument/2006/relationships/hyperlink" Target="https://drive.google.com/drive/folders/1j6hm_5CQm8S6PmCTMZpxa6gZaIWhjWnQ?usp=drive_link" TargetMode="External"/><Relationship Id="rId1" Type="http://schemas.openxmlformats.org/officeDocument/2006/relationships/comments" Target="../comments21.xml"/><Relationship Id="rId2" Type="http://schemas.openxmlformats.org/officeDocument/2006/relationships/hyperlink" Target="https://drive.google.com/drive/folders/1cMBq26HOVZzILb_4ovnLs0rbUg7tVDCe?usp=drive_link" TargetMode="External"/><Relationship Id="rId3" Type="http://schemas.openxmlformats.org/officeDocument/2006/relationships/hyperlink" Target="https://shopee.tw/adidas-SAMBA-OG-%E9%81%8B%E5%8B%95%E4%BC%91%E9%96%92%E9%9E%8B-%E5%BE%B7%E8%A8%93%E9%9E%8B-%E6%BB%91%E6%9D%BF-%E5%BE%A9%E5%8F%A4-%E5%A5%B3%E9%9E%8B-Originals-JH5688-%E5%AE%98%E6%96%B9%E7%9B%B4%E7%87%9F-i.267479790.28433959913?sp_atk=b8eb062d-e098-4bcc-8057-5624e6326e06&amp;xptdk=b8eb062d-e098-4bcc-8057-5624e6326e06" TargetMode="External"/><Relationship Id="rId4" Type="http://schemas.openxmlformats.org/officeDocument/2006/relationships/hyperlink" Target="https://shopee.tw/SAMPO-%E8%81%B2%E5%AF%B6-1.4L%E6%97%A5%E5%BC%8F%E8%92%B8%E7%85%AE%E7%BE%8E%E9%A3%9F%E9%8D%8B-KQ-YF14D-%E5%BB%A0%E5%95%86%E7%9B%B4%E9%80%81-i.116309859.19163903405?sp_atk=01e822a7-ce21-437a-bdb6-a12d1eec16f5&amp;xptdk=01e822a7-ce21-437a-bdb6-a12d1eec16f5" TargetMode="External"/><Relationship Id="rId9" Type="http://schemas.openxmlformats.org/officeDocument/2006/relationships/hyperlink" Target="https://drive.google.com/drive/folders/1udhl7AO8cJYymzoYF72qM-jz-SZ0MFhr?usp=drive_link" TargetMode="External"/><Relationship Id="rId5" Type="http://schemas.openxmlformats.org/officeDocument/2006/relationships/hyperlink" Target="https://shopee.tw/%E3%80%90MIRAE%E6%9C%AA%E4%BE%86%E7%BE%8E%E3%80%91%E6%97%A9C%E7%BE%8E%E7%99%BD%E9%98%B2%E6%9B%AC%E7%B5%84-(AI%E7%99%BC%E5%85%89%E9%9C%9C-1%E6%94%AF-%E7%B2%BE%E8%8F%AF30ml-1%E7%93%B6)%EF%BD%9C%E5%AE%98%E6%96%B9%E6%97%97%E8%89%A6%E5%BA%97-%E6%8A%97%E6%9B%AC%E6%8A%97%E6%B1%97-%E5%A6%9D%E5%89%8D%E4%B9%B3-%E9%9A%94%E9%9B%A2-i.864969760.40006726165?sp_atk=2c72e3ec-572b-4f7f-a71e-19a8a2f31c1f&amp;xptdk=2c72e3ec-572b-4f7f-a71e-19a8a2f31c1f" TargetMode="External"/><Relationship Id="rId6" Type="http://schemas.openxmlformats.org/officeDocument/2006/relationships/hyperlink" Target="https://drive.google.com/drive/folders/1udhl7AO8cJYymzoYF72qM-jz-SZ0MFhr?usp=drive_link" TargetMode="External"/><Relationship Id="rId7" Type="http://schemas.openxmlformats.org/officeDocument/2006/relationships/hyperlink" Target="https://drive.google.com/drive/folders/1udhl7AO8cJYymzoYF72qM-jz-SZ0MFhr?usp=drive_link" TargetMode="External"/><Relationship Id="rId8" Type="http://schemas.openxmlformats.org/officeDocument/2006/relationships/hyperlink" Target="https://drive.google.com/drive/folders/1udhl7AO8cJYymzoYF72qM-jz-SZ0MFhr?usp=drive_link" TargetMode="External"/><Relationship Id="rId73" Type="http://schemas.openxmlformats.org/officeDocument/2006/relationships/hyperlink" Target="https://drive.google.com/drive/folders/1cMBq26HOVZzILb_4ovnLs0rbUg7tVDCe?usp=drive_link" TargetMode="External"/><Relationship Id="rId72" Type="http://schemas.openxmlformats.org/officeDocument/2006/relationships/hyperlink" Target="https://drive.google.com/drive/folders/1cMBq26HOVZzILb_4ovnLs0rbUg7tVDCe?usp=drive_link" TargetMode="External"/><Relationship Id="rId75" Type="http://schemas.openxmlformats.org/officeDocument/2006/relationships/hyperlink" Target="https://drive.google.com/drive/folders/1cMBq26HOVZzILb_4ovnLs0rbUg7tVDCe?usp=drive_link" TargetMode="External"/><Relationship Id="rId74" Type="http://schemas.openxmlformats.org/officeDocument/2006/relationships/hyperlink" Target="https://drive.google.com/drive/folders/1cMBq26HOVZzILb_4ovnLs0rbUg7tVDCe?usp=drive_link" TargetMode="External"/><Relationship Id="rId77" Type="http://schemas.openxmlformats.org/officeDocument/2006/relationships/hyperlink" Target="https://drive.google.com/drive/folders/1cMBq26HOVZzILb_4ovnLs0rbUg7tVDCe?usp=drive_link" TargetMode="External"/><Relationship Id="rId76" Type="http://schemas.openxmlformats.org/officeDocument/2006/relationships/hyperlink" Target="https://drive.google.com/drive/folders/1cMBq26HOVZzILb_4ovnLs0rbUg7tVDCe?usp=drive_link" TargetMode="External"/><Relationship Id="rId79" Type="http://schemas.openxmlformats.org/officeDocument/2006/relationships/hyperlink" Target="https://drive.google.com/drive/folders/1j6hm_5CQm8S6PmCTMZpxa6gZaIWhjWnQ?usp=drive_link" TargetMode="External"/><Relationship Id="rId78" Type="http://schemas.openxmlformats.org/officeDocument/2006/relationships/hyperlink" Target="https://drive.google.com/drive/folders/1j6hm_5CQm8S6PmCTMZpxa6gZaIWhjWnQ?usp=drive_link" TargetMode="External"/><Relationship Id="rId71" Type="http://schemas.openxmlformats.org/officeDocument/2006/relationships/hyperlink" Target="https://drive.google.com/drive/folders/1cMBq26HOVZzILb_4ovnLs0rbUg7tVDCe?usp=drive_link" TargetMode="External"/><Relationship Id="rId70" Type="http://schemas.openxmlformats.org/officeDocument/2006/relationships/hyperlink" Target="https://drive.google.com/drive/folders/1cMBq26HOVZzILb_4ovnLs0rbUg7tVDCe?usp=drive_link" TargetMode="External"/><Relationship Id="rId62" Type="http://schemas.openxmlformats.org/officeDocument/2006/relationships/hyperlink" Target="https://drive.google.com/drive/folders/1cMBq26HOVZzILb_4ovnLs0rbUg7tVDCe?usp=drive_link" TargetMode="External"/><Relationship Id="rId61" Type="http://schemas.openxmlformats.org/officeDocument/2006/relationships/hyperlink" Target="https://drive.google.com/drive/folders/1cMBq26HOVZzILb_4ovnLs0rbUg7tVDCe?usp=drive_link" TargetMode="External"/><Relationship Id="rId64" Type="http://schemas.openxmlformats.org/officeDocument/2006/relationships/hyperlink" Target="https://drive.google.com/drive/folders/1cMBq26HOVZzILb_4ovnLs0rbUg7tVDCe?usp=drive_link" TargetMode="External"/><Relationship Id="rId63" Type="http://schemas.openxmlformats.org/officeDocument/2006/relationships/hyperlink" Target="https://drive.google.com/drive/folders/1cMBq26HOVZzILb_4ovnLs0rbUg7tVDCe?usp=drive_link" TargetMode="External"/><Relationship Id="rId66" Type="http://schemas.openxmlformats.org/officeDocument/2006/relationships/hyperlink" Target="https://drive.google.com/drive/folders/1cMBq26HOVZzILb_4ovnLs0rbUg7tVDCe?usp=drive_link" TargetMode="External"/><Relationship Id="rId65" Type="http://schemas.openxmlformats.org/officeDocument/2006/relationships/hyperlink" Target="https://drive.google.com/drive/folders/1cMBq26HOVZzILb_4ovnLs0rbUg7tVDCe?usp=drive_link" TargetMode="External"/><Relationship Id="rId68" Type="http://schemas.openxmlformats.org/officeDocument/2006/relationships/hyperlink" Target="https://drive.google.com/drive/folders/1cMBq26HOVZzILb_4ovnLs0rbUg7tVDCe?usp=drive_link" TargetMode="External"/><Relationship Id="rId67" Type="http://schemas.openxmlformats.org/officeDocument/2006/relationships/hyperlink" Target="https://drive.google.com/drive/folders/1cMBq26HOVZzILb_4ovnLs0rbUg7tVDCe?usp=drive_link" TargetMode="External"/><Relationship Id="rId60" Type="http://schemas.openxmlformats.org/officeDocument/2006/relationships/hyperlink" Target="https://drive.google.com/drive/folders/1cMBq26HOVZzILb_4ovnLs0rbUg7tVDCe?usp=drive_link" TargetMode="External"/><Relationship Id="rId69" Type="http://schemas.openxmlformats.org/officeDocument/2006/relationships/hyperlink" Target="https://drive.google.com/drive/folders/1cMBq26HOVZzILb_4ovnLs0rbUg7tVDCe?usp=drive_link" TargetMode="External"/><Relationship Id="rId51" Type="http://schemas.openxmlformats.org/officeDocument/2006/relationships/hyperlink" Target="https://drive.google.com/drive/folders/1cMBq26HOVZzILb_4ovnLs0rbUg7tVDCe?usp=drive_link" TargetMode="External"/><Relationship Id="rId50" Type="http://schemas.openxmlformats.org/officeDocument/2006/relationships/hyperlink" Target="https://drive.google.com/drive/folders/1Y1dQnpxulTm6YnSoUwvrhAyOgjnEwL0T?usp=drive_link" TargetMode="External"/><Relationship Id="rId53" Type="http://schemas.openxmlformats.org/officeDocument/2006/relationships/hyperlink" Target="https://drive.google.com/drive/folders/1cMBq26HOVZzILb_4ovnLs0rbUg7tVDCe?usp=drive_link" TargetMode="External"/><Relationship Id="rId52" Type="http://schemas.openxmlformats.org/officeDocument/2006/relationships/hyperlink" Target="https://drive.google.com/drive/folders/1cMBq26HOVZzILb_4ovnLs0rbUg7tVDCe?usp=drive_link" TargetMode="External"/><Relationship Id="rId55" Type="http://schemas.openxmlformats.org/officeDocument/2006/relationships/hyperlink" Target="https://drive.google.com/drive/folders/1cMBq26HOVZzILb_4ovnLs0rbUg7tVDCe?usp=drive_link" TargetMode="External"/><Relationship Id="rId54" Type="http://schemas.openxmlformats.org/officeDocument/2006/relationships/hyperlink" Target="https://drive.google.com/drive/folders/1cMBq26HOVZzILb_4ovnLs0rbUg7tVDCe?usp=drive_link" TargetMode="External"/><Relationship Id="rId57" Type="http://schemas.openxmlformats.org/officeDocument/2006/relationships/hyperlink" Target="https://drive.google.com/drive/folders/1cMBq26HOVZzILb_4ovnLs0rbUg7tVDCe?usp=drive_link" TargetMode="External"/><Relationship Id="rId56" Type="http://schemas.openxmlformats.org/officeDocument/2006/relationships/hyperlink" Target="https://drive.google.com/drive/folders/1cMBq26HOVZzILb_4ovnLs0rbUg7tVDCe?usp=drive_link" TargetMode="External"/><Relationship Id="rId59" Type="http://schemas.openxmlformats.org/officeDocument/2006/relationships/hyperlink" Target="https://drive.google.com/drive/folders/1cMBq26HOVZzILb_4ovnLs0rbUg7tVDCe?usp=drive_link" TargetMode="External"/><Relationship Id="rId58" Type="http://schemas.openxmlformats.org/officeDocument/2006/relationships/hyperlink" Target="https://drive.google.com/drive/folders/1cMBq26HOVZzILb_4ovnLs0rbUg7tVDCe?usp=drive_link" TargetMode="External"/></Relationships>
</file>

<file path=xl/worksheets/_rels/sheet15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1dQnpxulTm6YnSoUwvrhAyOgjnEwL0T?usp=drive_link" TargetMode="External"/><Relationship Id="rId42" Type="http://schemas.openxmlformats.org/officeDocument/2006/relationships/hyperlink" Target="https://drive.google.com/drive/folders/1Y1dQnpxulTm6YnSoUwvrhAyOgjnEwL0T?usp=drive_link" TargetMode="External"/><Relationship Id="rId41" Type="http://schemas.openxmlformats.org/officeDocument/2006/relationships/hyperlink" Target="https://drive.google.com/drive/folders/1Y1dQnpxulTm6YnSoUwvrhAyOgjnEwL0T?usp=drive_link" TargetMode="External"/><Relationship Id="rId44" Type="http://schemas.openxmlformats.org/officeDocument/2006/relationships/hyperlink" Target="https://drive.google.com/drive/folders/1Y1dQnpxulTm6YnSoUwvrhAyOgjnEwL0T?usp=drive_link" TargetMode="External"/><Relationship Id="rId43" Type="http://schemas.openxmlformats.org/officeDocument/2006/relationships/hyperlink" Target="https://drive.google.com/drive/folders/1Y1dQnpxulTm6YnSoUwvrhAyOgjnEwL0T?usp=drive_link" TargetMode="External"/><Relationship Id="rId46" Type="http://schemas.openxmlformats.org/officeDocument/2006/relationships/hyperlink" Target="https://drive.google.com/drive/folders/1Y1dQnpxulTm6YnSoUwvrhAyOgjnEwL0T?usp=drive_link" TargetMode="External"/><Relationship Id="rId45" Type="http://schemas.openxmlformats.org/officeDocument/2006/relationships/hyperlink" Target="https://drive.google.com/drive/folders/1Y1dQnpxulTm6YnSoUwvrhAyOgjnEwL0T?usp=drive_link" TargetMode="External"/><Relationship Id="rId107" Type="http://schemas.openxmlformats.org/officeDocument/2006/relationships/hyperlink" Target="https://drive.google.com/drive/u/1/folders/1pJSYv1PdYgUrnr1qLVGn1LwYpejc-OMD" TargetMode="External"/><Relationship Id="rId106" Type="http://schemas.openxmlformats.org/officeDocument/2006/relationships/hyperlink" Target="https://drive.google.com/drive/u/1/folders/1pJSYv1PdYgUrnr1qLVGn1LwYpejc-OMD" TargetMode="External"/><Relationship Id="rId105" Type="http://schemas.openxmlformats.org/officeDocument/2006/relationships/hyperlink" Target="https://drive.google.com/drive/u/1/folders/1pJSYv1PdYgUrnr1qLVGn1LwYpejc-OMD" TargetMode="External"/><Relationship Id="rId104" Type="http://schemas.openxmlformats.org/officeDocument/2006/relationships/hyperlink" Target="https://drive.google.com/drive/u/1/folders/1pJSYv1PdYgUrnr1qLVGn1LwYpejc-OMD" TargetMode="External"/><Relationship Id="rId109" Type="http://schemas.openxmlformats.org/officeDocument/2006/relationships/drawing" Target="../drawings/drawing150.xml"/><Relationship Id="rId108" Type="http://schemas.openxmlformats.org/officeDocument/2006/relationships/hyperlink" Target="https://drive.google.com/drive/u/1/folders/1pJSYv1PdYgUrnr1qLVGn1LwYpejc-OMD" TargetMode="External"/><Relationship Id="rId48" Type="http://schemas.openxmlformats.org/officeDocument/2006/relationships/hyperlink" Target="https://drive.google.com/drive/folders/1Y1dQnpxulTm6YnSoUwvrhAyOgjnEwL0T?usp=drive_link" TargetMode="External"/><Relationship Id="rId47" Type="http://schemas.openxmlformats.org/officeDocument/2006/relationships/hyperlink" Target="https://drive.google.com/drive/folders/1Y1dQnpxulTm6YnSoUwvrhAyOgjnEwL0T?usp=drive_link" TargetMode="External"/><Relationship Id="rId49" Type="http://schemas.openxmlformats.org/officeDocument/2006/relationships/hyperlink" Target="https://drive.google.com/drive/folders/1Y1dQnpxulTm6YnSoUwvrhAyOgjnEwL0T?usp=drive_link" TargetMode="External"/><Relationship Id="rId103" Type="http://schemas.openxmlformats.org/officeDocument/2006/relationships/hyperlink" Target="https://drive.google.com/drive/u/1/folders/1pJSYv1PdYgUrnr1qLVGn1LwYpejc-OMD" TargetMode="External"/><Relationship Id="rId102" Type="http://schemas.openxmlformats.org/officeDocument/2006/relationships/hyperlink" Target="https://drive.google.com/drive/u/1/folders/1pJSYv1PdYgUrnr1qLVGn1LwYpejc-OMD" TargetMode="External"/><Relationship Id="rId101" Type="http://schemas.openxmlformats.org/officeDocument/2006/relationships/hyperlink" Target="https://drive.google.com/drive/u/1/folders/1pJSYv1PdYgUrnr1qLVGn1LwYpejc-OMD" TargetMode="External"/><Relationship Id="rId100" Type="http://schemas.openxmlformats.org/officeDocument/2006/relationships/hyperlink" Target="https://drive.google.com/drive/u/1/folders/1pJSYv1PdYgUrnr1qLVGn1LwYpejc-OMD" TargetMode="External"/><Relationship Id="rId31" Type="http://schemas.openxmlformats.org/officeDocument/2006/relationships/hyperlink" Target="https://drive.google.com/drive/folders/1Y1dQnpxulTm6YnSoUwvrhAyOgjnEwL0T?usp=drive_link" TargetMode="External"/><Relationship Id="rId30" Type="http://schemas.openxmlformats.org/officeDocument/2006/relationships/hyperlink" Target="https://drive.google.com/drive/folders/1Y1dQnpxulTm6YnSoUwvrhAyOgjnEwL0T?usp=drive_link" TargetMode="External"/><Relationship Id="rId33" Type="http://schemas.openxmlformats.org/officeDocument/2006/relationships/hyperlink" Target="https://drive.google.com/drive/folders/1Y1dQnpxulTm6YnSoUwvrhAyOgjnEwL0T?usp=drive_link" TargetMode="External"/><Relationship Id="rId32" Type="http://schemas.openxmlformats.org/officeDocument/2006/relationships/hyperlink" Target="https://drive.google.com/drive/folders/1Y1dQnpxulTm6YnSoUwvrhAyOgjnEwL0T?usp=drive_link" TargetMode="External"/><Relationship Id="rId35" Type="http://schemas.openxmlformats.org/officeDocument/2006/relationships/hyperlink" Target="https://drive.google.com/drive/folders/1Y1dQnpxulTm6YnSoUwvrhAyOgjnEwL0T?usp=drive_link" TargetMode="External"/><Relationship Id="rId34" Type="http://schemas.openxmlformats.org/officeDocument/2006/relationships/hyperlink" Target="https://drive.google.com/drive/folders/1Y1dQnpxulTm6YnSoUwvrhAyOgjnEwL0T?usp=drive_link" TargetMode="External"/><Relationship Id="rId37" Type="http://schemas.openxmlformats.org/officeDocument/2006/relationships/hyperlink" Target="https://drive.google.com/drive/folders/1Y1dQnpxulTm6YnSoUwvrhAyOgjnEwL0T?usp=drive_link" TargetMode="External"/><Relationship Id="rId36" Type="http://schemas.openxmlformats.org/officeDocument/2006/relationships/hyperlink" Target="https://drive.google.com/drive/folders/1Y1dQnpxulTm6YnSoUwvrhAyOgjnEwL0T?usp=drive_link" TargetMode="External"/><Relationship Id="rId39" Type="http://schemas.openxmlformats.org/officeDocument/2006/relationships/hyperlink" Target="https://drive.google.com/drive/folders/1Y1dQnpxulTm6YnSoUwvrhAyOgjnEwL0T?usp=drive_link" TargetMode="External"/><Relationship Id="rId38" Type="http://schemas.openxmlformats.org/officeDocument/2006/relationships/hyperlink" Target="https://drive.google.com/drive/folders/1Y1dQnpxulTm6YnSoUwvrhAyOgjnEwL0T?usp=drive_link" TargetMode="External"/><Relationship Id="rId20" Type="http://schemas.openxmlformats.org/officeDocument/2006/relationships/hyperlink" Target="https://drive.google.com/drive/folders/1udhl7AO8cJYymzoYF72qM-jz-SZ0MFhr?usp=drive_link" TargetMode="External"/><Relationship Id="rId22" Type="http://schemas.openxmlformats.org/officeDocument/2006/relationships/hyperlink" Target="https://drive.google.com/drive/folders/1udhl7AO8cJYymzoYF72qM-jz-SZ0MFhr?usp=drive_link" TargetMode="External"/><Relationship Id="rId21" Type="http://schemas.openxmlformats.org/officeDocument/2006/relationships/hyperlink" Target="https://drive.google.com/drive/folders/1udhl7AO8cJYymzoYF72qM-jz-SZ0MFhr?usp=drive_link" TargetMode="External"/><Relationship Id="rId24" Type="http://schemas.openxmlformats.org/officeDocument/2006/relationships/hyperlink" Target="https://drive.google.com/drive/folders/1udhl7AO8cJYymzoYF72qM-jz-SZ0MFhr?usp=drive_link" TargetMode="External"/><Relationship Id="rId23" Type="http://schemas.openxmlformats.org/officeDocument/2006/relationships/hyperlink" Target="https://drive.google.com/drive/folders/1udhl7AO8cJYymzoYF72qM-jz-SZ0MFhr?usp=drive_link" TargetMode="External"/><Relationship Id="rId26" Type="http://schemas.openxmlformats.org/officeDocument/2006/relationships/hyperlink" Target="https://drive.google.com/drive/folders/1udhl7AO8cJYymzoYF72qM-jz-SZ0MFhr?usp=drive_link" TargetMode="External"/><Relationship Id="rId25" Type="http://schemas.openxmlformats.org/officeDocument/2006/relationships/hyperlink" Target="https://drive.google.com/drive/folders/1udhl7AO8cJYymzoYF72qM-jz-SZ0MFhr?usp=drive_link" TargetMode="External"/><Relationship Id="rId28" Type="http://schemas.openxmlformats.org/officeDocument/2006/relationships/hyperlink" Target="https://drive.google.com/drive/folders/1udhl7AO8cJYymzoYF72qM-jz-SZ0MFhr?usp=drive_link" TargetMode="External"/><Relationship Id="rId27" Type="http://schemas.openxmlformats.org/officeDocument/2006/relationships/hyperlink" Target="https://drive.google.com/drive/folders/1udhl7AO8cJYymzoYF72qM-jz-SZ0MFhr?usp=drive_link" TargetMode="External"/><Relationship Id="rId29" Type="http://schemas.openxmlformats.org/officeDocument/2006/relationships/hyperlink" Target="https://drive.google.com/drive/folders/1Y1dQnpxulTm6YnSoUwvrhAyOgjnEwL0T?usp=drive_link" TargetMode="External"/><Relationship Id="rId95" Type="http://schemas.openxmlformats.org/officeDocument/2006/relationships/hyperlink" Target="https://drive.google.com/drive/u/1/folders/1pJSYv1PdYgUrnr1qLVGn1LwYpejc-OMD" TargetMode="External"/><Relationship Id="rId94" Type="http://schemas.openxmlformats.org/officeDocument/2006/relationships/hyperlink" Target="https://drive.google.com/drive/u/1/folders/1pJSYv1PdYgUrnr1qLVGn1LwYpejc-OMD" TargetMode="External"/><Relationship Id="rId97" Type="http://schemas.openxmlformats.org/officeDocument/2006/relationships/hyperlink" Target="https://drive.google.com/drive/u/1/folders/1pJSYv1PdYgUrnr1qLVGn1LwYpejc-OMD" TargetMode="External"/><Relationship Id="rId96" Type="http://schemas.openxmlformats.org/officeDocument/2006/relationships/hyperlink" Target="https://drive.google.com/drive/u/1/folders/1pJSYv1PdYgUrnr1qLVGn1LwYpejc-OMD" TargetMode="External"/><Relationship Id="rId11" Type="http://schemas.openxmlformats.org/officeDocument/2006/relationships/hyperlink" Target="https://drive.google.com/drive/folders/1udhl7AO8cJYymzoYF72qM-jz-SZ0MFhr?usp=drive_link" TargetMode="External"/><Relationship Id="rId99" Type="http://schemas.openxmlformats.org/officeDocument/2006/relationships/hyperlink" Target="https://drive.google.com/drive/u/1/folders/1pJSYv1PdYgUrnr1qLVGn1LwYpejc-OMD" TargetMode="External"/><Relationship Id="rId10" Type="http://schemas.openxmlformats.org/officeDocument/2006/relationships/hyperlink" Target="https://drive.google.com/drive/folders/1udhl7AO8cJYymzoYF72qM-jz-SZ0MFhr?usp=drive_link" TargetMode="External"/><Relationship Id="rId98" Type="http://schemas.openxmlformats.org/officeDocument/2006/relationships/hyperlink" Target="https://drive.google.com/drive/u/1/folders/1pJSYv1PdYgUrnr1qLVGn1LwYpejc-OMD" TargetMode="External"/><Relationship Id="rId13" Type="http://schemas.openxmlformats.org/officeDocument/2006/relationships/hyperlink" Target="https://drive.google.com/drive/folders/1udhl7AO8cJYymzoYF72qM-jz-SZ0MFhr?usp=drive_link" TargetMode="External"/><Relationship Id="rId12" Type="http://schemas.openxmlformats.org/officeDocument/2006/relationships/hyperlink" Target="https://drive.google.com/drive/folders/1udhl7AO8cJYymzoYF72qM-jz-SZ0MFhr?usp=drive_link" TargetMode="External"/><Relationship Id="rId91" Type="http://schemas.openxmlformats.org/officeDocument/2006/relationships/hyperlink" Target="https://drive.google.com/drive/u/1/folders/1pJSYv1PdYgUrnr1qLVGn1LwYpejc-OMD" TargetMode="External"/><Relationship Id="rId90" Type="http://schemas.openxmlformats.org/officeDocument/2006/relationships/hyperlink" Target="https://drive.google.com/drive/u/1/folders/1pJSYv1PdYgUrnr1qLVGn1LwYpejc-OMD" TargetMode="External"/><Relationship Id="rId93" Type="http://schemas.openxmlformats.org/officeDocument/2006/relationships/hyperlink" Target="https://drive.google.com/drive/u/1/folders/1pJSYv1PdYgUrnr1qLVGn1LwYpejc-OMD" TargetMode="External"/><Relationship Id="rId92" Type="http://schemas.openxmlformats.org/officeDocument/2006/relationships/hyperlink" Target="https://drive.google.com/drive/u/1/folders/1pJSYv1PdYgUrnr1qLVGn1LwYpejc-OMD" TargetMode="External"/><Relationship Id="rId15" Type="http://schemas.openxmlformats.org/officeDocument/2006/relationships/hyperlink" Target="https://drive.google.com/drive/folders/1udhl7AO8cJYymzoYF72qM-jz-SZ0MFhr?usp=drive_link" TargetMode="External"/><Relationship Id="rId110" Type="http://schemas.openxmlformats.org/officeDocument/2006/relationships/vmlDrawing" Target="../drawings/vmlDrawing22.vml"/><Relationship Id="rId14" Type="http://schemas.openxmlformats.org/officeDocument/2006/relationships/hyperlink" Target="https://drive.google.com/drive/folders/1udhl7AO8cJYymzoYF72qM-jz-SZ0MFhr?usp=drive_link" TargetMode="External"/><Relationship Id="rId17" Type="http://schemas.openxmlformats.org/officeDocument/2006/relationships/hyperlink" Target="https://drive.google.com/drive/folders/1udhl7AO8cJYymzoYF72qM-jz-SZ0MFhr?usp=drive_link" TargetMode="External"/><Relationship Id="rId16" Type="http://schemas.openxmlformats.org/officeDocument/2006/relationships/hyperlink" Target="https://drive.google.com/drive/folders/1udhl7AO8cJYymzoYF72qM-jz-SZ0MFhr?usp=drive_link" TargetMode="External"/><Relationship Id="rId19" Type="http://schemas.openxmlformats.org/officeDocument/2006/relationships/hyperlink" Target="https://drive.google.com/drive/folders/1udhl7AO8cJYymzoYF72qM-jz-SZ0MFhr?usp=drive_link" TargetMode="External"/><Relationship Id="rId18" Type="http://schemas.openxmlformats.org/officeDocument/2006/relationships/hyperlink" Target="https://drive.google.com/drive/folders/1udhl7AO8cJYymzoYF72qM-jz-SZ0MFhr?usp=drive_link" TargetMode="External"/><Relationship Id="rId84" Type="http://schemas.openxmlformats.org/officeDocument/2006/relationships/hyperlink" Target="https://drive.google.com/drive/u/1/folders/1pJSYv1PdYgUrnr1qLVGn1LwYpejc-OMD" TargetMode="External"/><Relationship Id="rId83" Type="http://schemas.openxmlformats.org/officeDocument/2006/relationships/hyperlink" Target="https://drive.google.com/drive/u/1/folders/1pJSYv1PdYgUrnr1qLVGn1LwYpejc-OMD" TargetMode="External"/><Relationship Id="rId86" Type="http://schemas.openxmlformats.org/officeDocument/2006/relationships/hyperlink" Target="https://drive.google.com/drive/u/1/folders/1pJSYv1PdYgUrnr1qLVGn1LwYpejc-OMD" TargetMode="External"/><Relationship Id="rId85" Type="http://schemas.openxmlformats.org/officeDocument/2006/relationships/hyperlink" Target="https://drive.google.com/drive/u/1/folders/1pJSYv1PdYgUrnr1qLVGn1LwYpejc-OMD" TargetMode="External"/><Relationship Id="rId88" Type="http://schemas.openxmlformats.org/officeDocument/2006/relationships/hyperlink" Target="https://drive.google.com/drive/u/1/folders/1pJSYv1PdYgUrnr1qLVGn1LwYpejc-OMD" TargetMode="External"/><Relationship Id="rId87" Type="http://schemas.openxmlformats.org/officeDocument/2006/relationships/hyperlink" Target="https://drive.google.com/drive/u/1/folders/1pJSYv1PdYgUrnr1qLVGn1LwYpejc-OMD" TargetMode="External"/><Relationship Id="rId89" Type="http://schemas.openxmlformats.org/officeDocument/2006/relationships/hyperlink" Target="https://drive.google.com/drive/u/1/folders/1pJSYv1PdYgUrnr1qLVGn1LwYpejc-OMD" TargetMode="External"/><Relationship Id="rId80" Type="http://schemas.openxmlformats.org/officeDocument/2006/relationships/hyperlink" Target="https://drive.google.com/drive/u/1/folders/1pJSYv1PdYgUrnr1qLVGn1LwYpejc-OMD" TargetMode="External"/><Relationship Id="rId82" Type="http://schemas.openxmlformats.org/officeDocument/2006/relationships/hyperlink" Target="https://drive.google.com/drive/u/1/folders/1pJSYv1PdYgUrnr1qLVGn1LwYpejc-OMD" TargetMode="External"/><Relationship Id="rId81" Type="http://schemas.openxmlformats.org/officeDocument/2006/relationships/hyperlink" Target="https://drive.google.com/drive/u/1/folders/1pJSYv1PdYgUrnr1qLVGn1LwYpejc-OMD" TargetMode="External"/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hyperlink" Target="https://drive.google.com/drive/u/1/folders/18WXJFc9gv99MlHLa2Z4LwYnXF3LlytUb" TargetMode="External"/><Relationship Id="rId9" Type="http://schemas.openxmlformats.org/officeDocument/2006/relationships/hyperlink" Target="https://drive.google.com/drive/folders/1udhl7AO8cJYymzoYF72qM-jz-SZ0MFhr?usp=drive_link" TargetMode="External"/><Relationship Id="rId5" Type="http://schemas.openxmlformats.org/officeDocument/2006/relationships/hyperlink" Target="https://shopee.tw/%E5%A5%91%E7%88%BE%E6%B0%8F-%E5%86%B0%E6%B2%B3%E9%86%A3%E8%9B%8B%E7%99%BD%E8%88%92%E6%95%8F%E4%BF%AE%E8%AD%B7%E4%BF%9D%E6%BF%95%E9%9C%9C50ml%E9%80%8114ml%EF%BD%9C%E8%88%92%E7%B7%A9-%E6%B0%B4%E6%B0%B4%E9%9C%9C-%E8%82%8C%E8%86%9A%E5%85%89%E6%BB%91-%E6%95%8F%E6%84%9F%E8%82%8C%E9%81%A9%E7%94%A8%EF%BD%9CKiehl's-%E5%AE%98%E6%96%B9%E6%97%97%E8%89%A6%E5%BA%97-i.779422436.20709211678?sp_atk=3c9b7af4-41e9-4ff6-907d-736465028532&amp;xptdk=3c9b7af4-41e9-4ff6-907d-736465028532" TargetMode="External"/><Relationship Id="rId6" Type="http://schemas.openxmlformats.org/officeDocument/2006/relationships/hyperlink" Target="https://shopee.tw/%E3%80%90LEGO%E6%A8%82%E9%AB%98%E3%80%91Icons-10311-%E8%98%AD%E8%8A%B1(%E5%B1%85%E5%AE%B6%E6%93%BA%E8%A8%AD-%E6%A4%8D%E6%A0%BD)-i.1207003838.24122829991?sp_atk=10b7d6fa-46a3-41ae-a21b-d26601d7f334&amp;xptdk=10b7d6fa-46a3-41ae-a21b-d26601d7f334" TargetMode="External"/><Relationship Id="rId7" Type="http://schemas.openxmlformats.org/officeDocument/2006/relationships/hyperlink" Target="https://shopee.tw/KANGOL-%E8%A2%8B%E9%BC%A0-%E4%B8%8D%E9%8F%BD%E9%8B%BC-%E5%90%B8%E7%AE%A1-%E4%BF%9D%E6%BA%AB%E6%9D%AF%E3%80%9065258860%E3%80%91%E6%99%82%E5%B0%9A-%E6%89%8B%E6%8F%90%E6%9D%AF-%E5%86%B0%E9%9C%B8%E6%9D%AF-%E5%86%B7%E7%86%B1%E9%A3%B2%E6%9D%AF-%E9%9C%B2%E7%87%9F%E5%BF%85%E5%82%99-%E6%B0%B4%E6%9D%AF-%E4%BF%9D%E6%BA%AB%E7%93%B6-i.253406451.28375059175" TargetMode="External"/><Relationship Id="rId8" Type="http://schemas.openxmlformats.org/officeDocument/2006/relationships/hyperlink" Target="https://drive.google.com/drive/folders/1udhl7AO8cJYymzoYF72qM-jz-SZ0MFhr?usp=drive_link" TargetMode="External"/><Relationship Id="rId73" Type="http://schemas.openxmlformats.org/officeDocument/2006/relationships/hyperlink" Target="https://drive.google.com/drive/u/1/folders/18WXJFc9gv99MlHLa2Z4LwYnXF3LlytUb" TargetMode="External"/><Relationship Id="rId72" Type="http://schemas.openxmlformats.org/officeDocument/2006/relationships/hyperlink" Target="https://drive.google.com/drive/u/1/folders/18WXJFc9gv99MlHLa2Z4LwYnXF3LlytUb" TargetMode="External"/><Relationship Id="rId75" Type="http://schemas.openxmlformats.org/officeDocument/2006/relationships/hyperlink" Target="https://drive.google.com/drive/u/1/folders/18WXJFc9gv99MlHLa2Z4LwYnXF3LlytUb" TargetMode="External"/><Relationship Id="rId74" Type="http://schemas.openxmlformats.org/officeDocument/2006/relationships/hyperlink" Target="https://drive.google.com/drive/u/1/folders/18WXJFc9gv99MlHLa2Z4LwYnXF3LlytUb" TargetMode="External"/><Relationship Id="rId77" Type="http://schemas.openxmlformats.org/officeDocument/2006/relationships/hyperlink" Target="https://drive.google.com/open?id=1aY6-k3pmk8cnZOnEiXdx7fLjQvCVsNAi&amp;usp=drive_fs" TargetMode="External"/><Relationship Id="rId76" Type="http://schemas.openxmlformats.org/officeDocument/2006/relationships/hyperlink" Target="https://drive.google.com/drive/u/1/folders/18WXJFc9gv99MlHLa2Z4LwYnXF3LlytUb" TargetMode="External"/><Relationship Id="rId79" Type="http://schemas.openxmlformats.org/officeDocument/2006/relationships/hyperlink" Target="https://drive.google.com/drive/u/1/folders/18WXJFc9gv99MlHLa2Z4LwYnXF3LlytUb" TargetMode="External"/><Relationship Id="rId78" Type="http://schemas.openxmlformats.org/officeDocument/2006/relationships/hyperlink" Target="https://drive.google.com/drive/u/1/folders/18WXJFc9gv99MlHLa2Z4LwYnXF3LlytUb" TargetMode="External"/><Relationship Id="rId71" Type="http://schemas.openxmlformats.org/officeDocument/2006/relationships/hyperlink" Target="https://drive.google.com/drive/u/1/folders/18WXJFc9gv99MlHLa2Z4LwYnXF3LlytUb" TargetMode="External"/><Relationship Id="rId70" Type="http://schemas.openxmlformats.org/officeDocument/2006/relationships/hyperlink" Target="https://drive.google.com/drive/u/1/folders/18WXJFc9gv99MlHLa2Z4LwYnXF3LlytUb" TargetMode="External"/><Relationship Id="rId62" Type="http://schemas.openxmlformats.org/officeDocument/2006/relationships/hyperlink" Target="https://drive.google.com/drive/u/1/folders/18WXJFc9gv99MlHLa2Z4LwYnXF3LlytUb" TargetMode="External"/><Relationship Id="rId61" Type="http://schemas.openxmlformats.org/officeDocument/2006/relationships/hyperlink" Target="https://drive.google.com/drive/u/1/folders/18WXJFc9gv99MlHLa2Z4LwYnXF3LlytUb" TargetMode="External"/><Relationship Id="rId64" Type="http://schemas.openxmlformats.org/officeDocument/2006/relationships/hyperlink" Target="https://drive.google.com/drive/u/1/folders/18WXJFc9gv99MlHLa2Z4LwYnXF3LlytUb" TargetMode="External"/><Relationship Id="rId63" Type="http://schemas.openxmlformats.org/officeDocument/2006/relationships/hyperlink" Target="https://drive.google.com/drive/u/1/folders/18WXJFc9gv99MlHLa2Z4LwYnXF3LlytUb" TargetMode="External"/><Relationship Id="rId66" Type="http://schemas.openxmlformats.org/officeDocument/2006/relationships/hyperlink" Target="https://drive.google.com/drive/u/1/folders/18WXJFc9gv99MlHLa2Z4LwYnXF3LlytUb" TargetMode="External"/><Relationship Id="rId65" Type="http://schemas.openxmlformats.org/officeDocument/2006/relationships/hyperlink" Target="https://drive.google.com/drive/u/1/folders/18WXJFc9gv99MlHLa2Z4LwYnXF3LlytUb" TargetMode="External"/><Relationship Id="rId68" Type="http://schemas.openxmlformats.org/officeDocument/2006/relationships/hyperlink" Target="https://drive.google.com/drive/u/1/folders/18WXJFc9gv99MlHLa2Z4LwYnXF3LlytUb" TargetMode="External"/><Relationship Id="rId67" Type="http://schemas.openxmlformats.org/officeDocument/2006/relationships/hyperlink" Target="https://drive.google.com/drive/u/1/folders/18WXJFc9gv99MlHLa2Z4LwYnXF3LlytUb" TargetMode="External"/><Relationship Id="rId60" Type="http://schemas.openxmlformats.org/officeDocument/2006/relationships/hyperlink" Target="https://drive.google.com/drive/u/1/folders/18WXJFc9gv99MlHLa2Z4LwYnXF3LlytUb" TargetMode="External"/><Relationship Id="rId69" Type="http://schemas.openxmlformats.org/officeDocument/2006/relationships/hyperlink" Target="https://drive.google.com/drive/u/1/folders/18WXJFc9gv99MlHLa2Z4LwYnXF3LlytUb" TargetMode="External"/><Relationship Id="rId51" Type="http://schemas.openxmlformats.org/officeDocument/2006/relationships/hyperlink" Target="https://drive.google.com/drive/folders/1Y1dQnpxulTm6YnSoUwvrhAyOgjnEwL0T?usp=drive_link" TargetMode="External"/><Relationship Id="rId50" Type="http://schemas.openxmlformats.org/officeDocument/2006/relationships/hyperlink" Target="https://drive.google.com/drive/folders/1Y1dQnpxulTm6YnSoUwvrhAyOgjnEwL0T?usp=drive_link" TargetMode="External"/><Relationship Id="rId53" Type="http://schemas.openxmlformats.org/officeDocument/2006/relationships/hyperlink" Target="https://drive.google.com/drive/u/1/folders/18WXJFc9gv99MlHLa2Z4LwYnXF3LlytUb" TargetMode="External"/><Relationship Id="rId52" Type="http://schemas.openxmlformats.org/officeDocument/2006/relationships/hyperlink" Target="https://drive.google.com/drive/folders/1Y1dQnpxulTm6YnSoUwvrhAyOgjnEwL0T?usp=drive_link" TargetMode="External"/><Relationship Id="rId55" Type="http://schemas.openxmlformats.org/officeDocument/2006/relationships/hyperlink" Target="https://drive.google.com/drive/u/1/folders/18WXJFc9gv99MlHLa2Z4LwYnXF3LlytUb" TargetMode="External"/><Relationship Id="rId54" Type="http://schemas.openxmlformats.org/officeDocument/2006/relationships/hyperlink" Target="https://drive.google.com/drive/u/1/folders/18WXJFc9gv99MlHLa2Z4LwYnXF3LlytUb" TargetMode="External"/><Relationship Id="rId57" Type="http://schemas.openxmlformats.org/officeDocument/2006/relationships/hyperlink" Target="https://drive.google.com/drive/u/1/folders/18WXJFc9gv99MlHLa2Z4LwYnXF3LlytUb" TargetMode="External"/><Relationship Id="rId56" Type="http://schemas.openxmlformats.org/officeDocument/2006/relationships/hyperlink" Target="https://drive.google.com/drive/u/1/folders/18WXJFc9gv99MlHLa2Z4LwYnXF3LlytUb" TargetMode="External"/><Relationship Id="rId59" Type="http://schemas.openxmlformats.org/officeDocument/2006/relationships/hyperlink" Target="https://drive.google.com/drive/u/1/folders/18WXJFc9gv99MlHLa2Z4LwYnXF3LlytUb" TargetMode="External"/><Relationship Id="rId58" Type="http://schemas.openxmlformats.org/officeDocument/2006/relationships/hyperlink" Target="https://drive.google.com/drive/u/1/folders/18WXJFc9gv99MlHLa2Z4LwYnXF3LlytUb" TargetMode="External"/></Relationships>
</file>

<file path=xl/worksheets/_rels/sheet15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1dQnpxulTm6YnSoUwvrhAyOgjnEwL0T?usp=drive_link" TargetMode="External"/><Relationship Id="rId42" Type="http://schemas.openxmlformats.org/officeDocument/2006/relationships/hyperlink" Target="https://drive.google.com/drive/folders/1Y1dQnpxulTm6YnSoUwvrhAyOgjnEwL0T?usp=drive_link" TargetMode="External"/><Relationship Id="rId41" Type="http://schemas.openxmlformats.org/officeDocument/2006/relationships/hyperlink" Target="https://drive.google.com/drive/folders/1Y1dQnpxulTm6YnSoUwvrhAyOgjnEwL0T?usp=drive_link" TargetMode="External"/><Relationship Id="rId44" Type="http://schemas.openxmlformats.org/officeDocument/2006/relationships/hyperlink" Target="https://drive.google.com/drive/folders/1Y1dQnpxulTm6YnSoUwvrhAyOgjnEwL0T?usp=drive_link" TargetMode="External"/><Relationship Id="rId43" Type="http://schemas.openxmlformats.org/officeDocument/2006/relationships/hyperlink" Target="https://drive.google.com/drive/folders/1Y1dQnpxulTm6YnSoUwvrhAyOgjnEwL0T?usp=drive_link" TargetMode="External"/><Relationship Id="rId46" Type="http://schemas.openxmlformats.org/officeDocument/2006/relationships/hyperlink" Target="https://drive.google.com/drive/folders/1Y1dQnpxulTm6YnSoUwvrhAyOgjnEwL0T?usp=drive_link" TargetMode="External"/><Relationship Id="rId45" Type="http://schemas.openxmlformats.org/officeDocument/2006/relationships/hyperlink" Target="https://drive.google.com/drive/folders/1Y1dQnpxulTm6YnSoUwvrhAyOgjnEwL0T?usp=drive_link" TargetMode="External"/><Relationship Id="rId107" Type="http://schemas.openxmlformats.org/officeDocument/2006/relationships/hyperlink" Target="https://drive.google.com/drive/folders/1j0YEWjaj8kjkK1Z1eTTRHvo67nWcRvS-?usp=drive_link" TargetMode="External"/><Relationship Id="rId106" Type="http://schemas.openxmlformats.org/officeDocument/2006/relationships/hyperlink" Target="https://drive.google.com/drive/folders/1j0YEWjaj8kjkK1Z1eTTRHvo67nWcRvS-?usp=drive_link" TargetMode="External"/><Relationship Id="rId105" Type="http://schemas.openxmlformats.org/officeDocument/2006/relationships/hyperlink" Target="https://drive.google.com/drive/folders/1j0YEWjaj8kjkK1Z1eTTRHvo67nWcRvS-?usp=drive_link" TargetMode="External"/><Relationship Id="rId104" Type="http://schemas.openxmlformats.org/officeDocument/2006/relationships/hyperlink" Target="https://drive.google.com/drive/folders/1j0YEWjaj8kjkK1Z1eTTRHvo67nWcRvS-?usp=drive_link" TargetMode="External"/><Relationship Id="rId109" Type="http://schemas.openxmlformats.org/officeDocument/2006/relationships/hyperlink" Target="https://drive.google.com/drive/folders/1j0YEWjaj8kjkK1Z1eTTRHvo67nWcRvS-?usp=drive_link" TargetMode="External"/><Relationship Id="rId108" Type="http://schemas.openxmlformats.org/officeDocument/2006/relationships/hyperlink" Target="https://drive.google.com/drive/folders/1j0YEWjaj8kjkK1Z1eTTRHvo67nWcRvS-?usp=drive_link" TargetMode="External"/><Relationship Id="rId48" Type="http://schemas.openxmlformats.org/officeDocument/2006/relationships/hyperlink" Target="https://drive.google.com/drive/folders/1Y1dQnpxulTm6YnSoUwvrhAyOgjnEwL0T?usp=drive_link" TargetMode="External"/><Relationship Id="rId47" Type="http://schemas.openxmlformats.org/officeDocument/2006/relationships/hyperlink" Target="https://drive.google.com/drive/folders/1Y1dQnpxulTm6YnSoUwvrhAyOgjnEwL0T?usp=drive_link" TargetMode="External"/><Relationship Id="rId49" Type="http://schemas.openxmlformats.org/officeDocument/2006/relationships/hyperlink" Target="https://drive.google.com/drive/folders/1Y1dQnpxulTm6YnSoUwvrhAyOgjnEwL0T?usp=drive_link" TargetMode="External"/><Relationship Id="rId103" Type="http://schemas.openxmlformats.org/officeDocument/2006/relationships/hyperlink" Target="https://drive.google.com/drive/folders/1j0YEWjaj8kjkK1Z1eTTRHvo67nWcRvS-?usp=drive_link" TargetMode="External"/><Relationship Id="rId102" Type="http://schemas.openxmlformats.org/officeDocument/2006/relationships/hyperlink" Target="https://drive.google.com/drive/folders/1j0YEWjaj8kjkK1Z1eTTRHvo67nWcRvS-?usp=drive_link" TargetMode="External"/><Relationship Id="rId101" Type="http://schemas.openxmlformats.org/officeDocument/2006/relationships/hyperlink" Target="https://drive.google.com/drive/folders/1j0YEWjaj8kjkK1Z1eTTRHvo67nWcRvS-?usp=drive_link" TargetMode="External"/><Relationship Id="rId100" Type="http://schemas.openxmlformats.org/officeDocument/2006/relationships/hyperlink" Target="https://drive.google.com/drive/folders/1j0YEWjaj8kjkK1Z1eTTRHvo67nWcRvS-?usp=drive_link" TargetMode="External"/><Relationship Id="rId31" Type="http://schemas.openxmlformats.org/officeDocument/2006/relationships/hyperlink" Target="https://drive.google.com/drive/folders/1Y1dQnpxulTm6YnSoUwvrhAyOgjnEwL0T?usp=drive_link" TargetMode="External"/><Relationship Id="rId30" Type="http://schemas.openxmlformats.org/officeDocument/2006/relationships/hyperlink" Target="https://drive.google.com/drive/folders/1Y1dQnpxulTm6YnSoUwvrhAyOgjnEwL0T?usp=drive_link" TargetMode="External"/><Relationship Id="rId33" Type="http://schemas.openxmlformats.org/officeDocument/2006/relationships/hyperlink" Target="https://drive.google.com/drive/folders/1Y1dQnpxulTm6YnSoUwvrhAyOgjnEwL0T?usp=drive_link" TargetMode="External"/><Relationship Id="rId32" Type="http://schemas.openxmlformats.org/officeDocument/2006/relationships/hyperlink" Target="https://drive.google.com/drive/folders/1Y1dQnpxulTm6YnSoUwvrhAyOgjnEwL0T?usp=drive_link" TargetMode="External"/><Relationship Id="rId35" Type="http://schemas.openxmlformats.org/officeDocument/2006/relationships/hyperlink" Target="https://drive.google.com/drive/folders/1Y1dQnpxulTm6YnSoUwvrhAyOgjnEwL0T?usp=drive_link" TargetMode="External"/><Relationship Id="rId34" Type="http://schemas.openxmlformats.org/officeDocument/2006/relationships/hyperlink" Target="https://drive.google.com/drive/folders/1Y1dQnpxulTm6YnSoUwvrhAyOgjnEwL0T?usp=drive_link" TargetMode="External"/><Relationship Id="rId37" Type="http://schemas.openxmlformats.org/officeDocument/2006/relationships/hyperlink" Target="https://drive.google.com/drive/folders/1Y1dQnpxulTm6YnSoUwvrhAyOgjnEwL0T?usp=drive_link" TargetMode="External"/><Relationship Id="rId36" Type="http://schemas.openxmlformats.org/officeDocument/2006/relationships/hyperlink" Target="https://drive.google.com/drive/folders/1Y1dQnpxulTm6YnSoUwvrhAyOgjnEwL0T?usp=drive_link" TargetMode="External"/><Relationship Id="rId39" Type="http://schemas.openxmlformats.org/officeDocument/2006/relationships/hyperlink" Target="https://drive.google.com/drive/folders/1Y1dQnpxulTm6YnSoUwvrhAyOgjnEwL0T?usp=drive_link" TargetMode="External"/><Relationship Id="rId38" Type="http://schemas.openxmlformats.org/officeDocument/2006/relationships/hyperlink" Target="https://drive.google.com/drive/folders/1Y1dQnpxulTm6YnSoUwvrhAyOgjnEwL0T?usp=drive_link" TargetMode="External"/><Relationship Id="rId20" Type="http://schemas.openxmlformats.org/officeDocument/2006/relationships/hyperlink" Target="https://drive.google.com/drive/folders/1udhl7AO8cJYymzoYF72qM-jz-SZ0MFhr?usp=drive_link" TargetMode="External"/><Relationship Id="rId22" Type="http://schemas.openxmlformats.org/officeDocument/2006/relationships/hyperlink" Target="https://drive.google.com/drive/folders/1udhl7AO8cJYymzoYF72qM-jz-SZ0MFhr?usp=drive_link" TargetMode="External"/><Relationship Id="rId21" Type="http://schemas.openxmlformats.org/officeDocument/2006/relationships/hyperlink" Target="https://drive.google.com/drive/folders/1udhl7AO8cJYymzoYF72qM-jz-SZ0MFhr?usp=drive_link" TargetMode="External"/><Relationship Id="rId24" Type="http://schemas.openxmlformats.org/officeDocument/2006/relationships/hyperlink" Target="https://drive.google.com/drive/folders/1udhl7AO8cJYymzoYF72qM-jz-SZ0MFhr?usp=drive_link" TargetMode="External"/><Relationship Id="rId23" Type="http://schemas.openxmlformats.org/officeDocument/2006/relationships/hyperlink" Target="https://drive.google.com/drive/folders/1udhl7AO8cJYymzoYF72qM-jz-SZ0MFhr?usp=drive_link" TargetMode="External"/><Relationship Id="rId26" Type="http://schemas.openxmlformats.org/officeDocument/2006/relationships/hyperlink" Target="https://drive.google.com/drive/folders/1udhl7AO8cJYymzoYF72qM-jz-SZ0MFhr?usp=drive_link" TargetMode="External"/><Relationship Id="rId25" Type="http://schemas.openxmlformats.org/officeDocument/2006/relationships/hyperlink" Target="https://drive.google.com/drive/folders/1udhl7AO8cJYymzoYF72qM-jz-SZ0MFhr?usp=drive_link" TargetMode="External"/><Relationship Id="rId28" Type="http://schemas.openxmlformats.org/officeDocument/2006/relationships/hyperlink" Target="https://drive.google.com/drive/folders/1Y1dQnpxulTm6YnSoUwvrhAyOgjnEwL0T?usp=drive_link" TargetMode="External"/><Relationship Id="rId27" Type="http://schemas.openxmlformats.org/officeDocument/2006/relationships/hyperlink" Target="https://drive.google.com/drive/folders/1Y1dQnpxulTm6YnSoUwvrhAyOgjnEwL0T?usp=drive_link" TargetMode="External"/><Relationship Id="rId29" Type="http://schemas.openxmlformats.org/officeDocument/2006/relationships/hyperlink" Target="https://drive.google.com/drive/folders/1Y1dQnpxulTm6YnSoUwvrhAyOgjnEwL0T?usp=drive_link" TargetMode="External"/><Relationship Id="rId95" Type="http://schemas.openxmlformats.org/officeDocument/2006/relationships/hyperlink" Target="https://drive.google.com/drive/folders/1j0YEWjaj8kjkK1Z1eTTRHvo67nWcRvS-?usp=drive_link" TargetMode="External"/><Relationship Id="rId94" Type="http://schemas.openxmlformats.org/officeDocument/2006/relationships/hyperlink" Target="https://drive.google.com/drive/folders/1j0YEWjaj8kjkK1Z1eTTRHvo67nWcRvS-?usp=drive_link" TargetMode="External"/><Relationship Id="rId97" Type="http://schemas.openxmlformats.org/officeDocument/2006/relationships/hyperlink" Target="https://drive.google.com/drive/folders/1j0YEWjaj8kjkK1Z1eTTRHvo67nWcRvS-?usp=drive_link" TargetMode="External"/><Relationship Id="rId96" Type="http://schemas.openxmlformats.org/officeDocument/2006/relationships/hyperlink" Target="https://drive.google.com/drive/folders/1j0YEWjaj8kjkK1Z1eTTRHvo67nWcRvS-?usp=drive_link" TargetMode="External"/><Relationship Id="rId11" Type="http://schemas.openxmlformats.org/officeDocument/2006/relationships/hyperlink" Target="https://drive.google.com/drive/folders/1udhl7AO8cJYymzoYF72qM-jz-SZ0MFhr?usp=drive_link" TargetMode="External"/><Relationship Id="rId99" Type="http://schemas.openxmlformats.org/officeDocument/2006/relationships/hyperlink" Target="https://drive.google.com/drive/folders/1j0YEWjaj8kjkK1Z1eTTRHvo67nWcRvS-?usp=drive_link" TargetMode="External"/><Relationship Id="rId10" Type="http://schemas.openxmlformats.org/officeDocument/2006/relationships/hyperlink" Target="https://drive.google.com/drive/folders/1udhl7AO8cJYymzoYF72qM-jz-SZ0MFhr?usp=drive_link" TargetMode="External"/><Relationship Id="rId98" Type="http://schemas.openxmlformats.org/officeDocument/2006/relationships/hyperlink" Target="https://drive.google.com/drive/folders/1j0YEWjaj8kjkK1Z1eTTRHvo67nWcRvS-?usp=drive_link" TargetMode="External"/><Relationship Id="rId13" Type="http://schemas.openxmlformats.org/officeDocument/2006/relationships/hyperlink" Target="https://drive.google.com/drive/folders/1udhl7AO8cJYymzoYF72qM-jz-SZ0MFhr?usp=drive_link" TargetMode="External"/><Relationship Id="rId12" Type="http://schemas.openxmlformats.org/officeDocument/2006/relationships/hyperlink" Target="https://drive.google.com/drive/folders/1udhl7AO8cJYymzoYF72qM-jz-SZ0MFhr?usp=drive_link" TargetMode="External"/><Relationship Id="rId91" Type="http://schemas.openxmlformats.org/officeDocument/2006/relationships/hyperlink" Target="https://drive.google.com/drive/folders/1j0YEWjaj8kjkK1Z1eTTRHvo67nWcRvS-?usp=drive_link" TargetMode="External"/><Relationship Id="rId90" Type="http://schemas.openxmlformats.org/officeDocument/2006/relationships/hyperlink" Target="https://drive.google.com/drive/folders/1j0YEWjaj8kjkK1Z1eTTRHvo67nWcRvS-?usp=drive_link" TargetMode="External"/><Relationship Id="rId93" Type="http://schemas.openxmlformats.org/officeDocument/2006/relationships/hyperlink" Target="https://drive.google.com/drive/folders/1j0YEWjaj8kjkK1Z1eTTRHvo67nWcRvS-?usp=drive_link" TargetMode="External"/><Relationship Id="rId92" Type="http://schemas.openxmlformats.org/officeDocument/2006/relationships/hyperlink" Target="https://drive.google.com/drive/folders/1j0YEWjaj8kjkK1Z1eTTRHvo67nWcRvS-?usp=drive_link" TargetMode="External"/><Relationship Id="rId15" Type="http://schemas.openxmlformats.org/officeDocument/2006/relationships/hyperlink" Target="https://drive.google.com/drive/folders/1udhl7AO8cJYymzoYF72qM-jz-SZ0MFhr?usp=drive_link" TargetMode="External"/><Relationship Id="rId110" Type="http://schemas.openxmlformats.org/officeDocument/2006/relationships/drawing" Target="../drawings/drawing151.xml"/><Relationship Id="rId14" Type="http://schemas.openxmlformats.org/officeDocument/2006/relationships/hyperlink" Target="https://drive.google.com/drive/folders/1udhl7AO8cJYymzoYF72qM-jz-SZ0MFhr?usp=drive_link" TargetMode="External"/><Relationship Id="rId17" Type="http://schemas.openxmlformats.org/officeDocument/2006/relationships/hyperlink" Target="https://drive.google.com/drive/folders/1udhl7AO8cJYymzoYF72qM-jz-SZ0MFhr?usp=drive_link" TargetMode="External"/><Relationship Id="rId16" Type="http://schemas.openxmlformats.org/officeDocument/2006/relationships/hyperlink" Target="https://drive.google.com/drive/folders/1udhl7AO8cJYymzoYF72qM-jz-SZ0MFhr?usp=drive_link" TargetMode="External"/><Relationship Id="rId19" Type="http://schemas.openxmlformats.org/officeDocument/2006/relationships/hyperlink" Target="https://drive.google.com/drive/folders/1udhl7AO8cJYymzoYF72qM-jz-SZ0MFhr?usp=drive_link" TargetMode="External"/><Relationship Id="rId18" Type="http://schemas.openxmlformats.org/officeDocument/2006/relationships/hyperlink" Target="https://drive.google.com/drive/folders/1udhl7AO8cJYymzoYF72qM-jz-SZ0MFhr?usp=drive_link" TargetMode="External"/><Relationship Id="rId111" Type="http://schemas.openxmlformats.org/officeDocument/2006/relationships/vmlDrawing" Target="../drawings/vmlDrawing23.vml"/><Relationship Id="rId84" Type="http://schemas.openxmlformats.org/officeDocument/2006/relationships/hyperlink" Target="https://drive.google.com/drive/folders/1j0YEWjaj8kjkK1Z1eTTRHvo67nWcRvS-?usp=drive_link" TargetMode="External"/><Relationship Id="rId83" Type="http://schemas.openxmlformats.org/officeDocument/2006/relationships/hyperlink" Target="https://drive.google.com/drive/folders/1j0YEWjaj8kjkK1Z1eTTRHvo67nWcRvS-?usp=drive_link" TargetMode="External"/><Relationship Id="rId86" Type="http://schemas.openxmlformats.org/officeDocument/2006/relationships/hyperlink" Target="https://drive.google.com/drive/folders/1j0YEWjaj8kjkK1Z1eTTRHvo67nWcRvS-?usp=drive_link" TargetMode="External"/><Relationship Id="rId85" Type="http://schemas.openxmlformats.org/officeDocument/2006/relationships/hyperlink" Target="https://drive.google.com/drive/folders/1j0YEWjaj8kjkK1Z1eTTRHvo67nWcRvS-?usp=drive_link" TargetMode="External"/><Relationship Id="rId88" Type="http://schemas.openxmlformats.org/officeDocument/2006/relationships/hyperlink" Target="https://drive.google.com/drive/folders/1j0YEWjaj8kjkK1Z1eTTRHvo67nWcRvS-?usp=drive_link" TargetMode="External"/><Relationship Id="rId87" Type="http://schemas.openxmlformats.org/officeDocument/2006/relationships/hyperlink" Target="https://drive.google.com/drive/folders/1j0YEWjaj8kjkK1Z1eTTRHvo67nWcRvS-?usp=drive_link" TargetMode="External"/><Relationship Id="rId89" Type="http://schemas.openxmlformats.org/officeDocument/2006/relationships/hyperlink" Target="https://drive.google.com/drive/folders/1j0YEWjaj8kjkK1Z1eTTRHvo67nWcRvS-?usp=drive_link" TargetMode="External"/><Relationship Id="rId80" Type="http://schemas.openxmlformats.org/officeDocument/2006/relationships/hyperlink" Target="https://drive.google.com/drive/folders/1j0YEWjaj8kjkK1Z1eTTRHvo67nWcRvS-?usp=drive_link" TargetMode="External"/><Relationship Id="rId82" Type="http://schemas.openxmlformats.org/officeDocument/2006/relationships/hyperlink" Target="https://drive.google.com/drive/folders/1j0YEWjaj8kjkK1Z1eTTRHvo67nWcRvS-?usp=drive_link" TargetMode="External"/><Relationship Id="rId81" Type="http://schemas.openxmlformats.org/officeDocument/2006/relationships/hyperlink" Target="https://drive.google.com/drive/folders/1j0YEWjaj8kjkK1Z1eTTRHvo67nWcRvS-?usp=drive_link" TargetMode="External"/><Relationship Id="rId1" Type="http://schemas.openxmlformats.org/officeDocument/2006/relationships/comments" Target="../comments23.xml"/><Relationship Id="rId2" Type="http://schemas.openxmlformats.org/officeDocument/2006/relationships/hyperlink" Target="https://drive.google.com/drive/folders/1_NaZoVrel6gy95FGXQKPC6IwiI7eGj4r?usp=drive_link" TargetMode="External"/><Relationship Id="rId3" Type="http://schemas.openxmlformats.org/officeDocument/2006/relationships/hyperlink" Target="https://shopee.tw/MLB-%E4%BF%9D%E6%9A%96%E9%BA%82%E7%9A%AE%E5%8E%9A%E5%BA%95%E7%A9%86%E5%8B%92%E9%9E%8B-%E4%BC%91%E9%96%92%E9%9E%8B-%E9%81%93%E5%A5%87-%E6%B4%8B%E5%9F%BA%E9%9A%8A-(3AWBCS156-%E5%85%A9%E6%AC%BE%E4%BB%BB%E9%81%B8)%E3%80%90%E5%AE%98%E6%96%B9%E6%97%97%E8%89%A6%E5%BA%97%E3%80%91-i.832272368.51250454787?extraParams=%7B%22display_model_id%22%3A395042405465%7D" TargetMode="External"/><Relationship Id="rId4" Type="http://schemas.openxmlformats.org/officeDocument/2006/relationships/hyperlink" Target="https://shopee.tw/%E3%80%90Pandora%E3%80%91%E7%92%80%E7%92%A8%E8%9D%B6%E8%88%9E%E9%A0%85%E9%8F%88-925%E9%8A%80-%E5%AE%98%E6%96%B9%E7%9B%B4%E7%87%9F-i.1496007477.40474782628?extraParams=%7B%22display_model_id%22%3A292008464223%7D" TargetMode="External"/><Relationship Id="rId9" Type="http://schemas.openxmlformats.org/officeDocument/2006/relationships/hyperlink" Target="https://drive.google.com/drive/folders/1udhl7AO8cJYymzoYF72qM-jz-SZ0MFhr?usp=drive_link" TargetMode="External"/><Relationship Id="rId5" Type="http://schemas.openxmlformats.org/officeDocument/2006/relationships/hyperlink" Target="https://shopee.tw/product/161461216/29513691505?seoName=%5BCOVERNAT%5D%20%E7%94%B7%E5%A5%B3%E5%90%8C%E6%AC%BE%E8%A6%AA%E8%86%9A%E8%B3%AA%E5%9C%B0%E5%88%BA%E7%B9%A1%E7%B6%93%E5%85%B8LOGO%E6%99%82%E5%B0%9A%E7%99%BE%E6%90%AD%E5%AF%AC%E9%AC%86%E5%A4%BE%E5%85%8B%E5%A4%96%E5%A5%97%EF%BC%88%E7%87%95%E9%BA%A5%E8%89%B2%EF%BC%89" TargetMode="External"/><Relationship Id="rId6" Type="http://schemas.openxmlformats.org/officeDocument/2006/relationships/hyperlink" Target="https://drive.google.com/drive/folders/1udhl7AO8cJYymzoYF72qM-jz-SZ0MFhr?usp=drive_link" TargetMode="External"/><Relationship Id="rId7" Type="http://schemas.openxmlformats.org/officeDocument/2006/relationships/hyperlink" Target="https://drive.google.com/drive/folders/1udhl7AO8cJYymzoYF72qM-jz-SZ0MFhr?usp=drive_link" TargetMode="External"/><Relationship Id="rId8" Type="http://schemas.openxmlformats.org/officeDocument/2006/relationships/hyperlink" Target="https://drive.google.com/drive/folders/1udhl7AO8cJYymzoYF72qM-jz-SZ0MFhr?usp=drive_link" TargetMode="External"/><Relationship Id="rId73" Type="http://schemas.openxmlformats.org/officeDocument/2006/relationships/hyperlink" Target="https://drive.google.com/drive/folders/1_NaZoVrel6gy95FGXQKPC6IwiI7eGj4r?usp=drive_link" TargetMode="External"/><Relationship Id="rId72" Type="http://schemas.openxmlformats.org/officeDocument/2006/relationships/hyperlink" Target="https://drive.google.com/drive/folders/1_NaZoVrel6gy95FGXQKPC6IwiI7eGj4r?usp=drive_link" TargetMode="External"/><Relationship Id="rId75" Type="http://schemas.openxmlformats.org/officeDocument/2006/relationships/hyperlink" Target="https://drive.google.com/drive/folders/1_NaZoVrel6gy95FGXQKPC6IwiI7eGj4r?usp=drive_link" TargetMode="External"/><Relationship Id="rId74" Type="http://schemas.openxmlformats.org/officeDocument/2006/relationships/hyperlink" Target="https://drive.google.com/drive/folders/1_NaZoVrel6gy95FGXQKPC6IwiI7eGj4r?usp=drive_link" TargetMode="External"/><Relationship Id="rId77" Type="http://schemas.openxmlformats.org/officeDocument/2006/relationships/hyperlink" Target="https://drive.google.com/drive/folders/1_NaZoVrel6gy95FGXQKPC6IwiI7eGj4r?usp=drive_link" TargetMode="External"/><Relationship Id="rId76" Type="http://schemas.openxmlformats.org/officeDocument/2006/relationships/hyperlink" Target="https://drive.google.com/drive/folders/1_NaZoVrel6gy95FGXQKPC6IwiI7eGj4r?usp=drive_link" TargetMode="External"/><Relationship Id="rId79" Type="http://schemas.openxmlformats.org/officeDocument/2006/relationships/hyperlink" Target="https://drive.google.com/drive/u/1/folders/1pJSYv1PdYgUrnr1qLVGn1LwYpejc-OMD" TargetMode="External"/><Relationship Id="rId78" Type="http://schemas.openxmlformats.org/officeDocument/2006/relationships/hyperlink" Target="https://drive.google.com/drive/folders/1_NaZoVrel6gy95FGXQKPC6IwiI7eGj4r?usp=drive_link" TargetMode="External"/><Relationship Id="rId71" Type="http://schemas.openxmlformats.org/officeDocument/2006/relationships/hyperlink" Target="https://drive.google.com/drive/folders/1_NaZoVrel6gy95FGXQKPC6IwiI7eGj4r?usp=drive_link" TargetMode="External"/><Relationship Id="rId70" Type="http://schemas.openxmlformats.org/officeDocument/2006/relationships/hyperlink" Target="https://drive.google.com/drive/folders/1_NaZoVrel6gy95FGXQKPC6IwiI7eGj4r?usp=drive_link" TargetMode="External"/><Relationship Id="rId62" Type="http://schemas.openxmlformats.org/officeDocument/2006/relationships/hyperlink" Target="https://drive.google.com/drive/folders/1_NaZoVrel6gy95FGXQKPC6IwiI7eGj4r?usp=drive_link" TargetMode="External"/><Relationship Id="rId61" Type="http://schemas.openxmlformats.org/officeDocument/2006/relationships/hyperlink" Target="https://drive.google.com/drive/folders/1_NaZoVrel6gy95FGXQKPC6IwiI7eGj4r?usp=drive_link" TargetMode="External"/><Relationship Id="rId64" Type="http://schemas.openxmlformats.org/officeDocument/2006/relationships/hyperlink" Target="https://drive.google.com/drive/folders/1_NaZoVrel6gy95FGXQKPC6IwiI7eGj4r?usp=drive_link" TargetMode="External"/><Relationship Id="rId63" Type="http://schemas.openxmlformats.org/officeDocument/2006/relationships/hyperlink" Target="https://drive.google.com/drive/folders/1_NaZoVrel6gy95FGXQKPC6IwiI7eGj4r?usp=drive_link" TargetMode="External"/><Relationship Id="rId66" Type="http://schemas.openxmlformats.org/officeDocument/2006/relationships/hyperlink" Target="https://drive.google.com/drive/folders/1_NaZoVrel6gy95FGXQKPC6IwiI7eGj4r?usp=drive_link" TargetMode="External"/><Relationship Id="rId65" Type="http://schemas.openxmlformats.org/officeDocument/2006/relationships/hyperlink" Target="https://drive.google.com/drive/folders/1_NaZoVrel6gy95FGXQKPC6IwiI7eGj4r?usp=drive_link" TargetMode="External"/><Relationship Id="rId68" Type="http://schemas.openxmlformats.org/officeDocument/2006/relationships/hyperlink" Target="https://drive.google.com/drive/folders/1_NaZoVrel6gy95FGXQKPC6IwiI7eGj4r?usp=drive_link" TargetMode="External"/><Relationship Id="rId67" Type="http://schemas.openxmlformats.org/officeDocument/2006/relationships/hyperlink" Target="https://drive.google.com/drive/folders/1_NaZoVrel6gy95FGXQKPC6IwiI7eGj4r?usp=drive_link" TargetMode="External"/><Relationship Id="rId60" Type="http://schemas.openxmlformats.org/officeDocument/2006/relationships/hyperlink" Target="https://drive.google.com/drive/folders/1_NaZoVrel6gy95FGXQKPC6IwiI7eGj4r?usp=drive_link" TargetMode="External"/><Relationship Id="rId69" Type="http://schemas.openxmlformats.org/officeDocument/2006/relationships/hyperlink" Target="https://drive.google.com/drive/folders/1_NaZoVrel6gy95FGXQKPC6IwiI7eGj4r?usp=drive_link" TargetMode="External"/><Relationship Id="rId51" Type="http://schemas.openxmlformats.org/officeDocument/2006/relationships/hyperlink" Target="https://drive.google.com/drive/u/1/folders/18WXJFc9gv99MlHLa2Z4LwYnXF3LlytUb" TargetMode="External"/><Relationship Id="rId50" Type="http://schemas.openxmlformats.org/officeDocument/2006/relationships/hyperlink" Target="https://drive.google.com/drive/folders/1Y1dQnpxulTm6YnSoUwvrhAyOgjnEwL0T?usp=drive_link" TargetMode="External"/><Relationship Id="rId53" Type="http://schemas.openxmlformats.org/officeDocument/2006/relationships/hyperlink" Target="https://drive.google.com/drive/folders/1_NaZoVrel6gy95FGXQKPC6IwiI7eGj4r?usp=drive_link" TargetMode="External"/><Relationship Id="rId52" Type="http://schemas.openxmlformats.org/officeDocument/2006/relationships/hyperlink" Target="https://drive.google.com/drive/folders/1_NaZoVrel6gy95FGXQKPC6IwiI7eGj4r?usp=drive_link" TargetMode="External"/><Relationship Id="rId55" Type="http://schemas.openxmlformats.org/officeDocument/2006/relationships/hyperlink" Target="https://drive.google.com/drive/folders/1_NaZoVrel6gy95FGXQKPC6IwiI7eGj4r?usp=drive_link" TargetMode="External"/><Relationship Id="rId54" Type="http://schemas.openxmlformats.org/officeDocument/2006/relationships/hyperlink" Target="https://drive.google.com/drive/folders/1_NaZoVrel6gy95FGXQKPC6IwiI7eGj4r?usp=drive_link" TargetMode="External"/><Relationship Id="rId57" Type="http://schemas.openxmlformats.org/officeDocument/2006/relationships/hyperlink" Target="https://drive.google.com/drive/folders/1_NaZoVrel6gy95FGXQKPC6IwiI7eGj4r?usp=drive_link" TargetMode="External"/><Relationship Id="rId56" Type="http://schemas.openxmlformats.org/officeDocument/2006/relationships/hyperlink" Target="https://drive.google.com/drive/folders/1_NaZoVrel6gy95FGXQKPC6IwiI7eGj4r?usp=drive_link" TargetMode="External"/><Relationship Id="rId59" Type="http://schemas.openxmlformats.org/officeDocument/2006/relationships/hyperlink" Target="https://drive.google.com/drive/folders/1_NaZoVrel6gy95FGXQKPC6IwiI7eGj4r?usp=drive_link" TargetMode="External"/><Relationship Id="rId58" Type="http://schemas.openxmlformats.org/officeDocument/2006/relationships/hyperlink" Target="https://drive.google.com/drive/folders/1_NaZoVrel6gy95FGXQKPC6IwiI7eGj4r?usp=drive_link" TargetMode="External"/></Relationships>
</file>

<file path=xl/worksheets/_rels/sheet15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xg5ERW4nC_bfKxZSRKuv7M05bpChCncZ?usp=drive_link" TargetMode="External"/><Relationship Id="rId42" Type="http://schemas.openxmlformats.org/officeDocument/2006/relationships/hyperlink" Target="https://drive.google.com/drive/folders/13b2h1kQJLmh3-6afSeBSTU1ygAwypRzk?usp=drive_link" TargetMode="External"/><Relationship Id="rId41" Type="http://schemas.openxmlformats.org/officeDocument/2006/relationships/hyperlink" Target="https://drive.google.com/drive/folders/19VHmZODp_ArILChrD_pbKZ8-niqWcTOG?usp=drive_link" TargetMode="External"/><Relationship Id="rId44" Type="http://schemas.openxmlformats.org/officeDocument/2006/relationships/hyperlink" Target="https://drive.google.com/drive/folders/1JAyHF-ZqvNCquosYRpGMAf4j9IA75SRY?usp=drive_link" TargetMode="External"/><Relationship Id="rId43" Type="http://schemas.openxmlformats.org/officeDocument/2006/relationships/hyperlink" Target="https://drive.google.com/drive/folders/1N-jRK1_zoGpR1qTLwiYs3rH9cLQjbtGw?usp=drive_link" TargetMode="External"/><Relationship Id="rId46" Type="http://schemas.openxmlformats.org/officeDocument/2006/relationships/hyperlink" Target="https://drive.google.com/drive/folders/1rCoAyRn-swogs23nt7_wIIoZUmSIkLCZ" TargetMode="External"/><Relationship Id="rId45" Type="http://schemas.openxmlformats.org/officeDocument/2006/relationships/hyperlink" Target="https://drive.google.com/drive/folders/1-obbHidFdaJdhBcwpM6fuWVmRp0Uqx4x" TargetMode="External"/><Relationship Id="rId48" Type="http://schemas.openxmlformats.org/officeDocument/2006/relationships/hyperlink" Target="https://drive.google.com/drive/folders/1FlNHq4cUkNSqVZ428elazrFyMyoGH0hw" TargetMode="External"/><Relationship Id="rId47" Type="http://schemas.openxmlformats.org/officeDocument/2006/relationships/hyperlink" Target="https://drive.google.com/drive/folders/1R27c7arXl2kkoU-YgVZCzWpLI1G5QP6l" TargetMode="External"/><Relationship Id="rId49" Type="http://schemas.openxmlformats.org/officeDocument/2006/relationships/hyperlink" Target="https://drive.google.com/drive/folders/1q6Jum2voqD50Z99Y-q0FW2c4M-LGd8Tq?usp=drive_link" TargetMode="External"/><Relationship Id="rId31" Type="http://schemas.openxmlformats.org/officeDocument/2006/relationships/hyperlink" Target="https://drive.google.com/drive/folders/1z21ZzBZShhthxvNXFP8NmOim2d0pnWkO?usp=drive_link" TargetMode="External"/><Relationship Id="rId30" Type="http://schemas.openxmlformats.org/officeDocument/2006/relationships/hyperlink" Target="https://drive.google.com/drive/folders/1YpQP5MwAVHogRGyUTxFlOxbf0T8o3uIa" TargetMode="External"/><Relationship Id="rId33" Type="http://schemas.openxmlformats.org/officeDocument/2006/relationships/hyperlink" Target="https://drive.google.com/drive/folders/1vpzxNjfkYWEInDDlKI1w58iO80k0phaQ?usp=drive_link" TargetMode="External"/><Relationship Id="rId32" Type="http://schemas.openxmlformats.org/officeDocument/2006/relationships/hyperlink" Target="https://drive.google.com/drive/folders/1X1TDeDy9bMrOzvEGFmCc7K8MA099WEoE" TargetMode="External"/><Relationship Id="rId35" Type="http://schemas.openxmlformats.org/officeDocument/2006/relationships/hyperlink" Target="https://drive.google.com/drive/folders/1AXceVxStUNny_hoKskk-heVOGAHJdfc_" TargetMode="External"/><Relationship Id="rId34" Type="http://schemas.openxmlformats.org/officeDocument/2006/relationships/hyperlink" Target="https://drive.google.com/drive/folders/1iqpM6SXT5w-vBe6pKuOVI-wktlhnGD9w" TargetMode="External"/><Relationship Id="rId37" Type="http://schemas.openxmlformats.org/officeDocument/2006/relationships/hyperlink" Target="https://drive.google.com/drive/folders/1pabXczpREXDbnNja_1Jve0Uuiumz6t4A?usp=drive_link" TargetMode="External"/><Relationship Id="rId36" Type="http://schemas.openxmlformats.org/officeDocument/2006/relationships/hyperlink" Target="https://drive.google.com/drive/folders/19NNr3L4NwsWxhq9zfCnNz4okpVwAU3H4" TargetMode="External"/><Relationship Id="rId39" Type="http://schemas.openxmlformats.org/officeDocument/2006/relationships/hyperlink" Target="https://drive.google.com/drive/folders/1xb9f-sBTethExUQhuOVYov2w98nxMhFW" TargetMode="External"/><Relationship Id="rId38" Type="http://schemas.openxmlformats.org/officeDocument/2006/relationships/hyperlink" Target="https://drive.google.com/drive/folders/14bERYgg_RVCnnasKjzoYwh1csddgyzD6?usp=drive_link" TargetMode="External"/><Relationship Id="rId20" Type="http://schemas.openxmlformats.org/officeDocument/2006/relationships/hyperlink" Target="https://drive.google.com/drive/folders/1j89v_5DbM7CboTIuf1YmtudCnWfIfvT4" TargetMode="External"/><Relationship Id="rId22" Type="http://schemas.openxmlformats.org/officeDocument/2006/relationships/hyperlink" Target="https://drive.google.com/drive/folders/1WkebyQlZZ00u9PdoyMSf993dl6Vp70Vv" TargetMode="External"/><Relationship Id="rId21" Type="http://schemas.openxmlformats.org/officeDocument/2006/relationships/hyperlink" Target="https://drive.google.com/drive/folders/1I5DIGkqvQKV9rPPPEeVNiT4ohz4AsN9l" TargetMode="External"/><Relationship Id="rId24" Type="http://schemas.openxmlformats.org/officeDocument/2006/relationships/hyperlink" Target="https://drive.google.com/drive/folders/1LMHQTs_2vrmNu8yk52YFVy5yilADawRX" TargetMode="External"/><Relationship Id="rId23" Type="http://schemas.openxmlformats.org/officeDocument/2006/relationships/hyperlink" Target="https://drive.google.com/drive/folders/10uYXJmKuQXPpRMY6WCJRicJfWNMQcDF6" TargetMode="External"/><Relationship Id="rId26" Type="http://schemas.openxmlformats.org/officeDocument/2006/relationships/hyperlink" Target="https://drive.google.com/drive/folders/1ydmWjOSfjN5k8hB_FvGa74Om7pCSYmmw" TargetMode="External"/><Relationship Id="rId25" Type="http://schemas.openxmlformats.org/officeDocument/2006/relationships/hyperlink" Target="https://drive.google.com/drive/folders/13em3Yiht2v69eXh60KCXJQLEdsQv3xg8" TargetMode="External"/><Relationship Id="rId28" Type="http://schemas.openxmlformats.org/officeDocument/2006/relationships/hyperlink" Target="https://drive.google.com/drive/folders/1PrHXu3NukZI7ptIC7g1ZJlKzNhR5BuHR?usp=drive_link" TargetMode="External"/><Relationship Id="rId27" Type="http://schemas.openxmlformats.org/officeDocument/2006/relationships/hyperlink" Target="https://drive.google.com/drive/folders/1L8QHjzeIpftnrR4lPwnuyaNY6PLDsUjm" TargetMode="External"/><Relationship Id="rId29" Type="http://schemas.openxmlformats.org/officeDocument/2006/relationships/hyperlink" Target="https://drive.google.com/drive/folders/1SbVbcbThsSSOQK8oVd9kBn6IRsTe62wA" TargetMode="External"/><Relationship Id="rId11" Type="http://schemas.openxmlformats.org/officeDocument/2006/relationships/hyperlink" Target="https://drive.google.com/drive/folders/1x229VLvWXvowcOnaKrmCBB2RdEeLM7Af" TargetMode="External"/><Relationship Id="rId10" Type="http://schemas.openxmlformats.org/officeDocument/2006/relationships/hyperlink" Target="https://drive.google.com/drive/folders/1PPxRLhU7GE0Cps41XdhPuD-_hze5N834" TargetMode="External"/><Relationship Id="rId13" Type="http://schemas.openxmlformats.org/officeDocument/2006/relationships/hyperlink" Target="https://drive.google.com/drive/folders/1aBaZusmW8HL2733TlgiN3yaBXDIfpycJ" TargetMode="External"/><Relationship Id="rId12" Type="http://schemas.openxmlformats.org/officeDocument/2006/relationships/hyperlink" Target="https://drive.google.com/drive/folders/15XkWGoEY51mHhw4jm2cqK9btLwFw3Ea3?usp=drive_link" TargetMode="External"/><Relationship Id="rId15" Type="http://schemas.openxmlformats.org/officeDocument/2006/relationships/hyperlink" Target="https://drive.google.com/drive/folders/1PSrwpf-qJ8Eb3i_pSWKvH8os6YLSfXl_" TargetMode="External"/><Relationship Id="rId14" Type="http://schemas.openxmlformats.org/officeDocument/2006/relationships/hyperlink" Target="https://drive.google.com/drive/folders/1BCAMIJlu3lDVQ_6xHqizvkB03f5wqUSY?usp=drive_link" TargetMode="External"/><Relationship Id="rId17" Type="http://schemas.openxmlformats.org/officeDocument/2006/relationships/hyperlink" Target="https://drive.google.com/drive/folders/1IdNhb5zlMx8Wwg2_IBbfALcAo-K55oLp" TargetMode="External"/><Relationship Id="rId16" Type="http://schemas.openxmlformats.org/officeDocument/2006/relationships/hyperlink" Target="https://drive.google.com/drive/folders/1mUqfsymb0KSmtpvMKbd8mrC8VFbuJSPn" TargetMode="External"/><Relationship Id="rId19" Type="http://schemas.openxmlformats.org/officeDocument/2006/relationships/hyperlink" Target="https://drive.google.com/drive/folders/1EeodFRNTqw5kBBpsdyvyI4c9i16eE6Ob" TargetMode="External"/><Relationship Id="rId18" Type="http://schemas.openxmlformats.org/officeDocument/2006/relationships/hyperlink" Target="https://drive.google.com/drive/folders/1cglY8FEQl667CBGBGdpZmhwh0W_n32j2" TargetMode="External"/><Relationship Id="rId1" Type="http://schemas.openxmlformats.org/officeDocument/2006/relationships/hyperlink" Target="https://drive.google.com/drive/folders/1rNl_5zss6gS9tugZ7BojQp0KoKWA5w5P" TargetMode="External"/><Relationship Id="rId2" Type="http://schemas.openxmlformats.org/officeDocument/2006/relationships/hyperlink" Target="https://drive.google.com/drive/folders/1BtnIkgkJzOh3Z_7tfA5J1yLb_kOeePQZ" TargetMode="External"/><Relationship Id="rId3" Type="http://schemas.openxmlformats.org/officeDocument/2006/relationships/hyperlink" Target="https://drive.google.com/drive/folders/1sAy7RuD6-XhoW_O3o0B_qhEBcPWL4kL2?usp=drive_link" TargetMode="External"/><Relationship Id="rId4" Type="http://schemas.openxmlformats.org/officeDocument/2006/relationships/hyperlink" Target="https://drive.google.com/drive/folders/12qYc7gAYlhkFJPQAT5zciJfz5cMYwEZC" TargetMode="External"/><Relationship Id="rId9" Type="http://schemas.openxmlformats.org/officeDocument/2006/relationships/hyperlink" Target="https://drive.google.com/drive/folders/1WBn6pmnpIrBD5nX1hdCeUrz_w5rZ_15E?usp=drive_link" TargetMode="External"/><Relationship Id="rId5" Type="http://schemas.openxmlformats.org/officeDocument/2006/relationships/hyperlink" Target="https://drive.google.com/drive/folders/1Qn8OAgoTboYLcKx42y7ehmq90O6iw4sI?usp=drive_link" TargetMode="External"/><Relationship Id="rId6" Type="http://schemas.openxmlformats.org/officeDocument/2006/relationships/hyperlink" Target="https://drive.google.com/drive/folders/1Icyt-p5_P917FK2NTQioA7NBIA8Nu4oi" TargetMode="External"/><Relationship Id="rId7" Type="http://schemas.openxmlformats.org/officeDocument/2006/relationships/hyperlink" Target="https://drive.google.com/drive/folders/1Cnitt6-cnDZGQp-79IuzHG9bZQLSx0qt" TargetMode="External"/><Relationship Id="rId8" Type="http://schemas.openxmlformats.org/officeDocument/2006/relationships/hyperlink" Target="https://drive.google.com/drive/folders/1V74wcAeAAbqg_0CPlzx0kKh_nCNOJI9B?usp=drive_link" TargetMode="External"/><Relationship Id="rId60" Type="http://schemas.openxmlformats.org/officeDocument/2006/relationships/drawing" Target="../drawings/drawing152.xml"/><Relationship Id="rId51" Type="http://schemas.openxmlformats.org/officeDocument/2006/relationships/hyperlink" Target="https://drive.google.com/drive/folders/1GPLueQyHSiMT6M4XehPqWVm_Kxhj69AV" TargetMode="External"/><Relationship Id="rId50" Type="http://schemas.openxmlformats.org/officeDocument/2006/relationships/hyperlink" Target="https://drive.google.com/drive/folders/1E-R-nPzxk7JI551QLQKW8qtwQ1ojeWMY?usp=drive_link" TargetMode="External"/><Relationship Id="rId53" Type="http://schemas.openxmlformats.org/officeDocument/2006/relationships/hyperlink" Target="https://drive.google.com/drive/folders/1QD_AlC68LReIVHgx3XqI65GsJq3bVP9a?usp=sharing" TargetMode="External"/><Relationship Id="rId52" Type="http://schemas.openxmlformats.org/officeDocument/2006/relationships/hyperlink" Target="https://drive.google.com/drive/folders/1ZHBJ5eXFi-vW_ZCg6MisfGcEvwli6yJq?usp=drive_link" TargetMode="External"/><Relationship Id="rId55" Type="http://schemas.openxmlformats.org/officeDocument/2006/relationships/hyperlink" Target="https://drive.google.com/drive/folders/1wBt1Q8jnin_ORmUmZgjaZWH2fbYSJCbc" TargetMode="External"/><Relationship Id="rId54" Type="http://schemas.openxmlformats.org/officeDocument/2006/relationships/hyperlink" Target="https://drive.google.com/drive/folders/1AFFecXxAcQf2kBgSazrydJ1T6skpIMRE" TargetMode="External"/><Relationship Id="rId57" Type="http://schemas.openxmlformats.org/officeDocument/2006/relationships/hyperlink" Target="https://drive.google.com/drive/folders/1k0egWTKGXisWtBOd9ODuGa4TA580u9mI" TargetMode="External"/><Relationship Id="rId56" Type="http://schemas.openxmlformats.org/officeDocument/2006/relationships/hyperlink" Target="https://drive.google.com/drive/folders/1lFDHpxVQaHMFqoxX6QZF_IfAvdn8IWjE" TargetMode="External"/><Relationship Id="rId59" Type="http://schemas.openxmlformats.org/officeDocument/2006/relationships/hyperlink" Target="https://drive.google.com/drive/folders/140jQRXT13LDyQaLqtGXz1OX4gxenx8BL?usp=drive_link" TargetMode="External"/><Relationship Id="rId58" Type="http://schemas.openxmlformats.org/officeDocument/2006/relationships/hyperlink" Target="https://drive.google.com/drive/folders/1XiwuiZ8HduDM4ZOmC-ALIInWbICmibBZ?usp=drive_link" TargetMode="External"/></Relationships>
</file>

<file path=xl/worksheets/_rels/sheet15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ySGVO2fv03TVqOqpuaevu6x4b_GPWxAS" TargetMode="External"/><Relationship Id="rId42" Type="http://schemas.openxmlformats.org/officeDocument/2006/relationships/hyperlink" Target="https://drive.google.com/drive/folders/1SWpjQoeoxEUsUMKErP2Upcok7g9-ya_J" TargetMode="External"/><Relationship Id="rId41" Type="http://schemas.openxmlformats.org/officeDocument/2006/relationships/hyperlink" Target="https://drive.google.com/drive/folders/1-WF7tfJ1M3Ovu22VEq0h0nirRsdm9vjh?usp=drive_link" TargetMode="External"/><Relationship Id="rId44" Type="http://schemas.openxmlformats.org/officeDocument/2006/relationships/hyperlink" Target="https://drive.google.com/drive/folders/1mh4EYVTrv8rLh19vmaDcPusqXP-hX13s" TargetMode="External"/><Relationship Id="rId43" Type="http://schemas.openxmlformats.org/officeDocument/2006/relationships/hyperlink" Target="https://drive.google.com/drive/folders/13ENmnXTHvGnEthSD4oziOBNgRPp0OHgt" TargetMode="External"/><Relationship Id="rId46" Type="http://schemas.openxmlformats.org/officeDocument/2006/relationships/hyperlink" Target="https://drive.google.com/drive/folders/1kWEjQNNIAR_kdfzb0OrTC6bfz8rO7LEK?usp=drive_link" TargetMode="External"/><Relationship Id="rId45" Type="http://schemas.openxmlformats.org/officeDocument/2006/relationships/hyperlink" Target="https://drive.google.com/drive/folders/1mh4EYVTrv8rLh19vmaDcPusqXP-hX13s" TargetMode="External"/><Relationship Id="rId48" Type="http://schemas.openxmlformats.org/officeDocument/2006/relationships/hyperlink" Target="https://drive.google.com/drive/folders/1QLotrzeMiB8lV1Lkz1HmwzeDCLUkL4bA" TargetMode="External"/><Relationship Id="rId47" Type="http://schemas.openxmlformats.org/officeDocument/2006/relationships/hyperlink" Target="https://drive.google.com/drive/folders/1SXe9AnwqO9mAv7KWJJSkdHc6dxuio3ni" TargetMode="External"/><Relationship Id="rId49" Type="http://schemas.openxmlformats.org/officeDocument/2006/relationships/hyperlink" Target="https://drive.google.com/drive/folders/1CbySw0VPwzjQz9TkC024lanKRlB33M6q?usp=sharing" TargetMode="External"/><Relationship Id="rId31" Type="http://schemas.openxmlformats.org/officeDocument/2006/relationships/hyperlink" Target="https://drive.google.com/drive/folders/1z1q_H2aM7YnSX58X1nScHUeVmwkYLb3p?usp=drive_link" TargetMode="External"/><Relationship Id="rId30" Type="http://schemas.openxmlformats.org/officeDocument/2006/relationships/hyperlink" Target="https://drive.google.com/drive/folders/1u1hzsq0FPRsR7rYyfvEEy8f0bQUsoLq_" TargetMode="External"/><Relationship Id="rId33" Type="http://schemas.openxmlformats.org/officeDocument/2006/relationships/hyperlink" Target="https://drive.google.com/drive/folders/16TkvXBPoAXS5_UNxCRgOu_rO_qYs8HX-?usp=drive_link" TargetMode="External"/><Relationship Id="rId32" Type="http://schemas.openxmlformats.org/officeDocument/2006/relationships/hyperlink" Target="https://drive.google.com/drive/folders/1NzuuSBgXWesJIEp9Hz3v91vew_mff6ym?usp=drive_link" TargetMode="External"/><Relationship Id="rId35" Type="http://schemas.openxmlformats.org/officeDocument/2006/relationships/hyperlink" Target="https://drive.google.com/drive/folders/1_3uj_xoTNN7cf77Yy3htRv2g6uHP_Kcs" TargetMode="External"/><Relationship Id="rId34" Type="http://schemas.openxmlformats.org/officeDocument/2006/relationships/hyperlink" Target="https://drive.google.com/drive/folders/1fUahKrgSORvdmemDnrOFpb6QZp9q22aY" TargetMode="External"/><Relationship Id="rId37" Type="http://schemas.openxmlformats.org/officeDocument/2006/relationships/hyperlink" Target="https://drive.google.com/drive/folders/17GWtAYFt5yjtpfn0Y4F03OKhDOciaNUL?usp=drive_link" TargetMode="External"/><Relationship Id="rId36" Type="http://schemas.openxmlformats.org/officeDocument/2006/relationships/hyperlink" Target="https://drive.google.com/drive/folders/1_UgsflP7GVaw8ThWhjeq5gGYDvBaRa9x?usp=drive_link" TargetMode="External"/><Relationship Id="rId39" Type="http://schemas.openxmlformats.org/officeDocument/2006/relationships/hyperlink" Target="https://drive.google.com/drive/folders/1Cz4Pfk4HhdgOArFpxBMJv_i1Qmd_hrpy" TargetMode="External"/><Relationship Id="rId38" Type="http://schemas.openxmlformats.org/officeDocument/2006/relationships/hyperlink" Target="https://drive.google.com/drive/folders/1rVerDGtHSTB-A_btk2Nd1N9tJTzzyT25?usp=drive_link" TargetMode="External"/><Relationship Id="rId20" Type="http://schemas.openxmlformats.org/officeDocument/2006/relationships/hyperlink" Target="https://drive.google.com/file/d/1dEXlOrBikHn8hbiFMqcLuIHB9ByTszQT/view" TargetMode="External"/><Relationship Id="rId22" Type="http://schemas.openxmlformats.org/officeDocument/2006/relationships/hyperlink" Target="https://drive.google.com/drive/folders/1tFZ-4bqweUHdmVpsprm63_J3wRydwC6V" TargetMode="External"/><Relationship Id="rId21" Type="http://schemas.openxmlformats.org/officeDocument/2006/relationships/hyperlink" Target="https://drive.google.com/drive/folders/1KtKkgmDL94sUmj59zpK79W6HgNCC9nAW" TargetMode="External"/><Relationship Id="rId24" Type="http://schemas.openxmlformats.org/officeDocument/2006/relationships/hyperlink" Target="https://drive.google.com/drive/folders/1z1q_H2aM7YnSX58X1nScHUeVmwkYLb3p?usp=drive_link" TargetMode="External"/><Relationship Id="rId23" Type="http://schemas.openxmlformats.org/officeDocument/2006/relationships/hyperlink" Target="https://drive.google.com/drive/folders/1z1q_H2aM7YnSX58X1nScHUeVmwkYLb3p?usp=drive_link" TargetMode="External"/><Relationship Id="rId26" Type="http://schemas.openxmlformats.org/officeDocument/2006/relationships/hyperlink" Target="https://drive.google.com/drive/folders/18bVflL_S16fjtPK-K82kRq58XLv7N47u?usp=drive_link" TargetMode="External"/><Relationship Id="rId25" Type="http://schemas.openxmlformats.org/officeDocument/2006/relationships/hyperlink" Target="https://drive.google.com/drive/folders/1Ofd4rPecLz0TYlIqonzUntw-XF0vaQmh" TargetMode="External"/><Relationship Id="rId28" Type="http://schemas.openxmlformats.org/officeDocument/2006/relationships/hyperlink" Target="https://drive.google.com/drive/folders/1Upt7JEtDjC98izemOLmSNA1ZLHAzLVc7" TargetMode="External"/><Relationship Id="rId27" Type="http://schemas.openxmlformats.org/officeDocument/2006/relationships/hyperlink" Target="https://drive.google.com/drive/folders/1prIDulXwaDSRMjuL3P_6_-GfGtJs5cNY" TargetMode="External"/><Relationship Id="rId29" Type="http://schemas.openxmlformats.org/officeDocument/2006/relationships/hyperlink" Target="https://drive.google.com/drive/folders/1JxxMKq4tqu_46kWWAg825RLhdzBWw9bB" TargetMode="External"/><Relationship Id="rId11" Type="http://schemas.openxmlformats.org/officeDocument/2006/relationships/hyperlink" Target="https://drive.google.com/drive/folders/1PgKFVsOErNtSC6n8BiV2LZLl54KiHwks" TargetMode="External"/><Relationship Id="rId10" Type="http://schemas.openxmlformats.org/officeDocument/2006/relationships/hyperlink" Target="https://drive.google.com/drive/folders/1EBNzuh7kioJ3RwmKxdyyMZooMo9nqmha" TargetMode="External"/><Relationship Id="rId13" Type="http://schemas.openxmlformats.org/officeDocument/2006/relationships/hyperlink" Target="https://drive.google.com/drive/folders/12_wmNvvx8OjFNblJEQvpj0-vxp_Up6Ea?usp=drive_link" TargetMode="External"/><Relationship Id="rId12" Type="http://schemas.openxmlformats.org/officeDocument/2006/relationships/hyperlink" Target="https://drive.google.com/drive/folders/1NHuU-nGnhGIxTfYiydxYTE9hUhXQtJdj" TargetMode="External"/><Relationship Id="rId15" Type="http://schemas.openxmlformats.org/officeDocument/2006/relationships/hyperlink" Target="https://drive.google.com/drive/folders/1N6W1miA9NORg5VY7lucVkKy0g3uvnQOx" TargetMode="External"/><Relationship Id="rId14" Type="http://schemas.openxmlformats.org/officeDocument/2006/relationships/hyperlink" Target="https://drive.google.com/drive/folders/1IZkZYTffp3uGI8XKA9NGkGn9l_sqWRhh" TargetMode="External"/><Relationship Id="rId17" Type="http://schemas.openxmlformats.org/officeDocument/2006/relationships/hyperlink" Target="https://drive.google.com/drive/folders/1dXrxte-1miDgsYRj5ToduyRxHajADMOx" TargetMode="External"/><Relationship Id="rId16" Type="http://schemas.openxmlformats.org/officeDocument/2006/relationships/hyperlink" Target="https://drive.google.com/file/d/16dPqE-zjaaSB9-3gY8YBp8vAuDvGllfH/view?usp=sharing" TargetMode="External"/><Relationship Id="rId19" Type="http://schemas.openxmlformats.org/officeDocument/2006/relationships/hyperlink" Target="https://drive.google.com/drive/folders/1cvMoeomR5yHsPT-Xcs_Jm2Tky8txPcAM?usp=drive_link" TargetMode="External"/><Relationship Id="rId18" Type="http://schemas.openxmlformats.org/officeDocument/2006/relationships/hyperlink" Target="https://drive.google.com/drive/folders/1c8xP-pYHNe-wMvahhaTq6S3cRuzX5qBI" TargetMode="External"/><Relationship Id="rId1" Type="http://schemas.openxmlformats.org/officeDocument/2006/relationships/hyperlink" Target="https://shopee.tw/CeraVe%E9%81%A9%E6%A8%82%E8%86%9A-%E9%95%B7%E6%95%88%E6%B8%85%E7%88%BD%E4%BF%9D%E6%BF%95%E4%B9%B3-473ml-%E6%9C%9F%E9%96%93%E9%99%90%E5%AE%9A%E7%89%B9%E8%AB%87%E7%B5%84-%E6%B8%85%E7%88%BD%E4%BF%9D%E6%BF%95-%E5%AE%98%E6%96%B9%E6%97%97%E8%89%A6%E5%BA%97-i.70001183.4512446407?extraParams=%7B%22display_model_id%22%3A430020948897%2C%22model_selection_logic%22%3A3%7D&amp;sp_atk=bed49101-9180-49f3-977d-679993e4b591&amp;xptdk=bed49101-9180-49f3-977d-679993e4b591" TargetMode="External"/><Relationship Id="rId2" Type="http://schemas.openxmlformats.org/officeDocument/2006/relationships/hyperlink" Target="https://shopee.tw/Dyson-airstrait%E2%84%A2-%E4%BA%8C%E5%90%88%E4%B8%80%E5%90%B9%E9%A2%A8%E7%9B%B4%E9%AB%AE%E5%99%A8-HT01%E7%B2%89%E9%9C%A7%E7%8E%AB%E7%91%B0%E8%89%B2-%E6%9A%A2%E9%8A%B7%E6%96%B0%E8%89%B2-2%E5%B9%B4%E4%BF%9D%E5%9B%BA%E3%80%90%E6%9C%83%E5%93%A1%E9%A0%98%E5%88%B8%E5%86%8D%E6%8A%98%E3%80%91-i.31171487.24386749933?extraParams=%7B%22display_model_id%22%3A286838433491%7D" TargetMode="External"/><Relationship Id="rId3" Type="http://schemas.openxmlformats.org/officeDocument/2006/relationships/hyperlink" Target="https://shopee.tw/%E3%80%90COACH%E3%80%91BROOKLYN-39%E8%99%9F%E5%96%AE%E8%82%A9%E6%89%8B%E8%A2%8B-%E5%96%AE%E8%82%A9%E5%8C%85-%E8%82%A9%E8%83%8C%E5%8C%85-%E5%A4%9A%E8%89%B2%E4%BB%BB%E9%81%B8(CU044-CW636)%EF%BD%9C%E5%AE%98%E6%96%B9%E7%9B%B4%E7%87%9F-i.1229580188.26082587114?extraParams=%7B%22display_model_id%22%3A89154112807%7D" TargetMode="External"/><Relationship Id="rId4" Type="http://schemas.openxmlformats.org/officeDocument/2006/relationships/hyperlink" Target="https://drive.google.com/drive/folders/1_NaZoVrel6gy95FGXQKPC6IwiI7eGj4r?usp=drive_link" TargetMode="External"/><Relationship Id="rId9" Type="http://schemas.openxmlformats.org/officeDocument/2006/relationships/hyperlink" Target="https://drive.google.com/drive/folders/1hGN6yOtScIFX1kjVdN6LDEp32vQC2H5y" TargetMode="External"/><Relationship Id="rId5" Type="http://schemas.openxmlformats.org/officeDocument/2006/relationships/hyperlink" Target="https://shopee.tw/CeraVe%E9%81%A9%E6%A8%82%E8%86%9A-%E9%95%B7%E6%95%88%E6%B8%85%E7%88%BD%E4%BF%9D%E6%BF%95%E4%B9%B3-473ml-%E6%9C%9F%E9%96%93%E9%99%90%E5%AE%9A%E7%89%B9%E8%AB%87%E7%B5%84-%E6%B8%85%E7%88%BD%E4%BF%9D%E6%BF%95-%E5%AE%98%E6%96%B9%E6%97%97%E8%89%A6%E5%BA%97-i.70001183.4512446407?extraParams=%7B%22display_model_id%22%3A430020948897%2C%22model_selection_logic%22%3A3%7D&amp;sp_atk=bed49101-9180-49f3-977d-679993e4b591&amp;xptdk=bed49101-9180-49f3-977d-679993e4b591" TargetMode="External"/><Relationship Id="rId6" Type="http://schemas.openxmlformats.org/officeDocument/2006/relationships/hyperlink" Target="https://shopee.tw/Dyson-airstrait%E2%84%A2-%E4%BA%8C%E5%90%88%E4%B8%80%E5%90%B9%E9%A2%A8%E7%9B%B4%E9%AB%AE%E5%99%A8-HT01%E7%B2%89%E9%9C%A7%E7%8E%AB%E7%91%B0%E8%89%B2-%E6%9A%A2%E9%8A%B7%E6%96%B0%E8%89%B2-2%E5%B9%B4%E4%BF%9D%E5%9B%BA%E3%80%90%E6%9C%83%E5%93%A1%E9%A0%98%E5%88%B8%E5%86%8D%E6%8A%98%E3%80%91-i.31171487.24386749933?extraParams=%7B%22display_model_id%22%3A286838433491%7D" TargetMode="External"/><Relationship Id="rId7" Type="http://schemas.openxmlformats.org/officeDocument/2006/relationships/hyperlink" Target="https://shopee.tw/%E3%80%90COACH%E3%80%91BROOKLYN-39%E8%99%9F%E5%96%AE%E8%82%A9%E6%89%8B%E8%A2%8B-%E5%96%AE%E8%82%A9%E5%8C%85-%E8%82%A9%E8%83%8C%E5%8C%85-%E5%A4%9A%E8%89%B2%E4%BB%BB%E9%81%B8(CU044-CW636)%EF%BD%9C%E5%AE%98%E6%96%B9%E7%9B%B4%E7%87%9F-i.1229580188.26082587114?extraParams=%7B%22display_model_id%22%3A89154112807%7D" TargetMode="External"/><Relationship Id="rId8" Type="http://schemas.openxmlformats.org/officeDocument/2006/relationships/hyperlink" Target="https://drive.google.com/drive/folders/1dZNxJBj10ns6Ng6qYYyR4L6ePcN3Yban" TargetMode="External"/><Relationship Id="rId51" Type="http://schemas.openxmlformats.org/officeDocument/2006/relationships/hyperlink" Target="https://drive.google.com/drive/folders/1Tl6kW9UeixtJmMAbUzPxBlHcW0DeyEcV" TargetMode="External"/><Relationship Id="rId50" Type="http://schemas.openxmlformats.org/officeDocument/2006/relationships/hyperlink" Target="https://drive.google.com/drive/folders/1t1a_sHNi5qQ08g1iQPbRJRMZ62IyOStq" TargetMode="External"/><Relationship Id="rId53" Type="http://schemas.openxmlformats.org/officeDocument/2006/relationships/hyperlink" Target="https://drive.google.com/drive/folders/1dLeabALGkMwa5r5o0q-co3_6w7efEk-T?usp=drive_link" TargetMode="External"/><Relationship Id="rId52" Type="http://schemas.openxmlformats.org/officeDocument/2006/relationships/hyperlink" Target="https://drive.google.com/drive/folders/1G5fMEdJc7CdJp4hamsyLlEPWG52QHi4b" TargetMode="External"/><Relationship Id="rId55" Type="http://schemas.openxmlformats.org/officeDocument/2006/relationships/hyperlink" Target="https://drive.google.com/drive/folders/1LmexxJuQuKMTIi05S5OUIzb7m_2pMtUS" TargetMode="External"/><Relationship Id="rId54" Type="http://schemas.openxmlformats.org/officeDocument/2006/relationships/hyperlink" Target="https://drive.google.com/drive/folders/1p1__oCtzdRFwhDBL20PX9p3unzcXSusk" TargetMode="External"/><Relationship Id="rId57" Type="http://schemas.openxmlformats.org/officeDocument/2006/relationships/hyperlink" Target="https://drive.google.com/drive/folders/1XmD5Cq626qg2YH_9YNIavVsbMIDUKm3P" TargetMode="External"/><Relationship Id="rId56" Type="http://schemas.openxmlformats.org/officeDocument/2006/relationships/hyperlink" Target="https://drive.google.com/drive/folders/1hDvjGSIJ7EPy6mWjE2PovDYeWOZQRyUR" TargetMode="External"/><Relationship Id="rId59" Type="http://schemas.openxmlformats.org/officeDocument/2006/relationships/drawing" Target="../drawings/drawing153.xml"/><Relationship Id="rId58" Type="http://schemas.openxmlformats.org/officeDocument/2006/relationships/hyperlink" Target="https://drive.google.com/drive/folders/1YahbXvuuZ60dd7PRzLsS8AGF7O-Ac2ue?usp=drive_link" TargetMode="External"/></Relationships>
</file>

<file path=xl/worksheets/_rels/sheet15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YFbzRzYIMFn5eiw7aGEkO4k4K4QE6z9g/view?usp=drive_link" TargetMode="External"/><Relationship Id="rId42" Type="http://schemas.openxmlformats.org/officeDocument/2006/relationships/hyperlink" Target="https://drive.google.com/file/d/1cUsW2xkv0lq3aXmyI_dS2RwRmE4_ZihI/view?usp=sharing" TargetMode="External"/><Relationship Id="rId41" Type="http://schemas.openxmlformats.org/officeDocument/2006/relationships/hyperlink" Target="https://drive.google.com/file/d/10qtvg6PboHxy0bSJSCBxp1OrfWCj7cV9/view?usp=sharing" TargetMode="External"/><Relationship Id="rId44" Type="http://schemas.openxmlformats.org/officeDocument/2006/relationships/hyperlink" Target="https://drive.google.com/file/d/15Z_SmZ7f-2kL0MiH_OgS75RMVZKNQl5U/view?usp=sharing" TargetMode="External"/><Relationship Id="rId43" Type="http://schemas.openxmlformats.org/officeDocument/2006/relationships/hyperlink" Target="https://drive.google.com/file/d/150uUolXLjAJoYvHKrMcCieui_wg1Hq3w/view?usp=drive_link" TargetMode="External"/><Relationship Id="rId46" Type="http://schemas.openxmlformats.org/officeDocument/2006/relationships/hyperlink" Target="https://drive.google.com/file/d/1iN7aviZi7hJZ7t4hGeTlod6GUB4p6HiL/view?usp=drive_link" TargetMode="External"/><Relationship Id="rId45" Type="http://schemas.openxmlformats.org/officeDocument/2006/relationships/hyperlink" Target="https://drive.google.com/file/d/1OdwZhArMZoXU6Hl71S3hu3MGvO6tfh7M/view?usp=drive_link" TargetMode="External"/><Relationship Id="rId48" Type="http://schemas.openxmlformats.org/officeDocument/2006/relationships/hyperlink" Target="https://drive.google.com/file/d/1xggoypxD2MoX8omDbiNrBj1h39Wd5Ee9/view?usp=drive_link" TargetMode="External"/><Relationship Id="rId47" Type="http://schemas.openxmlformats.org/officeDocument/2006/relationships/hyperlink" Target="https://drive.google.com/drive/u/0/folders/1ZnHy4070EQlhfBHCVrcVrc305YTmfQEh" TargetMode="External"/><Relationship Id="rId49" Type="http://schemas.openxmlformats.org/officeDocument/2006/relationships/hyperlink" Target="https://drive.google.com/file/d/132QGmYdC95gQv1TnAAETeRTZh8nEMweh/view?usp=drive_link" TargetMode="External"/><Relationship Id="rId31" Type="http://schemas.openxmlformats.org/officeDocument/2006/relationships/hyperlink" Target="https://drive.google.com/file/d/1vQkqL45QqJIDCXL42E-3hfoKQpm4-Upx/view?usp=drive_link" TargetMode="External"/><Relationship Id="rId30" Type="http://schemas.openxmlformats.org/officeDocument/2006/relationships/hyperlink" Target="https://drive.google.com/file/d/16kLMg_GjYG5dBwhaIYt7DdDEdlzj3dOO/view?usp=drive_link" TargetMode="External"/><Relationship Id="rId33" Type="http://schemas.openxmlformats.org/officeDocument/2006/relationships/hyperlink" Target="https://drive.google.com/file/d/1_GA70brhSa2E7tSOpuacQp8z6EA-i-iI/view?usp=sharing" TargetMode="External"/><Relationship Id="rId32" Type="http://schemas.openxmlformats.org/officeDocument/2006/relationships/hyperlink" Target="https://drive.google.com/file/d/18UdDobsbrCIpp8GmtLkMV52179aMriYS/view?usp=drive_link" TargetMode="External"/><Relationship Id="rId35" Type="http://schemas.openxmlformats.org/officeDocument/2006/relationships/hyperlink" Target="https://drive.google.com/file/d/1V2t7ongdlBbaNzXNOO9C0lgxaKCMtEY3/view?usp=drive_link" TargetMode="External"/><Relationship Id="rId34" Type="http://schemas.openxmlformats.org/officeDocument/2006/relationships/hyperlink" Target="https://drive.google.com/file/d/1iEV8PKLBIHLV4qQ9bwOAwmyYHIAOTvVP/view?usp=drive_link" TargetMode="External"/><Relationship Id="rId37" Type="http://schemas.openxmlformats.org/officeDocument/2006/relationships/hyperlink" Target="https://drive.google.com/file/d/1pUfGTC9uqu1S0ioL6SI0CSUn2---T5DG/view?usp=drive_link" TargetMode="External"/><Relationship Id="rId36" Type="http://schemas.openxmlformats.org/officeDocument/2006/relationships/hyperlink" Target="https://drive.google.com/file/d/1j4kynr0l4peIxz3jz-svYSqgxAvc4Krh/view?usp=drive_link" TargetMode="External"/><Relationship Id="rId39" Type="http://schemas.openxmlformats.org/officeDocument/2006/relationships/hyperlink" Target="https://drive.google.com/file/d/1iuqh69ETWkoY4Sp1DFjC6v1MGVU8etY9/view?usp=drive_link" TargetMode="External"/><Relationship Id="rId38" Type="http://schemas.openxmlformats.org/officeDocument/2006/relationships/hyperlink" Target="https://drive.google.com/file/d/1Q4u7rgdIGt04mTLSAY6g1vXNOviezCtH/view" TargetMode="External"/><Relationship Id="rId20" Type="http://schemas.openxmlformats.org/officeDocument/2006/relationships/hyperlink" Target="https://drive.google.com/file/d/16kLMg_GjYG5dBwhaIYt7DdDEdlzj3dOO/view?usp=drive_link" TargetMode="External"/><Relationship Id="rId22" Type="http://schemas.openxmlformats.org/officeDocument/2006/relationships/hyperlink" Target="https://drive.google.com/file/d/1064r11EfX3qO7uOP9Dhg2fDbS3ACINpz/view?usp=drive_link" TargetMode="External"/><Relationship Id="rId21" Type="http://schemas.openxmlformats.org/officeDocument/2006/relationships/hyperlink" Target="https://drive.google.com/file/d/1SMWHeZVRKIad_wI9_jcUHR2SaNdQvmQf/view?usp=drive_link" TargetMode="External"/><Relationship Id="rId24" Type="http://schemas.openxmlformats.org/officeDocument/2006/relationships/hyperlink" Target="https://drive.google.com/file/d/1NX8v-pVJelRSrU8MXJnHj3YL63pCcZ_c/view?usp=drive_link" TargetMode="External"/><Relationship Id="rId23" Type="http://schemas.openxmlformats.org/officeDocument/2006/relationships/hyperlink" Target="https://drive.google.com/file/d/1MY0tOeUr99GM-PLTQgqbXK0v9ujnkgB2/view?usp=sharing" TargetMode="External"/><Relationship Id="rId26" Type="http://schemas.openxmlformats.org/officeDocument/2006/relationships/hyperlink" Target="https://drive.google.com/file/d/1hdFLh6a3NUZbEGbfTRhFdaFrUPNfvBNd/view?usp=sharing" TargetMode="External"/><Relationship Id="rId25" Type="http://schemas.openxmlformats.org/officeDocument/2006/relationships/hyperlink" Target="https://drive.google.com/file/d/1wdEtyLyeRr-HszZY2Q6TPi_4xyCMctfD/view?usp=drive_link" TargetMode="External"/><Relationship Id="rId28" Type="http://schemas.openxmlformats.org/officeDocument/2006/relationships/hyperlink" Target="https://drive.google.com/file/d/1eL_5dql-GWHMOVsPNUKxm_gT1GVXMyNL/view?usp=sharing" TargetMode="External"/><Relationship Id="rId27" Type="http://schemas.openxmlformats.org/officeDocument/2006/relationships/hyperlink" Target="https://drive.google.com/file/d/1cRs2cKvcA9c9zqCFyEJSG2tg_v6KxoQu/view?usp=sharing" TargetMode="External"/><Relationship Id="rId29" Type="http://schemas.openxmlformats.org/officeDocument/2006/relationships/hyperlink" Target="https://drive.google.com/drive/folders/1Qn8OAgoTboYLcKx42y7ehmq90O6iw4sI?usp=drive_link" TargetMode="External"/><Relationship Id="rId11" Type="http://schemas.openxmlformats.org/officeDocument/2006/relationships/hyperlink" Target="https://drive.google.com/file/d/1TRvQXr_MazMaYfAE3y0ddS2-hblwr5dc/view?usp=drive_link" TargetMode="External"/><Relationship Id="rId10" Type="http://schemas.openxmlformats.org/officeDocument/2006/relationships/hyperlink" Target="https://drive.google.com/file/d/1cUsW2xkv0lq3aXmyI_dS2RwRmE4_ZihI/view?usp=sharing" TargetMode="External"/><Relationship Id="rId13" Type="http://schemas.openxmlformats.org/officeDocument/2006/relationships/hyperlink" Target="https://drive.google.com/file/d/1vQkqL45QqJIDCXL42E-3hfoKQpm4-Upx/view?usp=drive_link" TargetMode="External"/><Relationship Id="rId12" Type="http://schemas.openxmlformats.org/officeDocument/2006/relationships/hyperlink" Target="https://drive.google.com/file/d/1iwkBnuMz6PALuHfFI68em4cJsFpFjStA/view?usp=drive_link" TargetMode="External"/><Relationship Id="rId15" Type="http://schemas.openxmlformats.org/officeDocument/2006/relationships/hyperlink" Target="https://drive.google.com/file/d/1t0F3uHHWh4lPxr2Kcd1K8xm3T2I5W7rM/view?usp=drive_link" TargetMode="External"/><Relationship Id="rId14" Type="http://schemas.openxmlformats.org/officeDocument/2006/relationships/hyperlink" Target="https://drive.google.com/file/d/1ALA8f2kyN019UUOpggeVpdKlbq5nTV3d/view?usp=drive_link" TargetMode="External"/><Relationship Id="rId17" Type="http://schemas.openxmlformats.org/officeDocument/2006/relationships/hyperlink" Target="https://drive.google.com/file/d/1mWGuL5nG_qsHaU-_Ch7QYnTTVJKOQ5FJ/view?usp=drive_link" TargetMode="External"/><Relationship Id="rId16" Type="http://schemas.openxmlformats.org/officeDocument/2006/relationships/hyperlink" Target="https://drive.google.com/file/d/1ESum8hIAPGmLPcuajAJcsxDvtotP5ncH/view?usp=drive_link" TargetMode="External"/><Relationship Id="rId19" Type="http://schemas.openxmlformats.org/officeDocument/2006/relationships/hyperlink" Target="https://drive.google.com/file/d/1v-A-pF3AQyuEgOIffm-I1Ovx8O3jPF_m/view" TargetMode="External"/><Relationship Id="rId18" Type="http://schemas.openxmlformats.org/officeDocument/2006/relationships/hyperlink" Target="https://drive.google.com/file/d/15WPQO_yfs5iORi2ebaLCG6T8B6VCKDyO/view" TargetMode="External"/><Relationship Id="rId1" Type="http://schemas.openxmlformats.org/officeDocument/2006/relationships/hyperlink" Target="https://shopee.tw/CeraVe%E9%81%A9%E6%A8%82%E8%86%9A-%E9%95%B7%E6%95%88%E6%B8%85%E7%88%BD%E4%BF%9D%E6%BF%95%E4%B9%B3-473ml-%E6%9C%9F%E9%96%93%E9%99%90%E5%AE%9A%E7%89%B9%E8%AB%87%E7%B5%84-%E6%B8%85%E7%88%BD%E4%BF%9D%E6%BF%95-%E5%AE%98%E6%96%B9%E6%97%97%E8%89%A6%E5%BA%97-i.70001183.4512446407?extraParams=%7B%22display_model_id%22%3A430020948897%2C%22model_selection_logic%22%3A3%7D&amp;sp_atk=bed49101-9180-49f3-977d-679993e4b591&amp;xptdk=bed49101-9180-49f3-977d-679993e4b591" TargetMode="External"/><Relationship Id="rId2" Type="http://schemas.openxmlformats.org/officeDocument/2006/relationships/hyperlink" Target="https://shopee.tw/%E3%80%90LEGO%E6%A8%82%E9%AB%98%E3%80%91Icons-10328-%E7%8E%AB%E7%91%B0%E8%8A%B1%E6%9D%9F(%E5%B1%85%E5%AE%B6%E6%93%BA%E9%A3%BE-%E7%A6%AE%E7%89%A9)-i.1207003838.25322831368?extraParams=%7B%22display_model_id%22%3A137886574986%7D" TargetMode="External"/><Relationship Id="rId3" Type="http://schemas.openxmlformats.org/officeDocument/2006/relationships/hyperlink" Target="https://shopee.tw/%E3%80%90MUJI-%E7%84%A1%E5%8D%B0%E8%89%AF%E5%93%81%E3%80%91%E8%8A%AC%E9%A6%99%E8%A0%9F%E7%87%AD%E7%B3%BB%E5%88%97.85g-i.1435720370.40354376135?extraParams=%7B%22display_model_id%22%3A265371097467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3XPoFo_4HviE08OseamtdkQ_m3SjkXVU/view?usp=sharing" TargetMode="External"/><Relationship Id="rId5" Type="http://schemas.openxmlformats.org/officeDocument/2006/relationships/hyperlink" Target="https://shopee.tw/CeraVe%E9%81%A9%E6%A8%82%E8%86%9A-%E9%95%B7%E6%95%88%E6%B8%85%E7%88%BD%E4%BF%9D%E6%BF%95%E4%B9%B3-473ml-%E6%9C%9F%E9%96%93%E9%99%90%E5%AE%9A%E7%89%B9%E8%AB%87%E7%B5%84-%E6%B8%85%E7%88%BD%E4%BF%9D%E6%BF%95-%E5%AE%98%E6%96%B9%E6%97%97%E8%89%A6%E5%BA%97-i.70001183.4512446407?extraParams=%7B%22display_model_id%22%3A430020948897%2C%22model_selection_logic%22%3A3%7D&amp;sp_atk=bed49101-9180-49f3-977d-679993e4b591&amp;xptdk=bed49101-9180-49f3-977d-679993e4b591" TargetMode="External"/><Relationship Id="rId6" Type="http://schemas.openxmlformats.org/officeDocument/2006/relationships/hyperlink" Target="https://shopee.tw/%E3%80%90LEGO%E6%A8%82%E9%AB%98%E3%80%91Icons-10328-%E7%8E%AB%E7%91%B0%E8%8A%B1%E6%9D%9F(%E5%B1%85%E5%AE%B6%E6%93%BA%E9%A3%BE-%E7%A6%AE%E7%89%A9)-i.1207003838.25322831368?extraParams=%7B%22display_model_id%22%3A137886574986%7D" TargetMode="External"/><Relationship Id="rId7" Type="http://schemas.openxmlformats.org/officeDocument/2006/relationships/hyperlink" Target="https://shopee.tw/%E3%80%90MUJI-%E7%84%A1%E5%8D%B0%E8%89%AF%E5%93%81%E3%80%91%E8%8A%AC%E9%A6%99%E8%A0%9F%E7%87%AD%E7%B3%BB%E5%88%97.85g-i.1435720370.40354376135?extraParams=%7B%22display_model_id%22%3A265371097467%7D" TargetMode="External"/><Relationship Id="rId8" Type="http://schemas.openxmlformats.org/officeDocument/2006/relationships/hyperlink" Target="https://drive.google.com/file/d/16kLMg_GjYG5dBwhaIYt7DdDEdlzj3dOO/view?usp=drive_link" TargetMode="External"/><Relationship Id="rId62" Type="http://schemas.openxmlformats.org/officeDocument/2006/relationships/hyperlink" Target="https://drive.google.com/file/d/1wsQpb-j2kJj5wT2KZEDPlzfEueTL9g4k/view?usp=sharing" TargetMode="External"/><Relationship Id="rId61" Type="http://schemas.openxmlformats.org/officeDocument/2006/relationships/hyperlink" Target="https://drive.google.com/file/d/1vOMiXAJXJUXjoGqmrP_BKgRx4FhGSLWI/view?usp=drive_link" TargetMode="External"/><Relationship Id="rId64" Type="http://schemas.openxmlformats.org/officeDocument/2006/relationships/hyperlink" Target="https://drive.google.com/file/d/1cUsW2xkv0lq3aXmyI_dS2RwRmE4_ZihI/view?usp=sharing" TargetMode="External"/><Relationship Id="rId63" Type="http://schemas.openxmlformats.org/officeDocument/2006/relationships/hyperlink" Target="https://drive.google.com/file/d/1-LeN45AWgVhzb31wcSc3jraAKkrtVrHS/view?usp=sharing" TargetMode="External"/><Relationship Id="rId66" Type="http://schemas.openxmlformats.org/officeDocument/2006/relationships/drawing" Target="../drawings/drawing154.xml"/><Relationship Id="rId65" Type="http://schemas.openxmlformats.org/officeDocument/2006/relationships/hyperlink" Target="https://drive.google.com/file/d/16ttdHnVa8gaanZwiPMLzjSu8LrCCNfux/view?usp=drive_link" TargetMode="External"/><Relationship Id="rId60" Type="http://schemas.openxmlformats.org/officeDocument/2006/relationships/hyperlink" Target="https://drive.google.com/drive/folders/15LL7VKe6Q12bNu2gVkscmV3GSj1MZYzd" TargetMode="External"/><Relationship Id="rId51" Type="http://schemas.openxmlformats.org/officeDocument/2006/relationships/hyperlink" Target="https://drive.google.com/open?id=1idFVyWGIw2TDJqyvztC-PUaD0ApoM3-f&amp;usp=drive_fs" TargetMode="External"/><Relationship Id="rId50" Type="http://schemas.openxmlformats.org/officeDocument/2006/relationships/hyperlink" Target="https://drive.google.com/file/d/1HiN9mUSSUurJ4WcwzIlGfnThhXspYNRt/view?usp=sharing" TargetMode="External"/><Relationship Id="rId53" Type="http://schemas.openxmlformats.org/officeDocument/2006/relationships/hyperlink" Target="https://drive.google.com/file/d/1sIGJvaYDgQYg0RwIWSh0nz08rs5WYaIY/view?usp=drive_link" TargetMode="External"/><Relationship Id="rId52" Type="http://schemas.openxmlformats.org/officeDocument/2006/relationships/hyperlink" Target="https://drive.google.com/file/d/1v4UGR9tLdRX4BYGtad9LaDa3K4iq-AG-/view?usp=drive_link" TargetMode="External"/><Relationship Id="rId55" Type="http://schemas.openxmlformats.org/officeDocument/2006/relationships/hyperlink" Target="https://drive.google.com/open?id=1KuXbCYY51pxoYMcEXiCak8tZ51j5vwW0&amp;authuser=0" TargetMode="External"/><Relationship Id="rId54" Type="http://schemas.openxmlformats.org/officeDocument/2006/relationships/hyperlink" Target="https://drive.google.com/file/d/1z5IQZywIDrtJI94guaFqiHnDQeKrNsZ9/view?usp=drive_link" TargetMode="External"/><Relationship Id="rId57" Type="http://schemas.openxmlformats.org/officeDocument/2006/relationships/hyperlink" Target="https://drive.google.com/file/d/12kU8umBe6JMTPONKnrkDrMf6mjwMh8XN/view?usp=drive_link" TargetMode="External"/><Relationship Id="rId56" Type="http://schemas.openxmlformats.org/officeDocument/2006/relationships/hyperlink" Target="https://drive.google.com/file/d/13T99yRs6I2u2fS-NL5MXOdbbwzHduiOn/view?usp=drive_link" TargetMode="External"/><Relationship Id="rId59" Type="http://schemas.openxmlformats.org/officeDocument/2006/relationships/hyperlink" Target="https://drive.google.com/open?id=1qc71xaT6lSKfD2_h_fFWGJTjLblpNr0I&amp;authuser=0" TargetMode="External"/><Relationship Id="rId58" Type="http://schemas.openxmlformats.org/officeDocument/2006/relationships/hyperlink" Target="https://drive.google.com/file/d/1pabfqiuBnymhkqeZ39VDzg2W1ChtqmUv/view?usp=sharing" TargetMode="External"/></Relationships>
</file>

<file path=xl/worksheets/_rels/sheet15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9in5hdYwhGL70d81RwfdOE4OZ5TvTTK/view?usp=sharing" TargetMode="External"/><Relationship Id="rId42" Type="http://schemas.openxmlformats.org/officeDocument/2006/relationships/hyperlink" Target="https://drive.google.com/file/d/1GoickzYGTBMEbLq6H3xhHe7f5eLRVaVK/view?usp=drive_link" TargetMode="External"/><Relationship Id="rId41" Type="http://schemas.openxmlformats.org/officeDocument/2006/relationships/hyperlink" Target="https://drive.google.com/file/d/1-vkFb64p0wlqGyqhX-b7bdmFHJkHE0R1/view?usp=drive_link" TargetMode="External"/><Relationship Id="rId44" Type="http://schemas.openxmlformats.org/officeDocument/2006/relationships/hyperlink" Target="https://drive.google.com/file/d/1iV2YzpvtnJjti4QaBV2hiTAxZXcZ1dJs/view?usp=drive_link" TargetMode="External"/><Relationship Id="rId43" Type="http://schemas.openxmlformats.org/officeDocument/2006/relationships/hyperlink" Target="https://drive.google.com/file/d/1MTh9EzJKBq2HpmVtXJREvsGaPY9i-vCB/view?usp=drive_link" TargetMode="External"/><Relationship Id="rId46" Type="http://schemas.openxmlformats.org/officeDocument/2006/relationships/hyperlink" Target="https://drive.google.com/open?id=11OL-WQH0aaujjtdte86dVTi_MRt0gK4U&amp;authuser=0" TargetMode="External"/><Relationship Id="rId45" Type="http://schemas.openxmlformats.org/officeDocument/2006/relationships/hyperlink" Target="https://drive.google.com/file/d/1d4qYLtTChLGgZGrsyZ5VCO2uay1BFklJ/view?usp=drive_link" TargetMode="External"/><Relationship Id="rId48" Type="http://schemas.openxmlformats.org/officeDocument/2006/relationships/hyperlink" Target="https://drive.google.com/file/d/1_HQVXbC3S1tpuZub2hV6ncbqrfu4G22s/view" TargetMode="External"/><Relationship Id="rId47" Type="http://schemas.openxmlformats.org/officeDocument/2006/relationships/hyperlink" Target="https://drive.google.com/file/d/19qfuyma81j1sUvuM9ZjfZ8RTuzfUHhl-/view" TargetMode="External"/><Relationship Id="rId49" Type="http://schemas.openxmlformats.org/officeDocument/2006/relationships/hyperlink" Target="https://drive.google.com/file/d/1EZMZP2fNXHTvqrSjFwYvvK3dcU6OiFZ1/view?usp=drive_link" TargetMode="External"/><Relationship Id="rId31" Type="http://schemas.openxmlformats.org/officeDocument/2006/relationships/hyperlink" Target="https://drive.google.com/file/d/1O1Z9tSLrW_jMwmFg3XOGDmZCa080rzNW/view?usp=sharing" TargetMode="External"/><Relationship Id="rId30" Type="http://schemas.openxmlformats.org/officeDocument/2006/relationships/hyperlink" Target="https://drive.google.com/file/d/1yTGPjKFpdz9CRYCHU1u6eHwcWc-UzRDr/view?usp=drive_link" TargetMode="External"/><Relationship Id="rId33" Type="http://schemas.openxmlformats.org/officeDocument/2006/relationships/hyperlink" Target="https://drive.google.com/file/d/1kfmv8JBaO8u788vkLjlwj7gCY9ImAJxQ/view?usp=sharing" TargetMode="External"/><Relationship Id="rId32" Type="http://schemas.openxmlformats.org/officeDocument/2006/relationships/hyperlink" Target="https://drive.google.com/file/d/1HYJf17jG5AL_ps6LX1tHbUOoUadIq3hp/view?usp=drive_link" TargetMode="External"/><Relationship Id="rId35" Type="http://schemas.openxmlformats.org/officeDocument/2006/relationships/hyperlink" Target="https://drive.google.com/file/d/173t_EWgoDIVZZiRp7rk-qCma3QKZS2wC/view?usp=drive_link" TargetMode="External"/><Relationship Id="rId34" Type="http://schemas.openxmlformats.org/officeDocument/2006/relationships/hyperlink" Target="https://drive.google.com/file/d/1DOfu2fpiqxOJCqnZX406N_0fqnDUfgcJ/view?usp=drive_link" TargetMode="External"/><Relationship Id="rId37" Type="http://schemas.openxmlformats.org/officeDocument/2006/relationships/hyperlink" Target="https://drive.google.com/file/d/1IcDrLxRXoYRigMw2gUJMctl_W3uWOgkC/view?usp=drive_link" TargetMode="External"/><Relationship Id="rId36" Type="http://schemas.openxmlformats.org/officeDocument/2006/relationships/hyperlink" Target="https://drive.google.com/file/d/1OW4WuMs_IISwhLXqIiCFJ6GZ0cQ0lLNO/view" TargetMode="External"/><Relationship Id="rId39" Type="http://schemas.openxmlformats.org/officeDocument/2006/relationships/hyperlink" Target="https://drive.google.com/file/d/1lT6QgzFk3V2ifLpTFSl_1BubTXplNWt4/view?usp=drive_link" TargetMode="External"/><Relationship Id="rId38" Type="http://schemas.openxmlformats.org/officeDocument/2006/relationships/hyperlink" Target="https://drive.google.com/file/d/1gOw3bVbz3MD7dsl5X9OuKZemf4r7iZrR/view?usp=drive_link" TargetMode="External"/><Relationship Id="rId20" Type="http://schemas.openxmlformats.org/officeDocument/2006/relationships/hyperlink" Target="https://drive.google.com/file/d/1mmC4zruZ1H8nEkuA1aYh4aTye99MPIg3/view?usp=drive_link" TargetMode="External"/><Relationship Id="rId22" Type="http://schemas.openxmlformats.org/officeDocument/2006/relationships/hyperlink" Target="https://drive.google.com/file/d/16kLMg_GjYG5dBwhaIYt7DdDEdlzj3dOO/view?usp=drive_link" TargetMode="External"/><Relationship Id="rId21" Type="http://schemas.openxmlformats.org/officeDocument/2006/relationships/hyperlink" Target="https://drive.google.com/file/d/1d34AeY57oYoZyLjc6fr1NLBREV1mHnRn/view?usp=sharing" TargetMode="External"/><Relationship Id="rId24" Type="http://schemas.openxmlformats.org/officeDocument/2006/relationships/hyperlink" Target="https://drive.google.com/file/d/1eL_5dql-GWHMOVsPNUKxm_gT1GVXMyNL/view?usp=sharing" TargetMode="External"/><Relationship Id="rId23" Type="http://schemas.openxmlformats.org/officeDocument/2006/relationships/hyperlink" Target="https://drive.google.com/drive/folders/1EmKfafExJXhVG79jpijy-twIXfw3BLFg" TargetMode="External"/><Relationship Id="rId26" Type="http://schemas.openxmlformats.org/officeDocument/2006/relationships/hyperlink" Target="https://drive.google.com/file/d/1UVUFTen6ObF8mr4kwGfpJz5nmAmlYCr6/view?usp=drive_link" TargetMode="External"/><Relationship Id="rId25" Type="http://schemas.openxmlformats.org/officeDocument/2006/relationships/hyperlink" Target="https://drive.google.com/file/d/1o7f_8gDC1jx0rRcwSQ8rAvzUS7ZrgDwX/view?usp=drive_link" TargetMode="External"/><Relationship Id="rId28" Type="http://schemas.openxmlformats.org/officeDocument/2006/relationships/hyperlink" Target="https://drive.google.com/file/d/1XSZ3pBqNN-y2lFxAjVwgyPj5piIkiX2K/view?usp=sharing" TargetMode="External"/><Relationship Id="rId27" Type="http://schemas.openxmlformats.org/officeDocument/2006/relationships/hyperlink" Target="https://drive.google.com/file/d/1rPxtgyWzLCAGe0EQZ8nHHG5ReqE4vvqV/view?usp=drive_link" TargetMode="External"/><Relationship Id="rId29" Type="http://schemas.openxmlformats.org/officeDocument/2006/relationships/hyperlink" Target="https://drive.google.com/file/d/1UBOJ02FZPCn6Vq92xei0FqsM33B4iBPe/view?usp=drive_link" TargetMode="External"/><Relationship Id="rId11" Type="http://schemas.openxmlformats.org/officeDocument/2006/relationships/hyperlink" Target="https://drive.google.com/file/d/1oSMqfk77DedPXOtQe3YwAFLEIbisNk_i/view" TargetMode="External"/><Relationship Id="rId10" Type="http://schemas.openxmlformats.org/officeDocument/2006/relationships/hyperlink" Target="https://drive.google.com/file/d/18mBx7sgviCssmTsdpPrdlg4hNB2ilAAV/view?usp=drive_link" TargetMode="External"/><Relationship Id="rId13" Type="http://schemas.openxmlformats.org/officeDocument/2006/relationships/hyperlink" Target="https://drive.google.com/file/d/1MZ5yUaw4UqNyNKRnMx5q6ejeDKHMTZQz/view?usp=drive_link" TargetMode="External"/><Relationship Id="rId12" Type="http://schemas.openxmlformats.org/officeDocument/2006/relationships/hyperlink" Target="https://drive.google.com/file/d/1zRzmiUbYl0q8FKLtD9f6TYpDWY_XSWvs/view?usp=drive_link" TargetMode="External"/><Relationship Id="rId15" Type="http://schemas.openxmlformats.org/officeDocument/2006/relationships/hyperlink" Target="https://drive.google.com/file/d/1fJASpfLQX34ovhy6oes8m7rzeLL2Q_9x/view?usp=drive_link" TargetMode="External"/><Relationship Id="rId14" Type="http://schemas.openxmlformats.org/officeDocument/2006/relationships/hyperlink" Target="https://drive.google.com/file/d/1Li2LOrtcs2vI06z5HLKdV-IOzW_4LoD0/view?usp=drive_link" TargetMode="External"/><Relationship Id="rId17" Type="http://schemas.openxmlformats.org/officeDocument/2006/relationships/hyperlink" Target="https://drive.google.com/file/d/19qfuyma81j1sUvuM9ZjfZ8RTuzfUHhl-/view" TargetMode="External"/><Relationship Id="rId16" Type="http://schemas.openxmlformats.org/officeDocument/2006/relationships/hyperlink" Target="https://drive.google.com/file/d/12LlXNAOMWCYIt-RAmfq71GVckhzSydN7/view?usp=drive_link" TargetMode="External"/><Relationship Id="rId19" Type="http://schemas.openxmlformats.org/officeDocument/2006/relationships/hyperlink" Target="https://drive.google.com/file/d/1Pbm04ijM9ncMaA7G_WO1sNdMWXRWe69j/view?usp=drive_link" TargetMode="External"/><Relationship Id="rId18" Type="http://schemas.openxmlformats.org/officeDocument/2006/relationships/hyperlink" Target="https://drive.google.com/file/d/1ezHAWFamEbPadtudwc_uGHaZWqOGl3wj/view?usp=drive_link" TargetMode="External"/><Relationship Id="rId1" Type="http://schemas.openxmlformats.org/officeDocument/2006/relationships/hyperlink" Target="https://shopee.tw/%E3%80%90New-Balance%E3%80%91-NB-%E5%BE%A9%E5%8F%A4%E9%81%8B%E5%8B%95%E9%9E%8B_%E4%B8%AD%E6%80%A7_%E9%BB%91%E9%8A%80%E8%89%B2_M1906RER-D%E6%A5%A6-1906R-1906-i.131441298.55303882527?extraParams=%7B%22display_model_id%22%3A365369559915%2C%22model_selection_logic%22%3A3%7D" TargetMode="External"/><Relationship Id="rId2" Type="http://schemas.openxmlformats.org/officeDocument/2006/relationships/hyperlink" Target="https://shopee.tw/INNISFREE-1-A%E9%86%87PDRN%E6%B0%B4%E5%85%89%E5%AE%89%E7%93%B6-25ml-%E5%AE%98%E6%96%B9%E6%97%97%E8%89%A6%E5%BA%97-(%E7%B7%8A%E7%B7%BB%E6%AF%9B%E5%AD%94-%E6%B0%B4%E5%85%89%E5%AE%89%E7%93%B6)-i.121782721.26570369381?extraParams=%7B%22display_model_id%22%3A380034344801%2C%22model_selection_logic%22%3A3%7D" TargetMode="External"/><Relationship Id="rId3" Type="http://schemas.openxmlformats.org/officeDocument/2006/relationships/hyperlink" Target="https://shopee.tw/%E3%80%90WOKY-%E6%B2%83%E5%BB%9A%E3%80%91%E8%BC%95%E8%8A%AF%E9%88%A6%E7%93%B7%E6%B8%BE%E5%9C%93%E6%9D%AF770ml-(%E9%99%84%E7%9F%BD%E8%86%A0%E5%90%B8%E7%AE%A1-Tritan%E5%BD%88%E8%B7%B3%E5%90%B8%E7%AE%A1)-i.23047686.23625364072?extraParams=%7B%22display_model_id%22%3A39259059907%2C%22model_selection_logic%22%3A3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6kLMg_GjYG5dBwhaIYt7DdDEdlzj3dOO/view?usp=drive_link" TargetMode="External"/><Relationship Id="rId5" Type="http://schemas.openxmlformats.org/officeDocument/2006/relationships/hyperlink" Target="https://shopee.tw/%E3%80%90New-Balance%E3%80%91-NB-%E5%BE%A9%E5%8F%A4%E9%81%8B%E5%8B%95%E9%9E%8B_%E4%B8%AD%E6%80%A7_%E9%BB%91%E9%8A%80%E8%89%B2_M1906RER-D%E6%A5%A6-1906R-1906-i.131441298.55303882527?extraParams=%7B%22display_model_id%22%3A365369559915%2C%22model_selection_logic%22%3A3%7D" TargetMode="External"/><Relationship Id="rId6" Type="http://schemas.openxmlformats.org/officeDocument/2006/relationships/hyperlink" Target="https://shopee.tw/INNISFREE-1-A%E9%86%87PDRN%E6%B0%B4%E5%85%89%E5%AE%89%E7%93%B6-25ml-%E5%AE%98%E6%96%B9%E6%97%97%E8%89%A6%E5%BA%97-(%E7%B7%8A%E7%B7%BB%E6%AF%9B%E5%AD%94-%E6%B0%B4%E5%85%89%E5%AE%89%E7%93%B6)-i.121782721.26570369381?extraParams=%7B%22display_model_id%22%3A380034344801%2C%22model_selection_logic%22%3A3%7D" TargetMode="External"/><Relationship Id="rId7" Type="http://schemas.openxmlformats.org/officeDocument/2006/relationships/hyperlink" Target="https://shopee.tw/%E3%80%90WOKY-%E6%B2%83%E5%BB%9A%E3%80%91%E8%BC%95%E8%8A%AF%E9%88%A6%E7%93%B7%E6%B8%BE%E5%9C%93%E6%9D%AF770ml-(%E9%99%84%E7%9F%BD%E8%86%A0%E5%90%B8%E7%AE%A1-Tritan%E5%BD%88%E8%B7%B3%E5%90%B8%E7%AE%A1)-i.23047686.23625364072?extraParams=%7B%22display_model_id%22%3A39259059907%2C%22model_selection_logic%22%3A3%7D" TargetMode="External"/><Relationship Id="rId8" Type="http://schemas.openxmlformats.org/officeDocument/2006/relationships/hyperlink" Target="https://drive.google.com/file/d/16kLMg_GjYG5dBwhaIYt7DdDEdlzj3dOO/view?usp=drive_link" TargetMode="External"/><Relationship Id="rId62" Type="http://schemas.openxmlformats.org/officeDocument/2006/relationships/hyperlink" Target="https://drive.google.com/file/d/1TMkImgENjYT8WQEJs2mrJDbHt7L9xwq7/view?usp=drive_link" TargetMode="External"/><Relationship Id="rId61" Type="http://schemas.openxmlformats.org/officeDocument/2006/relationships/hyperlink" Target="https://drive.google.com/file/d/1yMPz6EYXZU_XBNUUys7kzxknII164j5c/view?usp=drive_link" TargetMode="External"/><Relationship Id="rId64" Type="http://schemas.openxmlformats.org/officeDocument/2006/relationships/drawing" Target="../drawings/drawing155.xml"/><Relationship Id="rId63" Type="http://schemas.openxmlformats.org/officeDocument/2006/relationships/hyperlink" Target="https://drive.google.com/file/d/1XWm3IBPPQ8DkQ2CCep-KYcA5zrXrVK0-/view?usp=drive_link" TargetMode="External"/><Relationship Id="rId60" Type="http://schemas.openxmlformats.org/officeDocument/2006/relationships/hyperlink" Target="https://drive.google.com/open?id=1idFVyWGIw2TDJqyvztC-PUaD0ApoM3-f&amp;usp=drive_fs" TargetMode="External"/><Relationship Id="rId51" Type="http://schemas.openxmlformats.org/officeDocument/2006/relationships/hyperlink" Target="https://drive.google.com/file/d/18FuN6SSb6pKi4cfDu2nhAu7Pa43ARVoL/view?usp=sharing" TargetMode="External"/><Relationship Id="rId50" Type="http://schemas.openxmlformats.org/officeDocument/2006/relationships/hyperlink" Target="https://drive.google.com/file/d/1rZxPWH_QO8JjA1ddjcO2xOlnpCBwATA4/view?usp=drive_link" TargetMode="External"/><Relationship Id="rId53" Type="http://schemas.openxmlformats.org/officeDocument/2006/relationships/hyperlink" Target="https://drive.google.com/file/d/18Eil6Sd0J8n5Y4t3VAlQcsQsX-UQhEj7/view?usp=drive_link" TargetMode="External"/><Relationship Id="rId52" Type="http://schemas.openxmlformats.org/officeDocument/2006/relationships/hyperlink" Target="https://drive.google.com/file/d/1KA8Q3m-LoDvPaLNVEB_YlsNcJPb1zttb/view?usp=drive_link" TargetMode="External"/><Relationship Id="rId55" Type="http://schemas.openxmlformats.org/officeDocument/2006/relationships/hyperlink" Target="https://drive.google.com/file/d/1o0M38ZJ8XdkHC4ROw_ISoAYyCW1JIjzo/view?usp=drive_link" TargetMode="External"/><Relationship Id="rId54" Type="http://schemas.openxmlformats.org/officeDocument/2006/relationships/hyperlink" Target="https://drive.google.com/file/d/1wKEB8u7rDw0U6z33UvTK0iwTv2jFA_ca/view?usp=drive_link" TargetMode="External"/><Relationship Id="rId57" Type="http://schemas.openxmlformats.org/officeDocument/2006/relationships/hyperlink" Target="https://drive.google.com/file/d/1pEy2yDTQr8qwASKTNAd7VhH3CmtQDUki/view?usp=drive_link" TargetMode="External"/><Relationship Id="rId56" Type="http://schemas.openxmlformats.org/officeDocument/2006/relationships/hyperlink" Target="https://drive.google.com/file/d/1CkJgMC52-Qc2JQYwjTUGnBBDUELpOtKk/view?usp=sharing" TargetMode="External"/><Relationship Id="rId59" Type="http://schemas.openxmlformats.org/officeDocument/2006/relationships/hyperlink" Target="https://drive.google.com/file/d/185p44O5nQsEpmGO5spTvSDRlLk0x65l-/view?usp=sharing" TargetMode="External"/><Relationship Id="rId58" Type="http://schemas.openxmlformats.org/officeDocument/2006/relationships/hyperlink" Target="https://drive.google.com/file/d/18SH1EAGMG9UUJ4FVxbbE9Mfa4PGfsrx_/view?usp=drive_link" TargetMode="External"/></Relationships>
</file>

<file path=xl/worksheets/_rels/sheet15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9in5hdYwhGL70d81RwfdOE4OZ5TvTTK/view?usp=sharing" TargetMode="External"/><Relationship Id="rId42" Type="http://schemas.openxmlformats.org/officeDocument/2006/relationships/hyperlink" Target="https://drive.google.com/file/d/1GoickzYGTBMEbLq6H3xhHe7f5eLRVaVK/view?usp=drive_link" TargetMode="External"/><Relationship Id="rId41" Type="http://schemas.openxmlformats.org/officeDocument/2006/relationships/hyperlink" Target="https://drive.google.com/file/d/1-vkFb64p0wlqGyqhX-b7bdmFHJkHE0R1/view?usp=drive_link" TargetMode="External"/><Relationship Id="rId44" Type="http://schemas.openxmlformats.org/officeDocument/2006/relationships/hyperlink" Target="https://drive.google.com/file/d/1iV2YzpvtnJjti4QaBV2hiTAxZXcZ1dJs/view?usp=drive_link" TargetMode="External"/><Relationship Id="rId43" Type="http://schemas.openxmlformats.org/officeDocument/2006/relationships/hyperlink" Target="https://drive.google.com/file/d/1MTh9EzJKBq2HpmVtXJREvsGaPY9i-vCB/view?usp=drive_link" TargetMode="External"/><Relationship Id="rId46" Type="http://schemas.openxmlformats.org/officeDocument/2006/relationships/hyperlink" Target="https://drive.google.com/open?id=11OL-WQH0aaujjtdte86dVTi_MRt0gK4U&amp;authuser=0" TargetMode="External"/><Relationship Id="rId45" Type="http://schemas.openxmlformats.org/officeDocument/2006/relationships/hyperlink" Target="https://drive.google.com/file/d/1d4qYLtTChLGgZGrsyZ5VCO2uay1BFklJ/view?usp=drive_link" TargetMode="External"/><Relationship Id="rId48" Type="http://schemas.openxmlformats.org/officeDocument/2006/relationships/hyperlink" Target="https://drive.google.com/file/d/1_HQVXbC3S1tpuZub2hV6ncbqrfu4G22s/view" TargetMode="External"/><Relationship Id="rId47" Type="http://schemas.openxmlformats.org/officeDocument/2006/relationships/hyperlink" Target="https://drive.google.com/file/d/19qfuyma81j1sUvuM9ZjfZ8RTuzfUHhl-/view" TargetMode="External"/><Relationship Id="rId49" Type="http://schemas.openxmlformats.org/officeDocument/2006/relationships/hyperlink" Target="https://drive.google.com/file/d/1EZMZP2fNXHTvqrSjFwYvvK3dcU6OiFZ1/view?usp=drive_link" TargetMode="External"/><Relationship Id="rId31" Type="http://schemas.openxmlformats.org/officeDocument/2006/relationships/hyperlink" Target="https://drive.google.com/file/d/1O1Z9tSLrW_jMwmFg3XOGDmZCa080rzNW/view?usp=sharing" TargetMode="External"/><Relationship Id="rId30" Type="http://schemas.openxmlformats.org/officeDocument/2006/relationships/hyperlink" Target="https://drive.google.com/file/d/1yTGPjKFpdz9CRYCHU1u6eHwcWc-UzRDr/view?usp=drive_link" TargetMode="External"/><Relationship Id="rId33" Type="http://schemas.openxmlformats.org/officeDocument/2006/relationships/hyperlink" Target="https://drive.google.com/file/d/1kfmv8JBaO8u788vkLjlwj7gCY9ImAJxQ/view?usp=sharing" TargetMode="External"/><Relationship Id="rId32" Type="http://schemas.openxmlformats.org/officeDocument/2006/relationships/hyperlink" Target="https://drive.google.com/file/d/1HYJf17jG5AL_ps6LX1tHbUOoUadIq3hp/view?usp=drive_link" TargetMode="External"/><Relationship Id="rId35" Type="http://schemas.openxmlformats.org/officeDocument/2006/relationships/hyperlink" Target="https://drive.google.com/file/d/173t_EWgoDIVZZiRp7rk-qCma3QKZS2wC/view?usp=drive_link" TargetMode="External"/><Relationship Id="rId34" Type="http://schemas.openxmlformats.org/officeDocument/2006/relationships/hyperlink" Target="https://drive.google.com/file/d/1DOfu2fpiqxOJCqnZX406N_0fqnDUfgcJ/view?usp=drive_link" TargetMode="External"/><Relationship Id="rId37" Type="http://schemas.openxmlformats.org/officeDocument/2006/relationships/hyperlink" Target="https://drive.google.com/file/d/1IcDrLxRXoYRigMw2gUJMctl_W3uWOgkC/view?usp=drive_link" TargetMode="External"/><Relationship Id="rId36" Type="http://schemas.openxmlformats.org/officeDocument/2006/relationships/hyperlink" Target="https://drive.google.com/file/d/1OW4WuMs_IISwhLXqIiCFJ6GZ0cQ0lLNO/view" TargetMode="External"/><Relationship Id="rId39" Type="http://schemas.openxmlformats.org/officeDocument/2006/relationships/hyperlink" Target="https://drive.google.com/file/d/1lT6QgzFk3V2ifLpTFSl_1BubTXplNWt4/view?usp=drive_link" TargetMode="External"/><Relationship Id="rId38" Type="http://schemas.openxmlformats.org/officeDocument/2006/relationships/hyperlink" Target="https://drive.google.com/file/d/1gOw3bVbz3MD7dsl5X9OuKZemf4r7iZrR/view?usp=drive_link" TargetMode="External"/><Relationship Id="rId20" Type="http://schemas.openxmlformats.org/officeDocument/2006/relationships/hyperlink" Target="https://drive.google.com/file/d/1mmC4zruZ1H8nEkuA1aYh4aTye99MPIg3/view?usp=drive_link" TargetMode="External"/><Relationship Id="rId22" Type="http://schemas.openxmlformats.org/officeDocument/2006/relationships/hyperlink" Target="https://drive.google.com/file/d/16kLMg_GjYG5dBwhaIYt7DdDEdlzj3dOO/view?usp=drive_link" TargetMode="External"/><Relationship Id="rId21" Type="http://schemas.openxmlformats.org/officeDocument/2006/relationships/hyperlink" Target="https://drive.google.com/file/d/1d34AeY57oYoZyLjc6fr1NLBREV1mHnRn/view?usp=sharing" TargetMode="External"/><Relationship Id="rId24" Type="http://schemas.openxmlformats.org/officeDocument/2006/relationships/hyperlink" Target="https://drive.google.com/file/d/1eL_5dql-GWHMOVsPNUKxm_gT1GVXMyNL/view?usp=sharing" TargetMode="External"/><Relationship Id="rId23" Type="http://schemas.openxmlformats.org/officeDocument/2006/relationships/hyperlink" Target="https://drive.google.com/drive/folders/1EmKfafExJXhVG79jpijy-twIXfw3BLFg" TargetMode="External"/><Relationship Id="rId26" Type="http://schemas.openxmlformats.org/officeDocument/2006/relationships/hyperlink" Target="https://drive.google.com/file/d/1UVUFTen6ObF8mr4kwGfpJz5nmAmlYCr6/view?usp=drive_link" TargetMode="External"/><Relationship Id="rId25" Type="http://schemas.openxmlformats.org/officeDocument/2006/relationships/hyperlink" Target="https://drive.google.com/file/d/1o7f_8gDC1jx0rRcwSQ8rAvzUS7ZrgDwX/view?usp=drive_link" TargetMode="External"/><Relationship Id="rId28" Type="http://schemas.openxmlformats.org/officeDocument/2006/relationships/hyperlink" Target="https://drive.google.com/file/d/1XSZ3pBqNN-y2lFxAjVwgyPj5piIkiX2K/view?usp=sharing" TargetMode="External"/><Relationship Id="rId27" Type="http://schemas.openxmlformats.org/officeDocument/2006/relationships/hyperlink" Target="https://drive.google.com/file/d/1rPxtgyWzLCAGe0EQZ8nHHG5ReqE4vvqV/view?usp=drive_link" TargetMode="External"/><Relationship Id="rId29" Type="http://schemas.openxmlformats.org/officeDocument/2006/relationships/hyperlink" Target="https://drive.google.com/file/d/1UBOJ02FZPCn6Vq92xei0FqsM33B4iBPe/view?usp=drive_link" TargetMode="External"/><Relationship Id="rId11" Type="http://schemas.openxmlformats.org/officeDocument/2006/relationships/hyperlink" Target="https://drive.google.com/file/d/1oSMqfk77DedPXOtQe3YwAFLEIbisNk_i/view" TargetMode="External"/><Relationship Id="rId10" Type="http://schemas.openxmlformats.org/officeDocument/2006/relationships/hyperlink" Target="https://drive.google.com/file/d/18mBx7sgviCssmTsdpPrdlg4hNB2ilAAV/view?usp=drive_link" TargetMode="External"/><Relationship Id="rId13" Type="http://schemas.openxmlformats.org/officeDocument/2006/relationships/hyperlink" Target="https://drive.google.com/file/d/1MZ5yUaw4UqNyNKRnMx5q6ejeDKHMTZQz/view?usp=drive_link" TargetMode="External"/><Relationship Id="rId12" Type="http://schemas.openxmlformats.org/officeDocument/2006/relationships/hyperlink" Target="https://drive.google.com/file/d/1zRzmiUbYl0q8FKLtD9f6TYpDWY_XSWvs/view?usp=drive_link" TargetMode="External"/><Relationship Id="rId15" Type="http://schemas.openxmlformats.org/officeDocument/2006/relationships/hyperlink" Target="https://drive.google.com/file/d/1fJASpfLQX34ovhy6oes8m7rzeLL2Q_9x/view?usp=drive_link" TargetMode="External"/><Relationship Id="rId14" Type="http://schemas.openxmlformats.org/officeDocument/2006/relationships/hyperlink" Target="https://drive.google.com/file/d/1Li2LOrtcs2vI06z5HLKdV-IOzW_4LoD0/view?usp=drive_link" TargetMode="External"/><Relationship Id="rId17" Type="http://schemas.openxmlformats.org/officeDocument/2006/relationships/hyperlink" Target="https://drive.google.com/file/d/19qfuyma81j1sUvuM9ZjfZ8RTuzfUHhl-/view" TargetMode="External"/><Relationship Id="rId16" Type="http://schemas.openxmlformats.org/officeDocument/2006/relationships/hyperlink" Target="https://drive.google.com/file/d/12LlXNAOMWCYIt-RAmfq71GVckhzSydN7/view?usp=drive_link" TargetMode="External"/><Relationship Id="rId19" Type="http://schemas.openxmlformats.org/officeDocument/2006/relationships/hyperlink" Target="https://drive.google.com/file/d/1Pbm04ijM9ncMaA7G_WO1sNdMWXRWe69j/view?usp=drive_link" TargetMode="External"/><Relationship Id="rId18" Type="http://schemas.openxmlformats.org/officeDocument/2006/relationships/hyperlink" Target="https://drive.google.com/file/d/1ezHAWFamEbPadtudwc_uGHaZWqOGl3wj/view?usp=drive_link" TargetMode="External"/><Relationship Id="rId1" Type="http://schemas.openxmlformats.org/officeDocument/2006/relationships/hyperlink" Target="https://shopee.tw/%E3%80%90New-Balance%E3%80%91-NB-%E5%BE%A9%E5%8F%A4%E9%81%8B%E5%8B%95%E9%9E%8B_%E4%B8%AD%E6%80%A7_%E9%BB%91%E9%8A%80%E8%89%B2_M1906RER-D%E6%A5%A6-1906R-1906-i.131441298.55303882527?extraParams=%7B%22display_model_id%22%3A365369559915%2C%22model_selection_logic%22%3A3%7D" TargetMode="External"/><Relationship Id="rId2" Type="http://schemas.openxmlformats.org/officeDocument/2006/relationships/hyperlink" Target="https://shopee.tw/INNISFREE-1-A%E9%86%87PDRN%E6%B0%B4%E5%85%89%E5%AE%89%E7%93%B6-25ml-%E5%AE%98%E6%96%B9%E6%97%97%E8%89%A6%E5%BA%97-(%E7%B7%8A%E7%B7%BB%E6%AF%9B%E5%AD%94-%E6%B0%B4%E5%85%89%E5%AE%89%E7%93%B6)-i.121782721.26570369381?extraParams=%7B%22display_model_id%22%3A380034344801%2C%22model_selection_logic%22%3A3%7D" TargetMode="External"/><Relationship Id="rId3" Type="http://schemas.openxmlformats.org/officeDocument/2006/relationships/hyperlink" Target="https://shopee.tw/%E3%80%90WOKY-%E6%B2%83%E5%BB%9A%E3%80%91%E8%BC%95%E8%8A%AF%E9%88%A6%E7%93%B7%E6%B8%BE%E5%9C%93%E6%9D%AF770ml-(%E9%99%84%E7%9F%BD%E8%86%A0%E5%90%B8%E7%AE%A1-Tritan%E5%BD%88%E8%B7%B3%E5%90%B8%E7%AE%A1)-i.23047686.23625364072?extraParams=%7B%22display_model_id%22%3A39259059907%2C%22model_selection_logic%22%3A3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6kLMg_GjYG5dBwhaIYt7DdDEdlzj3dOO/view?usp=drive_link" TargetMode="External"/><Relationship Id="rId5" Type="http://schemas.openxmlformats.org/officeDocument/2006/relationships/hyperlink" Target="https://shopee.tw/%E3%80%90New-Balance%E3%80%91-NB-%E5%BE%A9%E5%8F%A4%E9%81%8B%E5%8B%95%E9%9E%8B_%E4%B8%AD%E6%80%A7_%E9%BB%91%E9%8A%80%E8%89%B2_M1906RER-D%E6%A5%A6-1906R-1906-i.131441298.55303882527?extraParams=%7B%22display_model_id%22%3A365369559915%2C%22model_selection_logic%22%3A3%7D" TargetMode="External"/><Relationship Id="rId6" Type="http://schemas.openxmlformats.org/officeDocument/2006/relationships/hyperlink" Target="https://shopee.tw/INNISFREE-1-A%E9%86%87PDRN%E6%B0%B4%E5%85%89%E5%AE%89%E7%93%B6-25ml-%E5%AE%98%E6%96%B9%E6%97%97%E8%89%A6%E5%BA%97-(%E7%B7%8A%E7%B7%BB%E6%AF%9B%E5%AD%94-%E6%B0%B4%E5%85%89%E5%AE%89%E7%93%B6)-i.121782721.26570369381?extraParams=%7B%22display_model_id%22%3A380034344801%2C%22model_selection_logic%22%3A3%7D" TargetMode="External"/><Relationship Id="rId7" Type="http://schemas.openxmlformats.org/officeDocument/2006/relationships/hyperlink" Target="https://shopee.tw/%E3%80%90WOKY-%E6%B2%83%E5%BB%9A%E3%80%91%E8%BC%95%E8%8A%AF%E9%88%A6%E7%93%B7%E6%B8%BE%E5%9C%93%E6%9D%AF770ml-(%E9%99%84%E7%9F%BD%E8%86%A0%E5%90%B8%E7%AE%A1-Tritan%E5%BD%88%E8%B7%B3%E5%90%B8%E7%AE%A1)-i.23047686.23625364072?extraParams=%7B%22display_model_id%22%3A39259059907%2C%22model_selection_logic%22%3A3%7D" TargetMode="External"/><Relationship Id="rId8" Type="http://schemas.openxmlformats.org/officeDocument/2006/relationships/hyperlink" Target="https://drive.google.com/file/d/16kLMg_GjYG5dBwhaIYt7DdDEdlzj3dOO/view?usp=drive_link" TargetMode="External"/><Relationship Id="rId62" Type="http://schemas.openxmlformats.org/officeDocument/2006/relationships/hyperlink" Target="https://drive.google.com/file/d/1TMkImgENjYT8WQEJs2mrJDbHt7L9xwq7/view?usp=drive_link" TargetMode="External"/><Relationship Id="rId61" Type="http://schemas.openxmlformats.org/officeDocument/2006/relationships/hyperlink" Target="https://drive.google.com/file/d/1yMPz6EYXZU_XBNUUys7kzxknII164j5c/view?usp=drive_link" TargetMode="External"/><Relationship Id="rId64" Type="http://schemas.openxmlformats.org/officeDocument/2006/relationships/drawing" Target="../drawings/drawing156.xml"/><Relationship Id="rId63" Type="http://schemas.openxmlformats.org/officeDocument/2006/relationships/hyperlink" Target="https://drive.google.com/file/d/1XWm3IBPPQ8DkQ2CCep-KYcA5zrXrVK0-/view?usp=drive_link" TargetMode="External"/><Relationship Id="rId60" Type="http://schemas.openxmlformats.org/officeDocument/2006/relationships/hyperlink" Target="https://drive.google.com/open?id=1idFVyWGIw2TDJqyvztC-PUaD0ApoM3-f&amp;usp=drive_fs" TargetMode="External"/><Relationship Id="rId51" Type="http://schemas.openxmlformats.org/officeDocument/2006/relationships/hyperlink" Target="https://drive.google.com/file/d/18FuN6SSb6pKi4cfDu2nhAu7Pa43ARVoL/view?usp=sharing" TargetMode="External"/><Relationship Id="rId50" Type="http://schemas.openxmlformats.org/officeDocument/2006/relationships/hyperlink" Target="https://drive.google.com/file/d/1rZxPWH_QO8JjA1ddjcO2xOlnpCBwATA4/view?usp=drive_link" TargetMode="External"/><Relationship Id="rId53" Type="http://schemas.openxmlformats.org/officeDocument/2006/relationships/hyperlink" Target="https://drive.google.com/file/d/18Eil6Sd0J8n5Y4t3VAlQcsQsX-UQhEj7/view?usp=drive_link" TargetMode="External"/><Relationship Id="rId52" Type="http://schemas.openxmlformats.org/officeDocument/2006/relationships/hyperlink" Target="https://drive.google.com/file/d/1KA8Q3m-LoDvPaLNVEB_YlsNcJPb1zttb/view?usp=drive_link" TargetMode="External"/><Relationship Id="rId55" Type="http://schemas.openxmlformats.org/officeDocument/2006/relationships/hyperlink" Target="https://drive.google.com/file/d/1o0M38ZJ8XdkHC4ROw_ISoAYyCW1JIjzo/view?usp=drive_link" TargetMode="External"/><Relationship Id="rId54" Type="http://schemas.openxmlformats.org/officeDocument/2006/relationships/hyperlink" Target="https://drive.google.com/file/d/1wKEB8u7rDw0U6z33UvTK0iwTv2jFA_ca/view?usp=drive_link" TargetMode="External"/><Relationship Id="rId57" Type="http://schemas.openxmlformats.org/officeDocument/2006/relationships/hyperlink" Target="https://drive.google.com/file/d/1pEy2yDTQr8qwASKTNAd7VhH3CmtQDUki/view?usp=drive_link" TargetMode="External"/><Relationship Id="rId56" Type="http://schemas.openxmlformats.org/officeDocument/2006/relationships/hyperlink" Target="https://drive.google.com/file/d/1CkJgMC52-Qc2JQYwjTUGnBBDUELpOtKk/view?usp=sharing" TargetMode="External"/><Relationship Id="rId59" Type="http://schemas.openxmlformats.org/officeDocument/2006/relationships/hyperlink" Target="https://drive.google.com/file/d/185p44O5nQsEpmGO5spTvSDRlLk0x65l-/view?usp=sharing" TargetMode="External"/><Relationship Id="rId58" Type="http://schemas.openxmlformats.org/officeDocument/2006/relationships/hyperlink" Target="https://drive.google.com/file/d/18SH1EAGMG9UUJ4FVxbbE9Mfa4PGfsrx_/view?usp=drive_link" TargetMode="External"/></Relationships>
</file>

<file path=xl/worksheets/_rels/sheet15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tWqbavIJbWbxygtRNZDKEHUsJZMAe8C/view?usp=drive_link" TargetMode="External"/><Relationship Id="rId42" Type="http://schemas.openxmlformats.org/officeDocument/2006/relationships/hyperlink" Target="https://drive.google.com/file/d/1CraRsQRTqVE_zMvgDniceYMxmDU4h6uB/view?usp=drive_link" TargetMode="External"/><Relationship Id="rId41" Type="http://schemas.openxmlformats.org/officeDocument/2006/relationships/hyperlink" Target="https://drive.google.com/file/d/1vQI6OtNqJ7V2XF4_Kbjg9Alm69gjxt03/view?usp=sharing" TargetMode="External"/><Relationship Id="rId44" Type="http://schemas.openxmlformats.org/officeDocument/2006/relationships/hyperlink" Target="https://drive.google.com/file/d/1__OzTRdn_58lmPOOC-fJP01Qc-C_z4me/view?usp=drive_link" TargetMode="External"/><Relationship Id="rId43" Type="http://schemas.openxmlformats.org/officeDocument/2006/relationships/hyperlink" Target="https://drive.google.com/file/d/1AWV4LZocRVo94Wli5VXv0Kx6b826lIsw/view?usp=sharing" TargetMode="External"/><Relationship Id="rId46" Type="http://schemas.openxmlformats.org/officeDocument/2006/relationships/hyperlink" Target="https://drive.google.com/file/d/1fbfpmhnJDs91FFnJNYBeiCwQfWxldN0-/view?usp=drive_open" TargetMode="External"/><Relationship Id="rId45" Type="http://schemas.openxmlformats.org/officeDocument/2006/relationships/hyperlink" Target="https://drive.google.com/file/d/1Jioevj5dqPICktIqzSoo4FqORCA7r2k4/view?usp=sharing" TargetMode="External"/><Relationship Id="rId48" Type="http://schemas.openxmlformats.org/officeDocument/2006/relationships/hyperlink" Target="https://drive.google.com/file/d/1GewyQ8wJ2arWaiwWSm6qXAHW0K8-WNG6/view?usp=sharing" TargetMode="External"/><Relationship Id="rId47" Type="http://schemas.openxmlformats.org/officeDocument/2006/relationships/hyperlink" Target="https://drive.google.com/file/d/1Uqsq-U2m_3hw3rvudh_OQ-cx_3LV4WtT/view?usp=drive_link" TargetMode="External"/><Relationship Id="rId49" Type="http://schemas.openxmlformats.org/officeDocument/2006/relationships/hyperlink" Target="https://drive.google.com/file/d/1iizlOtNL_2ql1ev78pGBB1fxFzOaAuuV/view?usp=drive_link" TargetMode="External"/><Relationship Id="rId31" Type="http://schemas.openxmlformats.org/officeDocument/2006/relationships/hyperlink" Target="https://drive.google.com/file/d/1U38BYp9UU81uTYM5pBBZgxNZHqZN3X2e/view?usp=drive_link" TargetMode="External"/><Relationship Id="rId30" Type="http://schemas.openxmlformats.org/officeDocument/2006/relationships/hyperlink" Target="https://drive.google.com/file/d/16yf5IdbDjBirf8jMCXZStH-ESW4jGAKv/view?usp=drive_link" TargetMode="External"/><Relationship Id="rId33" Type="http://schemas.openxmlformats.org/officeDocument/2006/relationships/hyperlink" Target="https://drive.google.com/file/d/1gOw3bVbz3MD7dsl5X9OuKZemf4r7iZrR/view?usp=drive_link" TargetMode="External"/><Relationship Id="rId32" Type="http://schemas.openxmlformats.org/officeDocument/2006/relationships/hyperlink" Target="https://drive.google.com/file/d/1WWvTE4p-oQS6gGmqwAqYhvJkOpSVPRU3/view" TargetMode="External"/><Relationship Id="rId35" Type="http://schemas.openxmlformats.org/officeDocument/2006/relationships/hyperlink" Target="https://drive.google.com/file/d/1mmC4zruZ1H8nEkuA1aYh4aTye99MPIg3/view?usp=drive_link" TargetMode="External"/><Relationship Id="rId34" Type="http://schemas.openxmlformats.org/officeDocument/2006/relationships/hyperlink" Target="https://drive.google.com/file/d/1H8sIv4Oj8ofJTNcpnZt2UWiQ9faKI0n2/view?usp=drive_link" TargetMode="External"/><Relationship Id="rId37" Type="http://schemas.openxmlformats.org/officeDocument/2006/relationships/hyperlink" Target="https://drive.google.com/file/d/11UiFZINuh_FwkOdcqehFgp6m6ummvk8d/view?usp=drive_link" TargetMode="External"/><Relationship Id="rId36" Type="http://schemas.openxmlformats.org/officeDocument/2006/relationships/hyperlink" Target="https://drive.google.com/file/d/1le9Hfvytq6LZFBeL545V04q7y_PICLja/view?usp=drive_link" TargetMode="External"/><Relationship Id="rId39" Type="http://schemas.openxmlformats.org/officeDocument/2006/relationships/hyperlink" Target="https://drive.google.com/file/d/1fPJus0PeV9UROvAXqeEI4REWi6cthTr7/view?usp=drive_link" TargetMode="External"/><Relationship Id="rId38" Type="http://schemas.openxmlformats.org/officeDocument/2006/relationships/hyperlink" Target="https://drive.google.com/file/d/1mmC4zruZ1H8nEkuA1aYh4aTye99MPIg3/view?usp=drive_link" TargetMode="External"/><Relationship Id="rId20" Type="http://schemas.openxmlformats.org/officeDocument/2006/relationships/hyperlink" Target="https://drive.google.com/file/d/1nrzY0_yUh9PRBx5e70CeXXjj6s7PI6dH/view?usp=drive_link" TargetMode="External"/><Relationship Id="rId22" Type="http://schemas.openxmlformats.org/officeDocument/2006/relationships/hyperlink" Target="https://drive.google.com/drive/folders/1xKfuR0jdJMRp3sq7Ki-njxKgmobOlEbh" TargetMode="External"/><Relationship Id="rId21" Type="http://schemas.openxmlformats.org/officeDocument/2006/relationships/hyperlink" Target="https://drive.google.com/file/d/16kLMg_GjYG5dBwhaIYt7DdDEdlzj3dOO/view?usp=drive_link" TargetMode="External"/><Relationship Id="rId24" Type="http://schemas.openxmlformats.org/officeDocument/2006/relationships/hyperlink" Target="https://drive.google.com/file/d/1QUnRLbhbuZSuGDo8-Lm3uX91lcdricAZ/view?usp=sharing" TargetMode="External"/><Relationship Id="rId23" Type="http://schemas.openxmlformats.org/officeDocument/2006/relationships/hyperlink" Target="https://drive.google.com/file/d/1S3MkkAxUK3YpClrE2hbjEiiytKuZdu4f/view?usp=sharing" TargetMode="External"/><Relationship Id="rId26" Type="http://schemas.openxmlformats.org/officeDocument/2006/relationships/hyperlink" Target="https://drive.google.com/file/d/1UVUFTen6ObF8mr4kwGfpJz5nmAmlYCr6/view?usp=drive_link" TargetMode="External"/><Relationship Id="rId25" Type="http://schemas.openxmlformats.org/officeDocument/2006/relationships/hyperlink" Target="https://drive.google.com/file/d/1f3EvYD-9x6xITReHgJ8xwnAWHJvRHQ-9/view?usp=sharing" TargetMode="External"/><Relationship Id="rId28" Type="http://schemas.openxmlformats.org/officeDocument/2006/relationships/hyperlink" Target="https://drive.google.com/file/d/1XVAZAlZFvMqV8THxkLA8FaiAL0dAodmj/view?usp=drive_link" TargetMode="External"/><Relationship Id="rId27" Type="http://schemas.openxmlformats.org/officeDocument/2006/relationships/hyperlink" Target="https://drive.google.com/file/d/194MW83d5fO_OWgo_HUGJJD86XLH3PH3P/view?usp=drive_link" TargetMode="External"/><Relationship Id="rId29" Type="http://schemas.openxmlformats.org/officeDocument/2006/relationships/hyperlink" Target="https://drive.google.com/file/d/1EHfk6vrnoWdZx-Z1awHgwTu_uijH35Kb/view?usp=drive_link" TargetMode="External"/><Relationship Id="rId11" Type="http://schemas.openxmlformats.org/officeDocument/2006/relationships/hyperlink" Target="https://drive.google.com/open?id=16-Jc5shPvkYyRyZj8jahyVEGZS5POPt5&amp;authuser=0" TargetMode="External"/><Relationship Id="rId10" Type="http://schemas.openxmlformats.org/officeDocument/2006/relationships/hyperlink" Target="https://drive.google.com/file/d/1mmC4zruZ1H8nEkuA1aYh4aTye99MPIg3/view?usp=drive_link" TargetMode="External"/><Relationship Id="rId13" Type="http://schemas.openxmlformats.org/officeDocument/2006/relationships/hyperlink" Target="https://drive.google.com/file/d/1QS_ouCZtPJZpniHjRePjhG_Ws2Zujx8d/view?usp=drive_link" TargetMode="External"/><Relationship Id="rId12" Type="http://schemas.openxmlformats.org/officeDocument/2006/relationships/hyperlink" Target="https://drive.google.com/file/d/1owHotgYsXXppiChKhFYNn1ZzVryPUB-X/view?usp=drive_link" TargetMode="External"/><Relationship Id="rId15" Type="http://schemas.openxmlformats.org/officeDocument/2006/relationships/hyperlink" Target="https://drive.google.com/file/d/1a9V2l-JhW4sEjHjX5QGq1PVMaQuojcvn/view?usp=drive_link" TargetMode="External"/><Relationship Id="rId14" Type="http://schemas.openxmlformats.org/officeDocument/2006/relationships/hyperlink" Target="https://drive.google.com/open?id=1aq0PGojS6TSizIRzm_cnouEMR8up_olV&amp;authuser=0" TargetMode="External"/><Relationship Id="rId17" Type="http://schemas.openxmlformats.org/officeDocument/2006/relationships/hyperlink" Target="https://drive.google.com/file/d/1vg_LfckALyW6Y54aQKI-zdj1QBoVXpu2/view?usp=drive_link" TargetMode="External"/><Relationship Id="rId16" Type="http://schemas.openxmlformats.org/officeDocument/2006/relationships/hyperlink" Target="https://drive.google.com/file/d/1soWbfJG7vDLFbqpqyZBgAuBzkrHDxRT2/view?usp=drive_link" TargetMode="External"/><Relationship Id="rId19" Type="http://schemas.openxmlformats.org/officeDocument/2006/relationships/hyperlink" Target="https://drive.google.com/file/d/1TXyFD51h2ZOPBOUATrpS5GiePNV0gCVJ/view?usp=drive_link" TargetMode="External"/><Relationship Id="rId18" Type="http://schemas.openxmlformats.org/officeDocument/2006/relationships/hyperlink" Target="https://drive.google.com/file/d/1_1QgdwE6r-DdblbFHKpglCgMhI8K17A3/view?usp=drive_link" TargetMode="External"/><Relationship Id="rId1" Type="http://schemas.openxmlformats.org/officeDocument/2006/relationships/hyperlink" Target="https://shopee.tw/%E5%A5%91%E7%88%BE%E6%B0%8F-%E6%BF%80%E5%85%89%E4%B8%89%E9%85%B8%E7%85%A5%E8%86%9A%E7%B2%BE%E8%8F%AF%E6%B6%B2-50ml%EF%BD%9C%E5%85%A8%E6%96%B0%E4%B8%8A%E5%B8%82-%E5%8A%A0%E5%A4%A7%E7%89%88-%E9%86%AB%E5%AD%B8%E7%B4%9A-%E8%80%81%E5%BB%A2%E8%A7%92%E8%B3%AA-%E6%94%B9%E5%96%84%E9%A1%86%E7%B2%92-%E6%95%8F%E6%84%9F%E8%82%8C-%EF%BD%9CKiehl's-%E5%AE%98%E6%96%B9%E6%97%97%E8%89%A6%E5%BA%97-i.779422436.52355509872?extraParams=%7B%22display_model_id%22%3A360500488290%2C%22model_selection_logic%22%3A3%7D" TargetMode="External"/><Relationship Id="rId2" Type="http://schemas.openxmlformats.org/officeDocument/2006/relationships/hyperlink" Target="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2%2C%22model_selection_logic%22%3A3%7D" TargetMode="External"/><Relationship Id="rId3" Type="http://schemas.openxmlformats.org/officeDocument/2006/relationships/hyperlink" Target="https://shopee.tw/ANESSA-%E5%AE%89%E8%80%90%E6%9B%AC-%E9%87%91%E9%91%BD%E9%AB%98%E6%95%88%E9%98%B2%E6%9B%AC%E9%9C%B2NA-5X%E7%89%88%E3%80%90watashi-%E8%B3%87%E7%94%9F%E5%A0%82%E5%AE%98%E6%96%B9%E5%BA%97%E3%80%91%E9%98%B2%E6%9B%AC%E4%B9%B3-i.364593558.3973521599?extraParams=%7B%22display_model_id%22%3A171661549681%2C%22model_selection_logic%22%3A3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6kLMg_GjYG5dBwhaIYt7DdDEdlzj3dOO/view?usp=drive_link" TargetMode="External"/><Relationship Id="rId5" Type="http://schemas.openxmlformats.org/officeDocument/2006/relationships/hyperlink" Target="https://shopee.tw/%E5%A5%91%E7%88%BE%E6%B0%8F-%E6%BF%80%E5%85%89%E4%B8%89%E9%85%B8%E7%85%A5%E8%86%9A%E7%B2%BE%E8%8F%AF%E6%B6%B2-50ml%EF%BD%9C%E5%85%A8%E6%96%B0%E4%B8%8A%E5%B8%82-%E5%8A%A0%E5%A4%A7%E7%89%88-%E9%86%AB%E5%AD%B8%E7%B4%9A-%E8%80%81%E5%BB%A2%E8%A7%92%E8%B3%AA-%E6%94%B9%E5%96%84%E9%A1%86%E7%B2%92-%E6%95%8F%E6%84%9F%E8%82%8C-%EF%BD%9CKiehl's-%E5%AE%98%E6%96%B9%E6%97%97%E8%89%A6%E5%BA%97-i.779422436.52355509872?extraParams=%7B%22display_model_id%22%3A360500488290%2C%22model_selection_logic%22%3A3%7D" TargetMode="External"/><Relationship Id="rId6" Type="http://schemas.openxmlformats.org/officeDocument/2006/relationships/hyperlink" Target="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2%2C%22model_selection_logic%22%3A3%7D" TargetMode="External"/><Relationship Id="rId7" Type="http://schemas.openxmlformats.org/officeDocument/2006/relationships/hyperlink" Target="https://shopee.tw/ANESSA-%E5%AE%89%E8%80%90%E6%9B%AC-%E9%87%91%E9%91%BD%E9%AB%98%E6%95%88%E9%98%B2%E6%9B%AC%E9%9C%B2NA-5X%E7%89%88%E3%80%90watashi-%E8%B3%87%E7%94%9F%E5%A0%82%E5%AE%98%E6%96%B9%E5%BA%97%E3%80%91%E9%98%B2%E6%9B%AC%E4%B9%B3-i.364593558.3973521599?extraParams=%7B%22display_model_id%22%3A171661549681%2C%22model_selection_logic%22%3A3%7D" TargetMode="External"/><Relationship Id="rId8" Type="http://schemas.openxmlformats.org/officeDocument/2006/relationships/hyperlink" Target="https://drive.google.com/file/d/13C8Znxir7lIlRYNHCPFFxB2QFtNW8h0_/view?usp=drive_link" TargetMode="External"/><Relationship Id="rId51" Type="http://schemas.openxmlformats.org/officeDocument/2006/relationships/hyperlink" Target="https://drive.google.com/file/d/136z_PvpztSM5ZrBag5RQmBbKf8Sr6w-v/view?usp=drive_link" TargetMode="External"/><Relationship Id="rId50" Type="http://schemas.openxmlformats.org/officeDocument/2006/relationships/hyperlink" Target="https://drive.google.com/file/d/1dEXlOrBikHn8hbiFMqcLuIHB9ByTszQT/view" TargetMode="External"/><Relationship Id="rId53" Type="http://schemas.openxmlformats.org/officeDocument/2006/relationships/hyperlink" Target="https://drive.google.com/file/d/122c7KQzip4Z8_F551LJqKhlKybDMRK3b/view?usp=sharing" TargetMode="External"/><Relationship Id="rId52" Type="http://schemas.openxmlformats.org/officeDocument/2006/relationships/hyperlink" Target="https://drive.google.com/file/d/1qfAS-fgpgfN5w0aCokfMk_AAbGMx-C9z/view?usp=drive_link" TargetMode="External"/><Relationship Id="rId55" Type="http://schemas.openxmlformats.org/officeDocument/2006/relationships/hyperlink" Target="https://drive.google.com/file/d/1XZ7C_P4Eczt_wl8fpF28LdGI_ixlald-/view?usp=sharing" TargetMode="External"/><Relationship Id="rId54" Type="http://schemas.openxmlformats.org/officeDocument/2006/relationships/hyperlink" Target="https://drive.google.com/file/d/1OM5mVNuFM73GXa3qAPaq2HSOQ-u6j9le/view?usp=sharing" TargetMode="External"/><Relationship Id="rId57" Type="http://schemas.openxmlformats.org/officeDocument/2006/relationships/drawing" Target="../drawings/drawing157.xml"/><Relationship Id="rId56" Type="http://schemas.openxmlformats.org/officeDocument/2006/relationships/hyperlink" Target="https://drive.google.com/file/d/1H8sIv4Oj8ofJTNcpnZt2UWiQ9faKI0n2/view?usp=drive_link" TargetMode="External"/></Relationships>
</file>

<file path=xl/worksheets/_rels/sheet15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tanYLI7LyNklGWfXjFWQeM9fsHfQue8/view?usp=drive_link" TargetMode="External"/><Relationship Id="rId42" Type="http://schemas.openxmlformats.org/officeDocument/2006/relationships/hyperlink" Target="https://drive.google.com/file/d/12UQcfmtjhGZDUVssgL9bsMKa4YJYMe0O/view?usp=drive_link" TargetMode="External"/><Relationship Id="rId41" Type="http://schemas.openxmlformats.org/officeDocument/2006/relationships/hyperlink" Target="https://drive.google.com/file/d/1ooCPCpeJAZBLFFqfOq_a3F9gfiTPY47K/view?usp=drive_link" TargetMode="External"/><Relationship Id="rId44" Type="http://schemas.openxmlformats.org/officeDocument/2006/relationships/hyperlink" Target="https://drive.google.com/file/d/1jd1_JDYZvv6y8YKRG1A_WtQviYXWUJjp/view?usp=sharing" TargetMode="External"/><Relationship Id="rId43" Type="http://schemas.openxmlformats.org/officeDocument/2006/relationships/hyperlink" Target="https://drive.google.com/file/d/1QiBjYneXuCuLUTBmgQB6hiOv7lcpiBty/view" TargetMode="External"/><Relationship Id="rId46" Type="http://schemas.openxmlformats.org/officeDocument/2006/relationships/hyperlink" Target="https://drive.google.com/file/d/1AveNabJfhnFZFYj_5tSJTN9mVG7y9VcX/view?usp=drive_link" TargetMode="External"/><Relationship Id="rId45" Type="http://schemas.openxmlformats.org/officeDocument/2006/relationships/hyperlink" Target="https://drive.google.com/file/d/1IOBvJpNlXQNXciJTT1y2ORDqCAY_e20d/view?usp=sharing" TargetMode="External"/><Relationship Id="rId48" Type="http://schemas.openxmlformats.org/officeDocument/2006/relationships/hyperlink" Target="https://drive.google.com/file/d/1JJFeSetyD7Ip1GLwpWyjq8zc304ieigd/view?usp=drive_link" TargetMode="External"/><Relationship Id="rId47" Type="http://schemas.openxmlformats.org/officeDocument/2006/relationships/hyperlink" Target="https://drive.google.com/file/d/14rLsHsB1gd0-wB1uy4jZXZ2fl2RgPCEy/view" TargetMode="External"/><Relationship Id="rId49" Type="http://schemas.openxmlformats.org/officeDocument/2006/relationships/hyperlink" Target="https://drive.google.com/file/d/1rXR2gZfp9gKYL-VPfCd-McDB6mjB-JX-/view?usp=drive_link" TargetMode="External"/><Relationship Id="rId31" Type="http://schemas.openxmlformats.org/officeDocument/2006/relationships/hyperlink" Target="https://drive.google.com/file/d/1c3kSGyS1WEpzY1VITha8_A7fzJ-GS5U_/view" TargetMode="External"/><Relationship Id="rId30" Type="http://schemas.openxmlformats.org/officeDocument/2006/relationships/hyperlink" Target="https://drive.google.com/drive/folders/1tFZ-4bqweUHdmVpsprm63_J3wRydwC6V" TargetMode="External"/><Relationship Id="rId33" Type="http://schemas.openxmlformats.org/officeDocument/2006/relationships/hyperlink" Target="https://drive.google.com/file/d/16kLMg_GjYG5dBwhaIYt7DdDEdlzj3dOO/view?usp=drive_link" TargetMode="External"/><Relationship Id="rId32" Type="http://schemas.openxmlformats.org/officeDocument/2006/relationships/hyperlink" Target="https://drive.google.com/file/d/1r3JKpdWeEIvJjLsSDG6kEfXiQKBKyqEk/view?usp=drive_link" TargetMode="External"/><Relationship Id="rId35" Type="http://schemas.openxmlformats.org/officeDocument/2006/relationships/hyperlink" Target="https://drive.google.com/file/d/1K06boWgB3ztesHUqzwq4dktsUZpqFeAZ/view?usp=drive_link" TargetMode="External"/><Relationship Id="rId34" Type="http://schemas.openxmlformats.org/officeDocument/2006/relationships/hyperlink" Target="https://drive.google.com/file/d/1IwwuRwcmjXNoRJN0WcdtBhXuGblqOcqv/view?usp=drive_link" TargetMode="External"/><Relationship Id="rId37" Type="http://schemas.openxmlformats.org/officeDocument/2006/relationships/hyperlink" Target="https://drive.google.com/file/d/1zrXrQWMRrYSvs-SCJhNBfjfYAE7LKqPt/view?usp=drive_link" TargetMode="External"/><Relationship Id="rId36" Type="http://schemas.openxmlformats.org/officeDocument/2006/relationships/hyperlink" Target="https://drive.google.com/open?id=1lowQKj5FOyYxFrgIAZBud7s2UV9geD8E&amp;authuser=0" TargetMode="External"/><Relationship Id="rId39" Type="http://schemas.openxmlformats.org/officeDocument/2006/relationships/hyperlink" Target="https://drive.google.com/open?id=12Q0DiM0XXkD3sKpAYqieviNZlrPqZI_Y&amp;authuser=0" TargetMode="External"/><Relationship Id="rId38" Type="http://schemas.openxmlformats.org/officeDocument/2006/relationships/hyperlink" Target="https://drive.google.com/file/d/1gOw3bVbz3MD7dsl5X9OuKZemf4r7iZrR/view?usp=drive_link" TargetMode="External"/><Relationship Id="rId20" Type="http://schemas.openxmlformats.org/officeDocument/2006/relationships/hyperlink" Target="https://drive.google.com/file/d/10KLSnkw-3UZc4868PcvIKfFRgWg8BZV0/view" TargetMode="External"/><Relationship Id="rId22" Type="http://schemas.openxmlformats.org/officeDocument/2006/relationships/hyperlink" Target="https://drive.google.com/file/d/1JYLv7NnM5h-jD2fZfQY4pUsjdXy7uoXY/view?usp=drive_link" TargetMode="External"/><Relationship Id="rId21" Type="http://schemas.openxmlformats.org/officeDocument/2006/relationships/hyperlink" Target="https://drive.google.com/file/d/16kLMg_GjYG5dBwhaIYt7DdDEdlzj3dOO/view?usp=drive_link" TargetMode="External"/><Relationship Id="rId24" Type="http://schemas.openxmlformats.org/officeDocument/2006/relationships/hyperlink" Target="https://drive.google.com/drive/u/0/folders/1OkhiP7DyRNHcsRkk_UXjpW0PmZSy7m1A" TargetMode="External"/><Relationship Id="rId23" Type="http://schemas.openxmlformats.org/officeDocument/2006/relationships/hyperlink" Target="https://drive.google.com/file/d/1dEXlOrBikHn8hbiFMqcLuIHB9ByTszQT/view" TargetMode="External"/><Relationship Id="rId26" Type="http://schemas.openxmlformats.org/officeDocument/2006/relationships/hyperlink" Target="https://drive.google.com/file/d/1dEXlOrBikHn8hbiFMqcLuIHB9ByTszQT/view" TargetMode="External"/><Relationship Id="rId25" Type="http://schemas.openxmlformats.org/officeDocument/2006/relationships/hyperlink" Target="https://drive.google.com/file/d/1wCRk3GJG9Hr-REjVxJQz4a2Xn7U_ebyS/view?usp=sharing" TargetMode="External"/><Relationship Id="rId28" Type="http://schemas.openxmlformats.org/officeDocument/2006/relationships/hyperlink" Target="https://drive.google.com/file/d/1lKFFwsJJksW2BYLsAGPnvRb53nAoLfS7/view?usp=drive_link" TargetMode="External"/><Relationship Id="rId27" Type="http://schemas.openxmlformats.org/officeDocument/2006/relationships/hyperlink" Target="https://drive.google.com/file/d/1a9V2l-JhW4sEjHjX5QGq1PVMaQuojcvn/view?usp=drive_link" TargetMode="External"/><Relationship Id="rId29" Type="http://schemas.openxmlformats.org/officeDocument/2006/relationships/hyperlink" Target="https://drive.google.com/file/d/1PPw-xS_6gkBs_RT6ilNxnEUomAax0Pay/view?usp=drive_link" TargetMode="External"/><Relationship Id="rId11" Type="http://schemas.openxmlformats.org/officeDocument/2006/relationships/hyperlink" Target="https://drive.google.com/file/d/1aS-uDfMlPlE7MCmhY4Rm5UL_RDjikMf2/view?usp=sharing" TargetMode="External"/><Relationship Id="rId10" Type="http://schemas.openxmlformats.org/officeDocument/2006/relationships/hyperlink" Target="https://drive.google.com/file/d/1l0bvFqmE0oxtp4A2uvFjs3CgPaHGksPL/view?usp=sharing" TargetMode="External"/><Relationship Id="rId13" Type="http://schemas.openxmlformats.org/officeDocument/2006/relationships/hyperlink" Target="https://drive.google.com/file/d/1CRtVp4zgaxVSa4UTusiVbmtYiPYe708Z/view?usp=drive_link" TargetMode="External"/><Relationship Id="rId12" Type="http://schemas.openxmlformats.org/officeDocument/2006/relationships/hyperlink" Target="https://drive.google.com/file/d/1sAgMo_wzjgTunpQYh9SSNTfMa0e1CBsf/view?usp=drive_link" TargetMode="External"/><Relationship Id="rId15" Type="http://schemas.openxmlformats.org/officeDocument/2006/relationships/hyperlink" Target="https://drive.google.com/file/d/1Jioevj5dqPICktIqzSoo4FqORCA7r2k4/view?usp=sharing" TargetMode="External"/><Relationship Id="rId14" Type="http://schemas.openxmlformats.org/officeDocument/2006/relationships/hyperlink" Target="https://drive.google.com/drive/folders/1EmKfafExJXhVG79jpijy-twIXfw3BLFg" TargetMode="External"/><Relationship Id="rId17" Type="http://schemas.openxmlformats.org/officeDocument/2006/relationships/hyperlink" Target="https://drive.google.com/file/d/1VIQXpz-xmvRoj4opf4n8NcPXpi1UKL_w/view" TargetMode="External"/><Relationship Id="rId16" Type="http://schemas.openxmlformats.org/officeDocument/2006/relationships/hyperlink" Target="https://drive.google.com/file/d/1MkinwJgPEtoIvMgfAU50ulRYntInM5U3/view?usp=drive_link" TargetMode="External"/><Relationship Id="rId19" Type="http://schemas.openxmlformats.org/officeDocument/2006/relationships/hyperlink" Target="https://drive.google.com/open?id=1kSPxRfyY2iejlwEJzk0tdyG4DXIa3ZZb&amp;authuser=0" TargetMode="External"/><Relationship Id="rId18" Type="http://schemas.openxmlformats.org/officeDocument/2006/relationships/hyperlink" Target="https://drive.google.com/file/d/1nXanMhY9FCWGZcbVttk_Ew0D08LNNo6A/view?usp=drive_link" TargetMode="External"/><Relationship Id="rId1" Type="http://schemas.openxmlformats.org/officeDocument/2006/relationships/comments" Target="../comments24.xml"/><Relationship Id="rId2" Type="http://schemas.openxmlformats.org/officeDocument/2006/relationships/hyperlink" Target="https://shopee.tw/Dyson-Spot-Scrub-Ai-%E6%8E%83%E6%8B%96%E6%A9%9F%E5%99%A8%E4%BA%BARB05-%E5%85%A8%E6%96%B0%E4%B8%8A%E5%B8%82%E3%80%90%E8%88%8A%E6%9C%83%E5%93%A1%E6%8A%98-3-000%E3%80%91-%E5%9A%B4%E6%A0%BC%E4%BF%9D%E8%AD%B7%E9%9A%B1%E7%A7%81-%E7%86%B1%E6%B4%BB%E6%B0%B4%E6%B4%97%E5%9C%B0-i.31171487.48508342514?extraParams=%7B%22display_model_id%22%3A405739018708%2C%22model_selection_logic%22%3A3%7D&amp;sp_atk=181552e1-f5cd-4ec4-9867-8db256361b07&amp;xptdk=181552e1-f5cd-4ec4-9867-8db256361b07" TargetMode="External"/><Relationship Id="rId3" Type="http://schemas.openxmlformats.org/officeDocument/2006/relationships/hyperlink" Target="https://shopee.tw/LG-WD-S1916BE-%E6%B4%9719%E5%85%AC%E6%96%A4-%E4%B9%BE16%E5%85%AC%E6%96%A4WashTower-AI%E6%99%BA%E6%8E%A7%E6%B4%97%E4%B9%BE%E8%A1%A3%E6%A9%9F%EF%BD%9C%E7%86%B1%E6%B3%B5%E9%99%A4%E6%BF%95%EF%BD%9C%E9%9B%AA%E9%9C%A7%E7%99%BD-i.108078562.50258115188?extraParams=%7B%22display_model_id%22%3A445720487168%2C%22model_selection_logic%22%3A3%7D" TargetMode="External"/><Relationship Id="rId4" Type="http://schemas.openxmlformats.org/officeDocument/2006/relationships/hyperlink" Target="https://shopee.tw/TP-Link-Tapo-C250-4K-800%E8%90%AC-Wi-Fi%E7%9B%A3%E8%A6%96%E5%99%A8-%E5%8F%AF%E6%97%8B%E8%BD%89%E6%94%9D%E5%BD%B1%E6%A9%9F-AI%E5%AE%B6%E5%BA%AD%E9%98%B2%E8%AD%B7-%E5%AF%B5%E7%89%A9%E5%81%B5%E6%B8%AC-%E5%AC%B0%E5%85%92%E5%93%AD%E8%81%B2%E5%81%B5%E6%B8%AC-i.55797099.48055799844?extraParams=%7B%22display_model_id%22%3A370523555337%2C%22model_selection_logic%22%3A3%7D" TargetMode="External"/><Relationship Id="rId9" Type="http://schemas.openxmlformats.org/officeDocument/2006/relationships/hyperlink" Target="https://drive.google.com/file/d/161GBpzEMXxTXHflUdeeBQpaPAHEcAfTx/view?usp=drive_link" TargetMode="External"/><Relationship Id="rId5" Type="http://schemas.openxmlformats.org/officeDocument/2006/relationships/hyperlink" Target="https://drive.google.com/drive/folders/1rNl_5zss6gS9tugZ7BojQp0KoKWA5w5P" TargetMode="External"/><Relationship Id="rId6" Type="http://schemas.openxmlformats.org/officeDocument/2006/relationships/hyperlink" Target="https://shopee.tw/Dyson-Spot-Scrub-Ai-%E6%8E%83%E6%8B%96%E6%A9%9F%E5%99%A8%E4%BA%BARB05-%E5%85%A8%E6%96%B0%E4%B8%8A%E5%B8%82%E3%80%90%E8%88%8A%E6%9C%83%E5%93%A1%E6%8A%98-3-000%E3%80%91-%E5%9A%B4%E6%A0%BC%E4%BF%9D%E8%AD%B7%E9%9A%B1%E7%A7%81-%E7%86%B1%E6%B4%BB%E6%B0%B4%E6%B4%97%E5%9C%B0-i.31171487.48508342514?extraParams=%7B%22display_model_id%22%3A405739018708%2C%22model_selection_logic%22%3A3%7D&amp;sp_atk=181552e1-f5cd-4ec4-9867-8db256361b07&amp;xptdk=181552e1-f5cd-4ec4-9867-8db256361b07" TargetMode="External"/><Relationship Id="rId7" Type="http://schemas.openxmlformats.org/officeDocument/2006/relationships/hyperlink" Target="https://shopee.tw/LG-WD-S1916BE-%E6%B4%9719%E5%85%AC%E6%96%A4-%E4%B9%BE16%E5%85%AC%E6%96%A4WashTower-AI%E6%99%BA%E6%8E%A7%E6%B4%97%E4%B9%BE%E8%A1%A3%E6%A9%9F%EF%BD%9C%E7%86%B1%E6%B3%B5%E9%99%A4%E6%BF%95%EF%BD%9C%E9%9B%AA%E9%9C%A7%E7%99%BD-i.108078562.50258115188?extraParams=%7B%22display_model_id%22%3A445720487168%2C%22model_selection_logic%22%3A3%7D" TargetMode="External"/><Relationship Id="rId8" Type="http://schemas.openxmlformats.org/officeDocument/2006/relationships/hyperlink" Target="https://shopee.tw/TP-Link-Tapo-C250-4K-800%E8%90%AC-Wi-Fi%E7%9B%A3%E8%A6%96%E5%99%A8-%E5%8F%AF%E6%97%8B%E8%BD%89%E6%94%9D%E5%BD%B1%E6%A9%9F-AI%E5%AE%B6%E5%BA%AD%E9%98%B2%E8%AD%B7-%E5%AF%B5%E7%89%A9%E5%81%B5%E6%B8%AC-%E5%AC%B0%E5%85%92%E5%93%AD%E8%81%B2%E5%81%B5%E6%B8%AC-i.55797099.48055799844?extraParams=%7B%22display_model_id%22%3A370523555337%2C%22model_selection_logic%22%3A3%7D" TargetMode="External"/><Relationship Id="rId62" Type="http://schemas.openxmlformats.org/officeDocument/2006/relationships/vmlDrawing" Target="../drawings/vmlDrawing24.vml"/><Relationship Id="rId61" Type="http://schemas.openxmlformats.org/officeDocument/2006/relationships/drawing" Target="../drawings/drawing158.xml"/><Relationship Id="rId60" Type="http://schemas.openxmlformats.org/officeDocument/2006/relationships/hyperlink" Target="https://drive.google.com/file/d/18n9cr1V0pUutyHlJ8Zeq7cY5yPfKHPIm/view?usp=drive_link" TargetMode="External"/><Relationship Id="rId51" Type="http://schemas.openxmlformats.org/officeDocument/2006/relationships/hyperlink" Target="https://drive.google.com/file/d/18boMqmNkwcie7rVcB_Tp0N-q_J7imNF3/view?usp=drive_link" TargetMode="External"/><Relationship Id="rId50" Type="http://schemas.openxmlformats.org/officeDocument/2006/relationships/hyperlink" Target="https://drive.google.com/file/d/1hkxSMaZ8L5LAcEtBTguOVtSG2upBLbvP/view" TargetMode="External"/><Relationship Id="rId53" Type="http://schemas.openxmlformats.org/officeDocument/2006/relationships/hyperlink" Target="https://drive.google.com/file/d/11liCeQ5GSi-hDoFj1XkG1934t90Mm6ap/view?usp=sharing" TargetMode="External"/><Relationship Id="rId52" Type="http://schemas.openxmlformats.org/officeDocument/2006/relationships/hyperlink" Target="https://drive.google.com/file/d/1k0CYKDcOESce684wiR9ROq5YDwifHcjw/view?usp=drive_link" TargetMode="External"/><Relationship Id="rId55" Type="http://schemas.openxmlformats.org/officeDocument/2006/relationships/hyperlink" Target="https://drive.google.com/file/d/1McnuwUf7gMK7CL47oWULffvVKs0mejOB/view" TargetMode="External"/><Relationship Id="rId54" Type="http://schemas.openxmlformats.org/officeDocument/2006/relationships/hyperlink" Target="https://drive.google.com/file/d/1gVYAGhwVGT3P0jVFZQ4Seosepj8OTaMT/view?usp=drive_link" TargetMode="External"/><Relationship Id="rId57" Type="http://schemas.openxmlformats.org/officeDocument/2006/relationships/hyperlink" Target="https://drive.google.com/drive/u/0/folders/1ZnHy4070EQlhfBHCVrcVrc305YTmfQEh" TargetMode="External"/><Relationship Id="rId56" Type="http://schemas.openxmlformats.org/officeDocument/2006/relationships/hyperlink" Target="https://drive.google.com/file/d/1dEXlOrBikHn8hbiFMqcLuIHB9ByTszQT/view" TargetMode="External"/><Relationship Id="rId59" Type="http://schemas.openxmlformats.org/officeDocument/2006/relationships/hyperlink" Target="https://drive.google.com/file/d/16kLMg_GjYG5dBwhaIYt7DdDEdlzj3dOO/view?usp=drive_link" TargetMode="External"/><Relationship Id="rId58" Type="http://schemas.openxmlformats.org/officeDocument/2006/relationships/hyperlink" Target="https://drive.google.com/file/d/18tanYLI7LyNklGWfXjFWQeM9fsHfQue8/view?usp=drive_link" TargetMode="External"/></Relationships>
</file>

<file path=xl/worksheets/_rels/sheet15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Ow3bVbz3MD7dsl5X9OuKZemf4r7iZrR/view?usp=drive_link" TargetMode="External"/><Relationship Id="rId42" Type="http://schemas.openxmlformats.org/officeDocument/2006/relationships/hyperlink" Target="https://drive.google.com/file/d/1Vxw_LDCTWTn7dbg7DMRZ9sjCnInv4vjW/view" TargetMode="External"/><Relationship Id="rId41" Type="http://schemas.openxmlformats.org/officeDocument/2006/relationships/hyperlink" Target="https://drive.google.com/file/d/1VFsPldkMyeywRg3jI3Y4uRnlq_iQXXly/view?usp=drive_link" TargetMode="External"/><Relationship Id="rId44" Type="http://schemas.openxmlformats.org/officeDocument/2006/relationships/hyperlink" Target="https://drive.google.com/file/d/1XCvxS4e2-DgaP1FUuuOTJWJSToZaTjS-/view?usp=sharing" TargetMode="External"/><Relationship Id="rId43" Type="http://schemas.openxmlformats.org/officeDocument/2006/relationships/hyperlink" Target="https://drive.google.com/file/d/1gVYAGhwVGT3P0jVFZQ4Seosepj8OTaMT/view?usp=drive_link" TargetMode="External"/><Relationship Id="rId46" Type="http://schemas.openxmlformats.org/officeDocument/2006/relationships/hyperlink" Target="https://drive.google.com/file/d/1Xrx9VZIubTYG07ahlGmGfyXwRHPIccXG/view?usp=drive_link" TargetMode="External"/><Relationship Id="rId45" Type="http://schemas.openxmlformats.org/officeDocument/2006/relationships/hyperlink" Target="https://drive.google.com/file/d/1e9Zh5Bq7iWV9cod8Ejpay-etWCB5UXnO/view?usp=sharing" TargetMode="External"/><Relationship Id="rId48" Type="http://schemas.openxmlformats.org/officeDocument/2006/relationships/hyperlink" Target="https://drive.google.com/drive/folders/1rVuv6JISycegjLp_m0eLqAf3jD3wkAVR" TargetMode="External"/><Relationship Id="rId47" Type="http://schemas.openxmlformats.org/officeDocument/2006/relationships/hyperlink" Target="https://drive.google.com/file/d/11urdIdOSF_zHYxehoaV5DxiHj3HT-7LM/view?usp=drive_link" TargetMode="External"/><Relationship Id="rId49" Type="http://schemas.openxmlformats.org/officeDocument/2006/relationships/hyperlink" Target="https://drive.google.com/file/d/11liCeQ5GSi-hDoFj1XkG1934t90Mm6ap/view?usp=sharing" TargetMode="External"/><Relationship Id="rId31" Type="http://schemas.openxmlformats.org/officeDocument/2006/relationships/hyperlink" Target="https://drive.google.com/file/d/1aS-uDfMlPlE7MCmhY4Rm5UL_RDjikMf2/view?usp=sharing" TargetMode="External"/><Relationship Id="rId30" Type="http://schemas.openxmlformats.org/officeDocument/2006/relationships/hyperlink" Target="https://drive.google.com/file/d/1ym8BxwhN5C41aB1LWSC7yq3xAm8UGEWJ/view?usp=drive_link" TargetMode="External"/><Relationship Id="rId33" Type="http://schemas.openxmlformats.org/officeDocument/2006/relationships/hyperlink" Target="https://drive.google.com/file/d/1BwnaAp8k30cd6UHlCvQZiE8gb0lV37iJ/view?usp=drive_link" TargetMode="External"/><Relationship Id="rId32" Type="http://schemas.openxmlformats.org/officeDocument/2006/relationships/hyperlink" Target="https://drive.google.com/file/d/1lECevBBtRGNsBPuDUDF5rbrG2hjFDHFg/view?usp=drive_link" TargetMode="External"/><Relationship Id="rId35" Type="http://schemas.openxmlformats.org/officeDocument/2006/relationships/hyperlink" Target="https://drive.google.com/file/d/1lECevBBtRGNsBPuDUDF5rbrG2hjFDHFg/view?usp=drive_link" TargetMode="External"/><Relationship Id="rId34" Type="http://schemas.openxmlformats.org/officeDocument/2006/relationships/hyperlink" Target="https://drive.google.com/drive/folders/19n-QPp3CJxDH1edwNCiXA6mbSaZLXJgN" TargetMode="External"/><Relationship Id="rId37" Type="http://schemas.openxmlformats.org/officeDocument/2006/relationships/hyperlink" Target="https://drive.google.com/file/d/11liCeQ5GSi-hDoFj1XkG1934t90Mm6ap/view?usp=sharing" TargetMode="External"/><Relationship Id="rId36" Type="http://schemas.openxmlformats.org/officeDocument/2006/relationships/hyperlink" Target="https://drive.google.com/file/d/1UqxE-_QLAssG-2MRUgW5PLn6ZsZP999Q/view?usp=sharing" TargetMode="External"/><Relationship Id="rId39" Type="http://schemas.openxmlformats.org/officeDocument/2006/relationships/hyperlink" Target="https://drive.google.com/file/d/1SajtlUkocmkBl6TWHaGszat-c4MCUbn4/view?usp=drive_link" TargetMode="External"/><Relationship Id="rId38" Type="http://schemas.openxmlformats.org/officeDocument/2006/relationships/hyperlink" Target="https://drive.google.com/file/d/1VFsPldkMyeywRg3jI3Y4uRnlq_iQXXly/view?usp=drive_link" TargetMode="External"/><Relationship Id="rId20" Type="http://schemas.openxmlformats.org/officeDocument/2006/relationships/hyperlink" Target="https://drive.google.com/file/d/14q-I0Ztg0-ZQxyy9TpPqBEP4LkPwwUT1/view?usp=sharing" TargetMode="External"/><Relationship Id="rId22" Type="http://schemas.openxmlformats.org/officeDocument/2006/relationships/hyperlink" Target="https://drive.google.com/file/d/1lECevBBtRGNsBPuDUDF5rbrG2hjFDHFg/view?usp=drive_link" TargetMode="External"/><Relationship Id="rId21" Type="http://schemas.openxmlformats.org/officeDocument/2006/relationships/hyperlink" Target="https://drive.google.com/file/d/1ZLSP4Sr88z3MOpFxXp9GA0UIiak-OQJt/view?usp=drive_link" TargetMode="External"/><Relationship Id="rId24" Type="http://schemas.openxmlformats.org/officeDocument/2006/relationships/hyperlink" Target="https://drive.google.com/file/d/1SRMTxQTu8ad2unbmGGeEaYXfhGI8Apsw/view?usp=drive_link" TargetMode="External"/><Relationship Id="rId23" Type="http://schemas.openxmlformats.org/officeDocument/2006/relationships/hyperlink" Target="https://drive.google.com/file/d/1BzUJlXGVF5nMjS3i_-3YePQljG2HRmDV/view?usp=sharing" TargetMode="External"/><Relationship Id="rId26" Type="http://schemas.openxmlformats.org/officeDocument/2006/relationships/hyperlink" Target="https://drive.google.com/file/d/16DXDSCDsN5ZPXXrn05vNBMm1Atkj9eE6/view?usp=sharing" TargetMode="External"/><Relationship Id="rId25" Type="http://schemas.openxmlformats.org/officeDocument/2006/relationships/hyperlink" Target="https://drive.google.com/drive/folders/15LL7VKe6Q12bNu2gVkscmV3GSj1MZYzd" TargetMode="External"/><Relationship Id="rId28" Type="http://schemas.openxmlformats.org/officeDocument/2006/relationships/hyperlink" Target="https://drive.google.com/file/d/1Jioevj5dqPICktIqzSoo4FqORCA7r2k4/view?usp=sharing" TargetMode="External"/><Relationship Id="rId27" Type="http://schemas.openxmlformats.org/officeDocument/2006/relationships/hyperlink" Target="https://drive.google.com/drive/folders/1rVuv6JISycegjLp_m0eLqAf3jD3wkAVR" TargetMode="External"/><Relationship Id="rId29" Type="http://schemas.openxmlformats.org/officeDocument/2006/relationships/hyperlink" Target="https://drive.google.com/file/d/1ogBGjLOLce5zOvhhH9nI_vsSgXKe0kMd/view?usp=drive_link" TargetMode="External"/><Relationship Id="rId11" Type="http://schemas.openxmlformats.org/officeDocument/2006/relationships/hyperlink" Target="https://drive.google.com/open?id=1Yzaqysf-loeqPwNBVQ8ZHl1bv83reKuP&amp;authuser=0" TargetMode="External"/><Relationship Id="rId10" Type="http://schemas.openxmlformats.org/officeDocument/2006/relationships/hyperlink" Target="https://drive.google.com/file/d/1EZMZP2fNXHTvqrSjFwYvvK3dcU6OiFZ1/view?usp=sharing" TargetMode="External"/><Relationship Id="rId13" Type="http://schemas.openxmlformats.org/officeDocument/2006/relationships/hyperlink" Target="https://drive.google.com/file/d/1Q0cA9F2mb5ojaWm48O6O8Hik3EMRj306/view?usp=sharing" TargetMode="External"/><Relationship Id="rId12" Type="http://schemas.openxmlformats.org/officeDocument/2006/relationships/hyperlink" Target="https://drive.google.com/file/d/1bVlyLZAvh1mj56A2XHSyepjb9ZSMHAjX/view?usp=drive_link" TargetMode="External"/><Relationship Id="rId15" Type="http://schemas.openxmlformats.org/officeDocument/2006/relationships/hyperlink" Target="https://drive.google.com/file/d/1pNmuo1GBRyq5hrJdN0HJj65_pUkVNVut/view?usp=drive_link" TargetMode="External"/><Relationship Id="rId14" Type="http://schemas.openxmlformats.org/officeDocument/2006/relationships/hyperlink" Target="https://drive.google.com/file/d/1yF8buOxLPvxuc2y1h2TmqPs0FuHJQt00/view?usp=sharing" TargetMode="External"/><Relationship Id="rId17" Type="http://schemas.openxmlformats.org/officeDocument/2006/relationships/hyperlink" Target="https://drive.google.com/file/d/1i4Cwy4OciXQSkrRlie7oUrQ_6N6XmSZc/view?usp=drive_link" TargetMode="External"/><Relationship Id="rId16" Type="http://schemas.openxmlformats.org/officeDocument/2006/relationships/hyperlink" Target="https://drive.google.com/file/d/1-bPnDZts8hbLtRjpnuNMKZaJmjVpYbUN/view?usp=sharing" TargetMode="External"/><Relationship Id="rId19" Type="http://schemas.openxmlformats.org/officeDocument/2006/relationships/hyperlink" Target="https://drive.google.com/file/d/1Xb9re4SqYMPvKyTBTcNqNyaJ8kVtWcvH/view?usp=drive_link" TargetMode="External"/><Relationship Id="rId18" Type="http://schemas.openxmlformats.org/officeDocument/2006/relationships/hyperlink" Target="https://drive.google.com/file/d/1vyiJp8p-iaL4Y-_gtmJDF4suyVxRk9zC/view?usp=drive_link" TargetMode="External"/><Relationship Id="rId1" Type="http://schemas.openxmlformats.org/officeDocument/2006/relationships/comments" Target="../comments25.xml"/><Relationship Id="rId2" Type="http://schemas.openxmlformats.org/officeDocument/2006/relationships/hyperlink" Target="https://shopee.tw/Dyson-airstrait%E2%84%A2-%E4%BA%8C%E5%90%88%E4%B8%80%E5%90%B9%E9%A2%A8%E7%9B%B4%E9%AB%AE%E5%99%A8-HT01-%E6%99%AE%E9%AD%AF%E5%A3%AB%E8%97%8D-%E5%8E%9F%E5%BB%A0%E5%85%AC%E5%8F%B8%E8%B2%A82%E5%B9%B4%E4%BF%9D%E5%9B%BA%E3%80%90%E5%BC%B5%E5%93%A1%E7%91%9B%E5%90%8C%E6%AC%BE%E3%80%91-i.31171487.26451732749?extraParams=%7B%22display_model_id%22%3A331032176724%2C%22model_selection_logic%22%3A3%7D" TargetMode="External"/><Relationship Id="rId3" Type="http://schemas.openxmlformats.org/officeDocument/2006/relationships/hyperlink" Target="https://shopee.tw/LG-%E6%A8%82%E9%87%91-AS601HWG0-PuriCare%E2%84%A2-%E8%B6%85%E6%B7%A8%E5%8C%96%E5%A4%A7%E7%99%BD%E7%A9%BA%E6%B0%A3%E6%B8%85%E6%B7%A8%E6%A9%9F-Hit-i.108078562.22967886079?extraParams=%7B%22display_model_id%22%3A175890390213%2C%22model_selection_logic%22%3A3%7D" TargetMode="External"/><Relationship Id="rId4" Type="http://schemas.openxmlformats.org/officeDocument/2006/relationships/hyperlink" Target="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1%2C%22model_selection_logic%22%3A3%7D" TargetMode="External"/><Relationship Id="rId9" Type="http://schemas.openxmlformats.org/officeDocument/2006/relationships/hyperlink" Target="https://drive.google.com/file/d/1Jioevj5dqPICktIqzSoo4FqORCA7r2k4/view?usp=sharing" TargetMode="External"/><Relationship Id="rId5" Type="http://schemas.openxmlformats.org/officeDocument/2006/relationships/hyperlink" Target="https://drive.google.com/drive/folders/1rNl_5zss6gS9tugZ7BojQp0KoKWA5w5P" TargetMode="External"/><Relationship Id="rId6" Type="http://schemas.openxmlformats.org/officeDocument/2006/relationships/hyperlink" Target="https://shopee.tw/Dyson-airstrait%E2%84%A2-%E4%BA%8C%E5%90%88%E4%B8%80%E5%90%B9%E9%A2%A8%E7%9B%B4%E9%AB%AE%E5%99%A8-HT01-%E6%99%AE%E9%AD%AF%E5%A3%AB%E8%97%8D-%E5%8E%9F%E5%BB%A0%E5%85%AC%E5%8F%B8%E8%B2%A82%E5%B9%B4%E4%BF%9D%E5%9B%BA%E3%80%90%E5%BC%B5%E5%93%A1%E7%91%9B%E5%90%8C%E6%AC%BE%E3%80%91-i.31171487.26451732749?extraParams=%7B%22display_model_id%22%3A331032176724%2C%22model_selection_logic%22%3A3%7D" TargetMode="External"/><Relationship Id="rId7" Type="http://schemas.openxmlformats.org/officeDocument/2006/relationships/hyperlink" Target="https://shopee.tw/LG-%E6%A8%82%E9%87%91-AS601HWG0-PuriCare%E2%84%A2-%E8%B6%85%E6%B7%A8%E5%8C%96%E5%A4%A7%E7%99%BD%E7%A9%BA%E6%B0%A3%E6%B8%85%E6%B7%A8%E6%A9%9F-Hit-i.108078562.22967886079?extraParams=%7B%22display_model_id%22%3A175890390213%2C%22model_selection_logic%22%3A3%7D" TargetMode="External"/><Relationship Id="rId8" Type="http://schemas.openxmlformats.org/officeDocument/2006/relationships/hyperlink" Target="https://shopee.tw/SAMPO%E8%81%B2%E5%AF%B6-20L%E5%A4%9A%E5%8A%9F%E8%83%BD%E6%B0%A3%E7%82%B8%E9%9B%BB%E7%83%A4%E7%AE%B1(%E9%A6%99%E8%8D%89%E7%99%BD)-KZ-SA20B-%E3%80%8A%E5%85%89%E9%96%8B%E9%96%80%E5%B0%B1%E5%BE%88%E5%BF%99%E4%BA%86-%E5%90%8C%E6%AC%BE%E3%80%8B-i.83898940.18255918108?extraParams=%7B%22display_model_id%22%3A177940807951%2C%22model_selection_logic%22%3A3%7D" TargetMode="External"/><Relationship Id="rId62" Type="http://schemas.openxmlformats.org/officeDocument/2006/relationships/hyperlink" Target="https://drive.google.com/file/d/1Zo5S-S4OdZfmt_EafwpVHQmIkrQ1NcK0/view?usp=drive_link" TargetMode="External"/><Relationship Id="rId61" Type="http://schemas.openxmlformats.org/officeDocument/2006/relationships/hyperlink" Target="https://drive.google.com/file/d/1Zo5S-S4OdZfmt_EafwpVHQmIkrQ1NcK0/view?usp=drive_link" TargetMode="External"/><Relationship Id="rId64" Type="http://schemas.openxmlformats.org/officeDocument/2006/relationships/hyperlink" Target="https://drive.google.com/file/d/1Zo5S-S4OdZfmt_EafwpVHQmIkrQ1NcK0/view?usp=drive_link" TargetMode="External"/><Relationship Id="rId63" Type="http://schemas.openxmlformats.org/officeDocument/2006/relationships/hyperlink" Target="https://drive.google.com/file/d/1IhKBsDjHTu8NN3_Sy_6ug72PJgFwCQ8G/view?usp=drive_link" TargetMode="External"/><Relationship Id="rId66" Type="http://schemas.openxmlformats.org/officeDocument/2006/relationships/hyperlink" Target="https://drive.google.com/file/d/1Zo5S-S4OdZfmt_EafwpVHQmIkrQ1NcK0/view?usp=drive_link" TargetMode="External"/><Relationship Id="rId65" Type="http://schemas.openxmlformats.org/officeDocument/2006/relationships/hyperlink" Target="https://drive.google.com/file/d/1Zo5S-S4OdZfmt_EafwpVHQmIkrQ1NcK0/view?usp=drive_link" TargetMode="External"/><Relationship Id="rId68" Type="http://schemas.openxmlformats.org/officeDocument/2006/relationships/vmlDrawing" Target="../drawings/vmlDrawing25.vml"/><Relationship Id="rId67" Type="http://schemas.openxmlformats.org/officeDocument/2006/relationships/drawing" Target="../drawings/drawing159.xml"/><Relationship Id="rId60" Type="http://schemas.openxmlformats.org/officeDocument/2006/relationships/hyperlink" Target="https://drive.google.com/file/d/1XavZrd7vg2-KaMPHbpZoEzhH43USZekV/view?usp=drive_link" TargetMode="External"/><Relationship Id="rId51" Type="http://schemas.openxmlformats.org/officeDocument/2006/relationships/hyperlink" Target="https://drive.google.com/file/d/1yrZqxbuQJLtbk-4CaPezxl2f9TyBcN1S/view?usp=sharing" TargetMode="External"/><Relationship Id="rId50" Type="http://schemas.openxmlformats.org/officeDocument/2006/relationships/hyperlink" Target="https://drive.google.com/file/d/1CQIYSG6coaK0dorgfe0WIYcRm18WBxie/view" TargetMode="External"/><Relationship Id="rId53" Type="http://schemas.openxmlformats.org/officeDocument/2006/relationships/hyperlink" Target="https://drive.google.com/file/d/1Zkwj4AZtAWK0tpi-u7qqJLt68a_tRspG/view?usp=sharing" TargetMode="External"/><Relationship Id="rId52" Type="http://schemas.openxmlformats.org/officeDocument/2006/relationships/hyperlink" Target="https://drive.google.com/file/d/1fw_cp2gSXEHicUr3ZaWfFJg3vmA2GlnX/view?usp=drive_link" TargetMode="External"/><Relationship Id="rId55" Type="http://schemas.openxmlformats.org/officeDocument/2006/relationships/hyperlink" Target="https://drive.google.com/file/d/1Zo5S-S4OdZfmt_EafwpVHQmIkrQ1NcK0/view?usp=drive_link" TargetMode="External"/><Relationship Id="rId54" Type="http://schemas.openxmlformats.org/officeDocument/2006/relationships/hyperlink" Target="https://drive.google.com/file/d/1aidnPN_SjCYCnXysO51h6Lstk2u1aO3x/view?usp=drive_link" TargetMode="External"/><Relationship Id="rId57" Type="http://schemas.openxmlformats.org/officeDocument/2006/relationships/hyperlink" Target="https://drive.google.com/file/d/1l9n0GKmabPCxa40cuIZg9RdiP2TtbjRr/view?usp=sharing" TargetMode="External"/><Relationship Id="rId56" Type="http://schemas.openxmlformats.org/officeDocument/2006/relationships/hyperlink" Target="https://drive.google.com/file/d/1proflfiRl7lh2V7shlTfox6N3ocBR_TC/view?usp=drive_link" TargetMode="External"/><Relationship Id="rId59" Type="http://schemas.openxmlformats.org/officeDocument/2006/relationships/hyperlink" Target="https://drive.google.com/file/d/1rY4jU7hUyIlTpyOTmYXz4sIWYalsXaTj/view?usp=drive_link" TargetMode="External"/><Relationship Id="rId58" Type="http://schemas.openxmlformats.org/officeDocument/2006/relationships/hyperlink" Target="https://drive.google.com/file/d/146lt7lcf1elGD2hWhEnUbdiMXLLEF7_t/view?usp=drive_link" TargetMode="External"/></Relationships>
</file>

<file path=xl/worksheets/_rels/sheet16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L76DZH2I3RBRQPD3jSBdw3eXZDLJ7H-/view?usp=drive_link" TargetMode="External"/><Relationship Id="rId42" Type="http://schemas.openxmlformats.org/officeDocument/2006/relationships/hyperlink" Target="https://drive.google.com/file/d/1y6KZtB-TrQLpn281YuFnmAzf8k3-7T31/view?usp=drive_link" TargetMode="External"/><Relationship Id="rId41" Type="http://schemas.openxmlformats.org/officeDocument/2006/relationships/hyperlink" Target="https://drive.google.com/file/d/1g0FLeMgD7dybYTA4sw7NnjfYwPQPOinc/view?usp=drive_link" TargetMode="External"/><Relationship Id="rId44" Type="http://schemas.openxmlformats.org/officeDocument/2006/relationships/hyperlink" Target="https://drive.google.com/file/d/1SiRPjXo9aO-9FU2_IsNWo5G3bMrKE1yU/view?usp=sharing" TargetMode="External"/><Relationship Id="rId43" Type="http://schemas.openxmlformats.org/officeDocument/2006/relationships/hyperlink" Target="https://drive.google.com/file/d/1y6KZtB-TrQLpn281YuFnmAzf8k3-7T31/view?usp=drive_link" TargetMode="External"/><Relationship Id="rId46" Type="http://schemas.openxmlformats.org/officeDocument/2006/relationships/hyperlink" Target="https://drive.google.com/file/d/1VTE4Y3042k5U_wv0zyMXOTLG6OXEl2uh/view?usp=drive_link" TargetMode="External"/><Relationship Id="rId45" Type="http://schemas.openxmlformats.org/officeDocument/2006/relationships/hyperlink" Target="https://drive.google.com/file/d/1OuNLkbOravk5AGhLoDD6XUKxdzrye75O/view" TargetMode="External"/><Relationship Id="rId48" Type="http://schemas.openxmlformats.org/officeDocument/2006/relationships/hyperlink" Target="https://drive.google.com/file/d/1mya4WKehU8jkf4wiNcoGBaz-elhhopW3/view?usp=drive_link" TargetMode="External"/><Relationship Id="rId47" Type="http://schemas.openxmlformats.org/officeDocument/2006/relationships/hyperlink" Target="https://drive.google.com/file/d/1lYR8nu5UezvtQ54OdghawEh9OT5Vc5V0/view?usp=sharing" TargetMode="External"/><Relationship Id="rId49" Type="http://schemas.openxmlformats.org/officeDocument/2006/relationships/hyperlink" Target="https://drive.google.com/file/d/1bhTjnw9POE-KSi7cvRWGlu3d7k93HUqH/view?usp=drive_link" TargetMode="External"/><Relationship Id="rId31" Type="http://schemas.openxmlformats.org/officeDocument/2006/relationships/hyperlink" Target="https://drive.google.com/file/d/1mKrKUvDCMP9nu1OrwD3Tr6F-6vanGUjg/view?usp=sharing" TargetMode="External"/><Relationship Id="rId30" Type="http://schemas.openxmlformats.org/officeDocument/2006/relationships/hyperlink" Target="https://drive.google.com/file/d/1NQ7an9WHsn1QwVGST_aOpNIucvtaT8Aq/view?usp=drive_link" TargetMode="External"/><Relationship Id="rId33" Type="http://schemas.openxmlformats.org/officeDocument/2006/relationships/hyperlink" Target="https://drive.google.com/drive/folders/1EmKfafExJXhVG79jpijy-twIXfw3BLFg" TargetMode="External"/><Relationship Id="rId32" Type="http://schemas.openxmlformats.org/officeDocument/2006/relationships/hyperlink" Target="https://drive.google.com/file/d/1mKrKUvDCMP9nu1OrwD3Tr6F-6vanGUjg/view?usp=sharing" TargetMode="External"/><Relationship Id="rId35" Type="http://schemas.openxmlformats.org/officeDocument/2006/relationships/hyperlink" Target="https://drive.google.com/file/d/18uObeehs1aHAT5rwLVBQuFJmO-vl-1AK/view?usp=sharing" TargetMode="External"/><Relationship Id="rId34" Type="http://schemas.openxmlformats.org/officeDocument/2006/relationships/hyperlink" Target="https://drive.google.com/file/d/1EQ04rToKq2Yyew3--A5cr6w4Iu7SUMFi/view?usp=drive_link" TargetMode="External"/><Relationship Id="rId37" Type="http://schemas.openxmlformats.org/officeDocument/2006/relationships/hyperlink" Target="https://drive.google.com/file/d/1RBTIzByBYiD6etmo2piowA50-87Ee4KW/view?usp=drive_link" TargetMode="External"/><Relationship Id="rId36" Type="http://schemas.openxmlformats.org/officeDocument/2006/relationships/hyperlink" Target="https://drive.google.com/file/d/1ZEzx9_HHQqQaAoArSDZhsKKa6GfOEMLX/view?usp=sharing" TargetMode="External"/><Relationship Id="rId39" Type="http://schemas.openxmlformats.org/officeDocument/2006/relationships/hyperlink" Target="https://drive.google.com/file/d/1gOw3bVbz3MD7dsl5X9OuKZemf4r7iZrR/view?usp=drive_link" TargetMode="External"/><Relationship Id="rId38" Type="http://schemas.openxmlformats.org/officeDocument/2006/relationships/hyperlink" Target="https://drive.google.com/file/d/1mKrKUvDCMP9nu1OrwD3Tr6F-6vanGUjg/view?usp=sharing" TargetMode="External"/><Relationship Id="rId20" Type="http://schemas.openxmlformats.org/officeDocument/2006/relationships/hyperlink" Target="https://drive.google.com/file/d/1lECevBBtRGNsBPuDUDF5rbrG2hjFDHFg/view?usp=drive_link" TargetMode="External"/><Relationship Id="rId22" Type="http://schemas.openxmlformats.org/officeDocument/2006/relationships/hyperlink" Target="https://drive.google.com/file/d/16gCLIRY8nUYEw2CteBJkTbu-MqEBkGZj/view?usp=drive_link" TargetMode="External"/><Relationship Id="rId21" Type="http://schemas.openxmlformats.org/officeDocument/2006/relationships/hyperlink" Target="https://drive.google.com/drive/folders/139zDVr1G6tRiBhA8IpqtqqcpKlKbnzpM" TargetMode="External"/><Relationship Id="rId24" Type="http://schemas.openxmlformats.org/officeDocument/2006/relationships/hyperlink" Target="https://drive.google.com/file/d/1EkIQDl1qFD4Wy8nuRdlZEM6QPk3Q8Sqw/view?usp=drive_link" TargetMode="External"/><Relationship Id="rId23" Type="http://schemas.openxmlformats.org/officeDocument/2006/relationships/hyperlink" Target="https://drive.google.com/file/d/1--KL0tOBBj5wXl2K3Z-TPVoNmnlxKYNr/view" TargetMode="External"/><Relationship Id="rId26" Type="http://schemas.openxmlformats.org/officeDocument/2006/relationships/hyperlink" Target="https://drive.google.com/drive/folders/1rVuv6JISycegjLp_m0eLqAf3jD3wkAVR" TargetMode="External"/><Relationship Id="rId25" Type="http://schemas.openxmlformats.org/officeDocument/2006/relationships/hyperlink" Target="https://drive.google.com/file/d/14B0FcYMFZa7C0OKsra5tTYoC7gkaq--_/view?usp=drive_link" TargetMode="External"/><Relationship Id="rId28" Type="http://schemas.openxmlformats.org/officeDocument/2006/relationships/hyperlink" Target="https://drive.google.com/file/d/1lECevBBtRGNsBPuDUDF5rbrG2hjFDHFg/view?usp=drive_link" TargetMode="External"/><Relationship Id="rId27" Type="http://schemas.openxmlformats.org/officeDocument/2006/relationships/hyperlink" Target="https://drive.google.com/file/d/1fYFlRNhlHcHstwiy9hkkK2qOCQrMo_oA/view?usp=drive_link" TargetMode="External"/><Relationship Id="rId29" Type="http://schemas.openxmlformats.org/officeDocument/2006/relationships/hyperlink" Target="https://drive.google.com/file/d/1a9V2l-JhW4sEjHjX5QGq1PVMaQuojcvn/view?usp=drive_link" TargetMode="External"/><Relationship Id="rId11" Type="http://schemas.openxmlformats.org/officeDocument/2006/relationships/hyperlink" Target="https://drive.google.com/file/d/1Fl1WIhTsHmQ4bb61fqhSqwHroK72P1Gw/view?usp=sharing" TargetMode="External"/><Relationship Id="rId10" Type="http://schemas.openxmlformats.org/officeDocument/2006/relationships/hyperlink" Target="https://drive.google.com/file/d/1eD8vZO3vTv_Ed95PJFoLIgO9i2C-uSbZ/view?usp=drive_link" TargetMode="External"/><Relationship Id="rId13" Type="http://schemas.openxmlformats.org/officeDocument/2006/relationships/hyperlink" Target="https://drive.google.com/file/d/1EQ04rToKq2Yyew3--A5cr6w4Iu7SUMFi/view?usp=drive_link" TargetMode="External"/><Relationship Id="rId12" Type="http://schemas.openxmlformats.org/officeDocument/2006/relationships/hyperlink" Target="https://drive.google.com/file/d/1CgeYw5-8D2rv3JpxyEsaG5moGsd-Qp10/view" TargetMode="External"/><Relationship Id="rId15" Type="http://schemas.openxmlformats.org/officeDocument/2006/relationships/hyperlink" Target="https://drive.google.com/file/d/11sNGaB8m-FRqVxfnj6uhSN8P9J_GADm_/view?usp=drive_link" TargetMode="External"/><Relationship Id="rId14" Type="http://schemas.openxmlformats.org/officeDocument/2006/relationships/hyperlink" Target="https://drive.google.com/drive/u/0/folders/108bNYn39N1LSxn5dCx96ghPmq01grUvR" TargetMode="External"/><Relationship Id="rId17" Type="http://schemas.openxmlformats.org/officeDocument/2006/relationships/hyperlink" Target="https://drive.google.com/file/d/1XR2si-NNEM6T6ssUH4ronOcP0i3gnA8L/view?usp=sharing" TargetMode="External"/><Relationship Id="rId16" Type="http://schemas.openxmlformats.org/officeDocument/2006/relationships/hyperlink" Target="https://drive.google.com/file/d/1ONqDLJ0kPnTD3HtrrcauAS4ZQp6I0wIE/view?usp=sharing" TargetMode="External"/><Relationship Id="rId19" Type="http://schemas.openxmlformats.org/officeDocument/2006/relationships/hyperlink" Target="https://drive.google.com/file/d/1jKbrgoMPd0jyR5HNXKCLW6TetB0xtAVb/view?usp=sharing" TargetMode="External"/><Relationship Id="rId18" Type="http://schemas.openxmlformats.org/officeDocument/2006/relationships/hyperlink" Target="https://drive.google.com/file/d/11ZNwXZ13jf6mbCSmQtN7RUv0BEEdn2CY/view?usp=sharing" TargetMode="External"/><Relationship Id="rId1" Type="http://schemas.openxmlformats.org/officeDocument/2006/relationships/hyperlink" Target="https://shopee.tw/Google-Pixel-10-Pro-5G-16G-256G%E3%80%90Google%E7%94%A2%E5%93%81%E6%97%97%E8%89%A6%E5%BA%97%E3%80%91-i.482164692.26939575789?extraParams=%7B%22display_model_id%22%3A260990019845%2C%22model_selection_logic%22%3A3%7D&amp;sp_atk=95d2444d-2ed3-4431-8b9f-a20f7ce9eb03&amp;xptdk=95d2444d-2ed3-4431-8b9f-a20f7ce9eb03" TargetMode="External"/><Relationship Id="rId2" Type="http://schemas.openxmlformats.org/officeDocument/2006/relationships/hyperlink" Target="https://shopee.tw/Dyson-V8-focus-mattress-origin-%E8%BB%8A%E5%85%A7%E6%B8%85%E6%BD%94-%E7%9F%AD%E6%89%8B%E6%8C%81%E5%90%B8%E5%A1%B5%E5%99%A8-%E9%99%A4%E8%9F%8E%E5%99%A8HH15-%E5%8E%9F%E5%BB%A0%E5%85%AC%E5%8F%B8%E8%B2%A82%E5%B9%B4%E4%BF%9D%E5%9B%BA-i.31171487.25221347851?extraParams=%7B%22display_model_id%22%3A243690335452%2C%22model_selection_logic%22%3A3%7D" TargetMode="External"/><Relationship Id="rId3" Type="http://schemas.openxmlformats.org/officeDocument/2006/relationships/hyperlink" Target="https://shopee.tw/Electrolux-%E4%BC%8A%E8%90%8A%E5%85%8B%E6%96%AF-%E6%A5%B5%E9%81%A9%E5%AE%B6%E5%B1%85700-%E8%87%AA%E5%8B%95%E9%99%A4%E5%A1%B5%E6%8E%83%E5%9C%B0%E6%A9%9F%E5%99%A8%E4%BA%BA-%E6%BF%95%E6%8B%96%E6%A9%9F%E5%99%A8%E4%BA%BA-(%E6%9F%94%E9%9C%A7%E7%99%BD)-EFR71222DS-i.494140905.24832752676?extraParams=%7B%22display_model_id%22%3A291496068115%2C%22model_selection_logic%22%3A3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a9V2l-JhW4sEjHjX5QGq1PVMaQuojcvn/view?usp=drive_link" TargetMode="External"/><Relationship Id="rId5" Type="http://schemas.openxmlformats.org/officeDocument/2006/relationships/hyperlink" Target="https://shopee.tw/Google-Pixel-10-Pro-5G-16G-256G%E3%80%90Google%E7%94%A2%E5%93%81%E6%97%97%E8%89%A6%E5%BA%97%E3%80%91-i.482164692.26939575789?extraParams=%7B%22display_model_id%22%3A260990019845%2C%22model_selection_logic%22%3A3%7D&amp;sp_atk=95d2444d-2ed3-4431-8b9f-a20f7ce9eb03&amp;xptdk=95d2444d-2ed3-4431-8b9f-a20f7ce9eb03" TargetMode="External"/><Relationship Id="rId6" Type="http://schemas.openxmlformats.org/officeDocument/2006/relationships/hyperlink" Target="https://shopee.tw/Dyson-V8-focus-mattress-origin-%E8%BB%8A%E5%85%A7%E6%B8%85%E6%BD%94-%E7%9F%AD%E6%89%8B%E6%8C%81%E5%90%B8%E5%A1%B5%E5%99%A8-%E9%99%A4%E8%9F%8E%E5%99%A8HH15-%E5%8E%9F%E5%BB%A0%E5%85%AC%E5%8F%B8%E8%B2%A82%E5%B9%B4%E4%BF%9D%E5%9B%BA-i.31171487.25221347851?extraParams=%7B%22display_model_id%22%3A243690335452%2C%22model_selection_logic%22%3A3%7D" TargetMode="External"/><Relationship Id="rId7" Type="http://schemas.openxmlformats.org/officeDocument/2006/relationships/hyperlink" Target="https://shopee.tw/Electrolux-%E4%BC%8A%E8%90%8A%E5%85%8B%E6%96%AF-%E6%A5%B5%E9%81%A9%E5%AE%B6%E5%B1%85700-%E8%87%AA%E5%8B%95%E9%99%A4%E5%A1%B5%E6%8E%83%E5%9C%B0%E6%A9%9F%E5%99%A8%E4%BA%BA-%E6%BF%95%E6%8B%96%E6%A9%9F%E5%99%A8%E4%BA%BA-(%E6%9F%94%E9%9C%A7%E7%99%BD)-EFR71222DS-i.494140905.24832752676?extraParams=%7B%22display_model_id%22%3A291496068115%2C%22model_selection_logic%22%3A3%7D" TargetMode="External"/><Relationship Id="rId8" Type="http://schemas.openxmlformats.org/officeDocument/2006/relationships/hyperlink" Target="https://drive.google.com/file/d/13TY8wA2ojtl2p3Wq9B0wnI8c6Y00KHjs/view?usp=drive_link" TargetMode="External"/><Relationship Id="rId62" Type="http://schemas.openxmlformats.org/officeDocument/2006/relationships/hyperlink" Target="https://drive.google.com/file/d/1xqSsviIxmha8l_IrtMPJPu_-nSffLinL/view?usp=drive_link" TargetMode="External"/><Relationship Id="rId61" Type="http://schemas.openxmlformats.org/officeDocument/2006/relationships/hyperlink" Target="https://drive.google.com/file/d/178cTBM5O2-f8USiZJMntDfyL4Wj6ihaQ/view?usp=drive_link" TargetMode="External"/><Relationship Id="rId64" Type="http://schemas.openxmlformats.org/officeDocument/2006/relationships/hyperlink" Target="https://drive.google.com/file/d/178cTBM5O2-f8USiZJMntDfyL4Wj6ihaQ/view?usp=drive_link" TargetMode="External"/><Relationship Id="rId63" Type="http://schemas.openxmlformats.org/officeDocument/2006/relationships/hyperlink" Target="https://drive.google.com/file/d/1xqSsviIxmha8l_IrtMPJPu_-nSffLinL/view?usp=drive_link" TargetMode="External"/><Relationship Id="rId66" Type="http://schemas.openxmlformats.org/officeDocument/2006/relationships/drawing" Target="../drawings/drawing160.xml"/><Relationship Id="rId65" Type="http://schemas.openxmlformats.org/officeDocument/2006/relationships/hyperlink" Target="https://drive.google.com/file/d/178cTBM5O2-f8USiZJMntDfyL4Wj6ihaQ/view?usp=drive_link" TargetMode="External"/><Relationship Id="rId60" Type="http://schemas.openxmlformats.org/officeDocument/2006/relationships/hyperlink" Target="https://drive.google.com/file/d/1LTiDXx7mEupk4zsaWty3DP1jgdEnlHoa/view?usp=sharing" TargetMode="External"/><Relationship Id="rId51" Type="http://schemas.openxmlformats.org/officeDocument/2006/relationships/hyperlink" Target="https://drive.google.com/file/d/1Gu2JFN1XWV_Q_bijfRLihs3fska9ZF_Z/view?usp=drive_link" TargetMode="External"/><Relationship Id="rId50" Type="http://schemas.openxmlformats.org/officeDocument/2006/relationships/hyperlink" Target="https://drive.google.com/file/d/1bhTjnw9POE-KSi7cvRWGlu3d7k93HUqH/view?usp=drive_link" TargetMode="External"/><Relationship Id="rId53" Type="http://schemas.openxmlformats.org/officeDocument/2006/relationships/hyperlink" Target="https://drive.google.com/file/d/1GxVrSf4WXfjfbz4jd63hlcx45Z0rdYpx/view?usp=drive_link" TargetMode="External"/><Relationship Id="rId52" Type="http://schemas.openxmlformats.org/officeDocument/2006/relationships/hyperlink" Target="https://drive.google.com/file/d/1Zerr9P4xCqrLwYiOq-pRTZh2FBi09aK5/view?usp=sharing" TargetMode="External"/><Relationship Id="rId55" Type="http://schemas.openxmlformats.org/officeDocument/2006/relationships/hyperlink" Target="https://drive.google.com/file/d/1ac9rbYDwOwcJ_Wq7TUHi4oh8tpBZVKUG/view?usp=drive_link" TargetMode="External"/><Relationship Id="rId54" Type="http://schemas.openxmlformats.org/officeDocument/2006/relationships/hyperlink" Target="https://drive.google.com/file/d/1RBTIzByBYiD6etmo2piowA50-87Ee4KW/view?usp=drive_link" TargetMode="External"/><Relationship Id="rId57" Type="http://schemas.openxmlformats.org/officeDocument/2006/relationships/hyperlink" Target="https://drive.google.com/file/d/1Gxs0wwU5l_Zng8j9LO596ONmr5w_xEzH/view?usp=sharing" TargetMode="External"/><Relationship Id="rId56" Type="http://schemas.openxmlformats.org/officeDocument/2006/relationships/hyperlink" Target="https://drive.google.com/file/d/178cTBM5O2-f8USiZJMntDfyL4Wj6ihaQ/view?usp=drive_link" TargetMode="External"/><Relationship Id="rId59" Type="http://schemas.openxmlformats.org/officeDocument/2006/relationships/hyperlink" Target="https://drive.google.com/file/d/1yNGQems81J6q9lzuqbJQ7NyC1sY241nx/view?usp=drive_link" TargetMode="External"/><Relationship Id="rId58" Type="http://schemas.openxmlformats.org/officeDocument/2006/relationships/hyperlink" Target="https://drive.google.com/file/d/1R2W6t5BE2AxLQe0SRI0i79PRsrc62fHW/view?usp=sharing" TargetMode="External"/></Relationships>
</file>

<file path=xl/worksheets/_rels/sheet16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a9t59AF6bhVsl4UE-hpRfuN_qTlyrN3/view?usp=drive_link" TargetMode="External"/><Relationship Id="rId42" Type="http://schemas.openxmlformats.org/officeDocument/2006/relationships/hyperlink" Target="https://drive.google.com/file/d/1fQb-GO43eCsrdVw0PK4vkltWq9lzKfTX/view?usp=drive_link" TargetMode="External"/><Relationship Id="rId41" Type="http://schemas.openxmlformats.org/officeDocument/2006/relationships/hyperlink" Target="https://drive.google.com/file/d/1EkIQDl1qFD4Wy8nuRdlZEM6QPk3Q8Sqw/view?usp=drive_link" TargetMode="External"/><Relationship Id="rId44" Type="http://schemas.openxmlformats.org/officeDocument/2006/relationships/hyperlink" Target="https://drive.google.com/file/d/10rlFtSUUwm7ZbvwsqH3tqMyX8E7k_nEB/view?usp=drive_link" TargetMode="External"/><Relationship Id="rId43" Type="http://schemas.openxmlformats.org/officeDocument/2006/relationships/hyperlink" Target="https://drive.google.com/file/d/1wRxOvQJmhYt_kaOddUQnit9wS63uh-ig/view?usp=drive_link" TargetMode="External"/><Relationship Id="rId46" Type="http://schemas.openxmlformats.org/officeDocument/2006/relationships/hyperlink" Target="https://drive.google.com/file/d/10qB-WANAL0tzXM6lPTXfGndoPatXpkwN/view?usp=drive_link" TargetMode="External"/><Relationship Id="rId45" Type="http://schemas.openxmlformats.org/officeDocument/2006/relationships/hyperlink" Target="https://drive.google.com/file/d/1Jioevj5dqPICktIqzSoo4FqORCA7r2k4/view?usp=sharing" TargetMode="External"/><Relationship Id="rId48" Type="http://schemas.openxmlformats.org/officeDocument/2006/relationships/hyperlink" Target="https://drive.google.com/file/d/10o1rtQBjr3wBeJCGC0J8WiLgExqc6cke/view?usp=drive_link" TargetMode="External"/><Relationship Id="rId47" Type="http://schemas.openxmlformats.org/officeDocument/2006/relationships/hyperlink" Target="https://drive.google.com/file/d/19OrUUkLZcNNwUNYYtqNdauWevkxNFiA8/view" TargetMode="External"/><Relationship Id="rId49" Type="http://schemas.openxmlformats.org/officeDocument/2006/relationships/hyperlink" Target="https://drive.google.com/file/d/1lYR8nu5UezvtQ54OdghawEh9OT5Vc5V0/view?usp=sharing" TargetMode="External"/><Relationship Id="rId31" Type="http://schemas.openxmlformats.org/officeDocument/2006/relationships/hyperlink" Target="https://drive.google.com/file/d/1JZ-NsaWbw3-FURM7KXIepLEydlqJDz2a/view?usp=sharing" TargetMode="External"/><Relationship Id="rId30" Type="http://schemas.openxmlformats.org/officeDocument/2006/relationships/hyperlink" Target="https://drive.google.com/file/d/1VZIYAa0VJ0xsPgoeUBqBb4GK3WYJT8ld/view?usp=drive_link" TargetMode="External"/><Relationship Id="rId33" Type="http://schemas.openxmlformats.org/officeDocument/2006/relationships/hyperlink" Target="https://drive.google.com/file/d/1XQ7ee134eL5cGb5XJmgPhyOhl6vrl5pw/view?usp=drive_link" TargetMode="External"/><Relationship Id="rId32" Type="http://schemas.openxmlformats.org/officeDocument/2006/relationships/hyperlink" Target="https://drive.google.com/file/d/1GY3f0fhh1CXQcCs0nVCkGe0gPnpwow-v/view?usp=drive_link" TargetMode="External"/><Relationship Id="rId35" Type="http://schemas.openxmlformats.org/officeDocument/2006/relationships/hyperlink" Target="https://drive.google.com/file/d/1P1Ugx1GTp8TFKiPYWZ5e3c4LxaBOiFkJ/view" TargetMode="External"/><Relationship Id="rId34" Type="http://schemas.openxmlformats.org/officeDocument/2006/relationships/hyperlink" Target="https://drive.google.com/file/d/1gOw3bVbz3MD7dsl5X9OuKZemf4r7iZrR/view?usp=drive_link" TargetMode="External"/><Relationship Id="rId37" Type="http://schemas.openxmlformats.org/officeDocument/2006/relationships/hyperlink" Target="https://drive.google.com/file/d/1rsUvgKhbdEKpR4VTAlhp9kljGS6XJSC-/view?usp=sharing" TargetMode="External"/><Relationship Id="rId36" Type="http://schemas.openxmlformats.org/officeDocument/2006/relationships/hyperlink" Target="https://drive.google.com/file/d/1rClssNn71SDzTCGjDnyiSBmPKEIsSsOs/view?usp=drive_link" TargetMode="External"/><Relationship Id="rId39" Type="http://schemas.openxmlformats.org/officeDocument/2006/relationships/hyperlink" Target="https://drive.google.com/file/d/1EVQ25OkCtqRB0VX4Y1vNuUOJ8mmhxF73/view?usp=drive_link" TargetMode="External"/><Relationship Id="rId38" Type="http://schemas.openxmlformats.org/officeDocument/2006/relationships/hyperlink" Target="https://drive.google.com/file/d/1-hqU3bTpTRVh2_g2oSM-ZczYsLUCBlRB/view?usp=drive_link" TargetMode="External"/><Relationship Id="rId20" Type="http://schemas.openxmlformats.org/officeDocument/2006/relationships/hyperlink" Target="https://drive.google.com/file/d/1lECevBBtRGNsBPuDUDF5rbrG2hjFDHFg/view?usp=drive_link" TargetMode="External"/><Relationship Id="rId22" Type="http://schemas.openxmlformats.org/officeDocument/2006/relationships/hyperlink" Target="https://drive.google.com/file/d/1JiUL06W6ot_SrRMlYwdNN4n3POLsxo7_/view?usp=drive_link" TargetMode="External"/><Relationship Id="rId21" Type="http://schemas.openxmlformats.org/officeDocument/2006/relationships/hyperlink" Target="https://drive.google.com/file/d/1xn8TuKyo5i8g04E_s3tK25eUd2vvBkZf/view?usp=drive_link" TargetMode="External"/><Relationship Id="rId24" Type="http://schemas.openxmlformats.org/officeDocument/2006/relationships/hyperlink" Target="https://drive.google.com/file/d/133t0q794kyN7uFhNpPVE71AJ1UFgrxw_/view?usp=drive_link" TargetMode="External"/><Relationship Id="rId23" Type="http://schemas.openxmlformats.org/officeDocument/2006/relationships/hyperlink" Target="https://drive.google.com/file/d/1lECevBBtRGNsBPuDUDF5rbrG2hjFDHFg/view?usp=drive_link" TargetMode="External"/><Relationship Id="rId26" Type="http://schemas.openxmlformats.org/officeDocument/2006/relationships/hyperlink" Target="https://drive.google.com/file/d/1xE_RgMRxPWYLuNCSdF5peCUnpjswy0v4/view?usp=sharing" TargetMode="External"/><Relationship Id="rId25" Type="http://schemas.openxmlformats.org/officeDocument/2006/relationships/hyperlink" Target="https://drive.google.com/file/d/1KTu1guQfyGUgltYVNhwNLfrK711Q6WfV/view?usp=drive_link" TargetMode="External"/><Relationship Id="rId28" Type="http://schemas.openxmlformats.org/officeDocument/2006/relationships/hyperlink" Target="https://drive.google.com/drive/folders/1rVuv6JISycegjLp_m0eLqAf3jD3wkAVR" TargetMode="External"/><Relationship Id="rId27" Type="http://schemas.openxmlformats.org/officeDocument/2006/relationships/hyperlink" Target="https://drive.google.com/file/d/1MG3QzWEKTTr71Ge9Y6kdNhorIstMgTul/view" TargetMode="External"/><Relationship Id="rId29" Type="http://schemas.openxmlformats.org/officeDocument/2006/relationships/hyperlink" Target="https://drive.google.com/file/d/1JiUL06W6ot_SrRMlYwdNN4n3POLsxo7_/view?usp=drive_link" TargetMode="External"/><Relationship Id="rId11" Type="http://schemas.openxmlformats.org/officeDocument/2006/relationships/hyperlink" Target="https://drive.google.com/file/d/1dEXlOrBikHn8hbiFMqcLuIHB9ByTszQT/view" TargetMode="External"/><Relationship Id="rId10" Type="http://schemas.openxmlformats.org/officeDocument/2006/relationships/hyperlink" Target="https://drive.google.com/file/d/1_FOXEtVSYXsDVbhH-GuTiTfFskEzoejb/view?usp=drive_link" TargetMode="External"/><Relationship Id="rId13" Type="http://schemas.openxmlformats.org/officeDocument/2006/relationships/hyperlink" Target="https://drive.google.com/file/d/1QkrsVnWyWrhw-LnSXm7Y6kzqyvBM4Hl3/view?usp=drive_link" TargetMode="External"/><Relationship Id="rId12" Type="http://schemas.openxmlformats.org/officeDocument/2006/relationships/hyperlink" Target="https://drive.google.com/file/d/1dEXlOrBikHn8hbiFMqcLuIHB9ByTszQT/view" TargetMode="External"/><Relationship Id="rId15" Type="http://schemas.openxmlformats.org/officeDocument/2006/relationships/hyperlink" Target="https://drive.google.com/file/d/1-bPnDZts8hbLtRjpnuNMKZaJmjVpYbUN/view?usp=sharing" TargetMode="External"/><Relationship Id="rId14" Type="http://schemas.openxmlformats.org/officeDocument/2006/relationships/hyperlink" Target="https://drive.google.com/file/d/1vQW0EeuVaGqXIQoQD8ZzAM7oQRosUXw_/view?usp=drive_link" TargetMode="External"/><Relationship Id="rId17" Type="http://schemas.openxmlformats.org/officeDocument/2006/relationships/hyperlink" Target="https://drive.google.com/file/d/1SXbY3tnF4rTG8K4LwNPwRNe1-YRzGhiD/view?usp=sharing" TargetMode="External"/><Relationship Id="rId16" Type="http://schemas.openxmlformats.org/officeDocument/2006/relationships/hyperlink" Target="https://drive.google.com/file/d/1ajrPQQu-kQk_KbXJ4te14NWGTfar-m3N/view?usp=sharing" TargetMode="External"/><Relationship Id="rId19" Type="http://schemas.openxmlformats.org/officeDocument/2006/relationships/hyperlink" Target="https://drive.google.com/file/d/1hf-SgPUBbbP2QIZw4QqNgCAbEmMUCmhj/view?usp=drive_link" TargetMode="External"/><Relationship Id="rId18" Type="http://schemas.openxmlformats.org/officeDocument/2006/relationships/hyperlink" Target="https://drive.google.com/file/d/13A2Mz5FNesZMriAptlNhkJ0HTRjLlbqt/view?usp=sharing" TargetMode="External"/><Relationship Id="rId1" Type="http://schemas.openxmlformats.org/officeDocument/2006/relationships/hyperlink" Target="https://shopee.tw/%E8%98%AD%E8%94%BB-%E8%B6%85%E6%9C%AA%E4%BE%86%E8%82%8C%E5%9B%A0%E8%B3%A6%E6%B4%BB%E9%9C%B2-100ml-%E5%B0%8F%E9%BB%91%E7%93%B6-%E7%B2%BE%E8%8F%AF%E6%B6%B2%EF%BD%9CLANCOME%E5%AE%98%E6%96%B9%E6%97%97%E8%89%A6%E5%BA%97-i.779524889.28887220550?extraParams=%7B%22display_model_id%22%3A292623668531%2C%22model_selection_logic%22%3A3%7D" TargetMode="External"/><Relationship Id="rId2" Type="http://schemas.openxmlformats.org/officeDocument/2006/relationships/hyperlink" Target="https://shopee.tw/Dyson-Supersonic-HD16-%E5%85%A8%E6%96%B0%E6%99%BA%E8%83%BD%E6%BA%AB%E6%8E%A7%E5%90%B9%E9%A2%A8%E6%A9%9F-%E5%A4%9C%E5%B9%95%E7%B6%A0-2%E5%B9%B4%E4%BF%9D%E5%9B%BA%E3%80%90%E8%9D%A6%E7%9A%AE%E7%8D%A8%E5%AE%B6-%E6%96%B0%E8%89%B2%E4%B8%8A%E5%B8%82%E3%80%91-i.31171487.48162709261?extraParams=%7B%22display_model_id%22%3A406323377709%2C%22model_selection_logic%22%3A3%7D" TargetMode="External"/><Relationship Id="rId3" Type="http://schemas.openxmlformats.org/officeDocument/2006/relationships/hyperlink" Target="https://shopee.tw/%E3%80%90DJI%E3%80%91OSMO-POCKET-4-%E6%89%8B%E6%8C%81%E5%8F%A3%E8%A2%8B%E6%94%9D%E5%BD%B1%E6%A9%9F-%E7%9B%B8%E6%A9%9F-%EF%BD%9C%E6%97%97%E8%89%A6%E9%AB%98%E7%95%AB%E8%B3%AA%EF%BD%9C%E5%A4%9A%E6%AC%BE%E5%BA%95%E7%89%87%E6%BF%BE%E9%8F%A1-i.918848222.50708118215?extraParams=%7B%22display_model_id%22%3A405750744788%2C%22model_selection_logic%22%3A3%7D" TargetMode="External"/><Relationship Id="rId4" Type="http://schemas.openxmlformats.org/officeDocument/2006/relationships/hyperlink" Target="https://drive.google.com/drive/folders/1rNl_5zss6gS9tugZ7BojQp0KoKWA5w5P" TargetMode="External"/><Relationship Id="rId9" Type="http://schemas.openxmlformats.org/officeDocument/2006/relationships/hyperlink" Target="https://drive.google.com/file/d/1Jioevj5dqPICktIqzSoo4FqORCA7r2k4/view?usp=sharing" TargetMode="External"/><Relationship Id="rId5" Type="http://schemas.openxmlformats.org/officeDocument/2006/relationships/hyperlink" Target="https://shopee.tw/%E8%98%AD%E8%94%BB-%E8%B6%85%E6%9C%AA%E4%BE%86%E8%82%8C%E5%9B%A0%E8%B3%A6%E6%B4%BB%E9%9C%B2-100ml-%E5%B0%8F%E9%BB%91%E7%93%B6-%E7%B2%BE%E8%8F%AF%E6%B6%B2%EF%BD%9CLANCOME%E5%AE%98%E6%96%B9%E6%97%97%E8%89%A6%E5%BA%97-i.779524889.28887220550?extraParams=%7B%22display_model_id%22%3A292623668531%2C%22model_selection_logic%22%3A3%7D" TargetMode="External"/><Relationship Id="rId6" Type="http://schemas.openxmlformats.org/officeDocument/2006/relationships/hyperlink" Target="https://shopee.tw/Dyson-Supersonic-HD16-%E5%85%A8%E6%96%B0%E6%99%BA%E8%83%BD%E6%BA%AB%E6%8E%A7%E5%90%B9%E9%A2%A8%E6%A9%9F-%E5%A4%9C%E5%B9%95%E7%B6%A0-2%E5%B9%B4%E4%BF%9D%E5%9B%BA%E3%80%90%E8%9D%A6%E7%9A%AE%E7%8D%A8%E5%AE%B6-%E6%96%B0%E8%89%B2%E4%B8%8A%E5%B8%82%E3%80%91-i.31171487.48162709261?extraParams=%7B%22display_model_id%22%3A406323377709%2C%22model_selection_logic%22%3A3%7D" TargetMode="External"/><Relationship Id="rId7" Type="http://schemas.openxmlformats.org/officeDocument/2006/relationships/hyperlink" Target="https://shopee.tw/%E3%80%90DJI%E3%80%91OSMO-POCKET-4-%E6%89%8B%E6%8C%81%E5%8F%A3%E8%A2%8B%E6%94%9D%E5%BD%B1%E6%A9%9F-%E7%9B%B8%E6%A9%9F-%EF%BD%9C%E6%97%97%E8%89%A6%E9%AB%98%E7%95%AB%E8%B3%AA%EF%BD%9C%E5%A4%9A%E6%AC%BE%E5%BA%95%E7%89%87%E6%BF%BE%E9%8F%A1-i.918848222.50708118215?extraParams=%7B%22display_model_id%22%3A405750744788%2C%22model_selection_logic%22%3A3%7D" TargetMode="External"/><Relationship Id="rId8" Type="http://schemas.openxmlformats.org/officeDocument/2006/relationships/hyperlink" Target="https://drive.google.com/file/d/1e_QIPu6FCetSjkxFKTuIjCEb0EIL7nNT/view?usp=drive_link" TargetMode="External"/><Relationship Id="rId51" Type="http://schemas.openxmlformats.org/officeDocument/2006/relationships/hyperlink" Target="https://drive.google.com/file/d/1Orh8yMOJQdYSAhu8ggTGemyqc2GdE42O/view?usp=sharing" TargetMode="External"/><Relationship Id="rId50" Type="http://schemas.openxmlformats.org/officeDocument/2006/relationships/hyperlink" Target="https://drive.google.com/file/d/1FqIJofNSOkkJHL3Q59zAJ_A1O1nU_bI1/view?usp=drive_link" TargetMode="External"/><Relationship Id="rId53" Type="http://schemas.openxmlformats.org/officeDocument/2006/relationships/hyperlink" Target="https://drive.google.com/file/d/1oHj4fd9XJqrZf2nmVykvW2sKgI_nhgzH/view?usp=drive_link" TargetMode="External"/><Relationship Id="rId52" Type="http://schemas.openxmlformats.org/officeDocument/2006/relationships/hyperlink" Target="https://drive.google.com/file/d/15ustWg5KlgbV2B-ObVvq6Q3l7-9MJOnp/view" TargetMode="External"/><Relationship Id="rId54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QW0EeuVaGqXIQoQD8ZzAM7oQRosUXw_/view?usp=drive_link" TargetMode="External"/><Relationship Id="rId42" Type="http://schemas.openxmlformats.org/officeDocument/2006/relationships/hyperlink" Target="https://drive.google.com/file/d/1PvbwI1f-onnyBsdtDiYU9u-NE9N1W930/view?usp=sharing" TargetMode="External"/><Relationship Id="rId41" Type="http://schemas.openxmlformats.org/officeDocument/2006/relationships/hyperlink" Target="https://drive.google.com/file/d/1VvC44ZRqGdu2SU_6kjNnWGIvI5n0HrkO/view?usp=drive_link" TargetMode="External"/><Relationship Id="rId44" Type="http://schemas.openxmlformats.org/officeDocument/2006/relationships/hyperlink" Target="https://drive.google.com/file/d/1w5Rj0CEyciy-wN5qj8rzpfT9ziicVbjw/view?usp=sharing" TargetMode="External"/><Relationship Id="rId43" Type="http://schemas.openxmlformats.org/officeDocument/2006/relationships/hyperlink" Target="https://drive.google.com/file/d/1JwD353XJXxOZGLOzDMqIhewN7C1wA_Rf/view?usp=sharing" TargetMode="External"/><Relationship Id="rId46" Type="http://schemas.openxmlformats.org/officeDocument/2006/relationships/hyperlink" Target="https://drive.google.com/file/d/1GnePi6dfvG8EN7GwzplaJZd3T-VVjxB9/view?usp=sharing" TargetMode="External"/><Relationship Id="rId45" Type="http://schemas.openxmlformats.org/officeDocument/2006/relationships/hyperlink" Target="https://drive.google.com/file/d/1W6xCKphANXKdYJVTDXPofaP8rTNPCx-U/view?usp=drive_link" TargetMode="External"/><Relationship Id="rId48" Type="http://schemas.openxmlformats.org/officeDocument/2006/relationships/hyperlink" Target="https://drive.google.com/file/d/1qGfQ0etYCBFLDcG9MyY4iV3zbSMnYtZF/view?usp=drive_link" TargetMode="External"/><Relationship Id="rId47" Type="http://schemas.openxmlformats.org/officeDocument/2006/relationships/hyperlink" Target="https://drive.google.com/file/d/1_pR-BMj6cZoxka9WPx8MMN6OkjIt1NVu/view?usp=drive_link" TargetMode="External"/><Relationship Id="rId49" Type="http://schemas.openxmlformats.org/officeDocument/2006/relationships/hyperlink" Target="https://drive.google.com/file/d/1Ugs5OhXNEfJ7LEHzFwcq6uSJ4bFhkgft/view?usp=sharing" TargetMode="External"/><Relationship Id="rId31" Type="http://schemas.openxmlformats.org/officeDocument/2006/relationships/hyperlink" Target="https://drive.google.com/file/d/1mKrKUvDCMP9nu1OrwD3Tr6F-6vanGUjg/view?usp=sharing" TargetMode="External"/><Relationship Id="rId30" Type="http://schemas.openxmlformats.org/officeDocument/2006/relationships/hyperlink" Target="https://drive.google.com/file/d/1mKrKUvDCMP9nu1OrwD3Tr6F-6vanGUjg/view?usp=sharing" TargetMode="External"/><Relationship Id="rId33" Type="http://schemas.openxmlformats.org/officeDocument/2006/relationships/hyperlink" Target="https://drive.google.com/file/d/1mKrKUvDCMP9nu1OrwD3Tr6F-6vanGUjg/view?usp=sharing" TargetMode="External"/><Relationship Id="rId32" Type="http://schemas.openxmlformats.org/officeDocument/2006/relationships/hyperlink" Target="https://drive.google.com/file/d/1_gmKhW6YkIgh7a3wQ7pv5vKk2o3EA9yK/view?usp=drive_link" TargetMode="External"/><Relationship Id="rId35" Type="http://schemas.openxmlformats.org/officeDocument/2006/relationships/hyperlink" Target="https://drive.google.com/file/d/1lTF9sGZrX42C1ee_2r9XY7hVvVMJl3cg/view?usp=drive_link" TargetMode="External"/><Relationship Id="rId34" Type="http://schemas.openxmlformats.org/officeDocument/2006/relationships/hyperlink" Target="https://drive.google.com/file/d/1mKrKUvDCMP9nu1OrwD3Tr6F-6vanGUjg/view?usp=sharing" TargetMode="External"/><Relationship Id="rId37" Type="http://schemas.openxmlformats.org/officeDocument/2006/relationships/hyperlink" Target="https://drive.google.com/file/d/1Ol8taho_M8dvlizJJa-8y8cpA8GNKL52/view?usp=drive_link" TargetMode="External"/><Relationship Id="rId36" Type="http://schemas.openxmlformats.org/officeDocument/2006/relationships/hyperlink" Target="https://drive.google.com/file/d/1gOw3bVbz3MD7dsl5X9OuKZemf4r7iZrR/view?usp=drive_link" TargetMode="External"/><Relationship Id="rId39" Type="http://schemas.openxmlformats.org/officeDocument/2006/relationships/hyperlink" Target="https://drive.google.com/file/d/1R1-H8HA4mCd8v3xalLI4EirmTwgR73OV/view?usp=drive_link" TargetMode="External"/><Relationship Id="rId38" Type="http://schemas.openxmlformats.org/officeDocument/2006/relationships/hyperlink" Target="https://drive.google.com/file/d/128V96MG5mWLIcbrdvLhVQw62ml6MmHyh/view?usp=drive_link" TargetMode="External"/><Relationship Id="rId20" Type="http://schemas.openxmlformats.org/officeDocument/2006/relationships/hyperlink" Target="https://drive.google.com/file/d/14ogW6MAgI5jTXoMypz-oGSMkU2f1zl6D/view?usp=drive_link" TargetMode="External"/><Relationship Id="rId22" Type="http://schemas.openxmlformats.org/officeDocument/2006/relationships/hyperlink" Target="https://drive.google.com/file/d/1kmaSP_VmX7vNKowqoSgxA96iU4HiWNcF/view" TargetMode="External"/><Relationship Id="rId21" Type="http://schemas.openxmlformats.org/officeDocument/2006/relationships/hyperlink" Target="https://drive.google.com/file/d/1At6IA07aB22ZAlCH3QYRELcPfeCy-d6C/view?usp=drive_link" TargetMode="External"/><Relationship Id="rId24" Type="http://schemas.openxmlformats.org/officeDocument/2006/relationships/hyperlink" Target="https://drive.google.com/file/d/1aQ2Nt9Bf3skRZWAKVLJAmRt3v8rpfbzf/view?usp=drive_link" TargetMode="External"/><Relationship Id="rId23" Type="http://schemas.openxmlformats.org/officeDocument/2006/relationships/hyperlink" Target="https://drive.google.com/file/d/1zbb2mDn7-0BseZ-9CKQEBJqDUJtxPWgx/view?usp=sharing" TargetMode="External"/><Relationship Id="rId26" Type="http://schemas.openxmlformats.org/officeDocument/2006/relationships/hyperlink" Target="https://drive.google.com/file/d/1-bPnDZts8hbLtRjpnuNMKZaJmjVpYbUN/view?usp=sharing" TargetMode="External"/><Relationship Id="rId25" Type="http://schemas.openxmlformats.org/officeDocument/2006/relationships/hyperlink" Target="https://drive.google.com/drive/folders/1rVuv6JISycegjLp_m0eLqAf3jD3wkAVR" TargetMode="External"/><Relationship Id="rId28" Type="http://schemas.openxmlformats.org/officeDocument/2006/relationships/hyperlink" Target="https://drive.google.com/file/d/1JAjrHsEeucQ0sOt7WGTTQQ-JsT3fQyDm/view?usp=drive_link" TargetMode="External"/><Relationship Id="rId27" Type="http://schemas.openxmlformats.org/officeDocument/2006/relationships/hyperlink" Target="https://drive.google.com/file/d/1v3eiokkZt4ORVU3_2It8oXRjxR8hDt0G/view?usp=drive_link" TargetMode="External"/><Relationship Id="rId29" Type="http://schemas.openxmlformats.org/officeDocument/2006/relationships/hyperlink" Target="https://drive.google.com/drive/folders/1EmKfafExJXhVG79jpijy-twIXfw3BLFg" TargetMode="External"/><Relationship Id="rId11" Type="http://schemas.openxmlformats.org/officeDocument/2006/relationships/hyperlink" Target="https://drive.google.com/file/d/1_gmKhW6YkIgh7a3wQ7pv5vKk2o3EA9yK/view?usp=drive_link" TargetMode="External"/><Relationship Id="rId10" Type="http://schemas.openxmlformats.org/officeDocument/2006/relationships/hyperlink" Target="https://drive.google.com/file/d/104A9JAp_TgxBWMCIHvn0BHI7Y-__rkte/view" TargetMode="External"/><Relationship Id="rId13" Type="http://schemas.openxmlformats.org/officeDocument/2006/relationships/hyperlink" Target="https://drive.google.com/file/d/1lYR8nu5UezvtQ54OdghawEh9OT5Vc5V0/view?usp=sharing" TargetMode="External"/><Relationship Id="rId12" Type="http://schemas.openxmlformats.org/officeDocument/2006/relationships/hyperlink" Target="https://drive.google.com/file/d/1-bPnDZts8hbLtRjpnuNMKZaJmjVpYbUN/view?usp=sharing" TargetMode="External"/><Relationship Id="rId15" Type="http://schemas.openxmlformats.org/officeDocument/2006/relationships/hyperlink" Target="https://drive.google.com/file/d/15q0Gmfg4WgEFVoBi8TfwlYg1DqIN8Pbw/view?usp=sharing" TargetMode="External"/><Relationship Id="rId14" Type="http://schemas.openxmlformats.org/officeDocument/2006/relationships/hyperlink" Target="https://drive.google.com/file/d/14RwbK478JLRZrnH8iWua0UWtfu3jTrVb/view?usp=drive_link" TargetMode="External"/><Relationship Id="rId17" Type="http://schemas.openxmlformats.org/officeDocument/2006/relationships/hyperlink" Target="https://drive.google.com/file/d/1n-Zt6uVxbIEZxXvwT_TgGrP3rtkg9fPd/view?usp=drive_link" TargetMode="External"/><Relationship Id="rId16" Type="http://schemas.openxmlformats.org/officeDocument/2006/relationships/hyperlink" Target="https://drive.google.com/file/d/10XkKVQLxrcMho8I0Jhvx7lwmAtEiw3hm/view?usp=drive_link" TargetMode="External"/><Relationship Id="rId19" Type="http://schemas.openxmlformats.org/officeDocument/2006/relationships/hyperlink" Target="https://drive.google.com/file/d/14ogW6MAgI5jTXoMypz-oGSMkU2f1zl6D/view?usp=drive_link" TargetMode="External"/><Relationship Id="rId18" Type="http://schemas.openxmlformats.org/officeDocument/2006/relationships/hyperlink" Target="https://drive.google.com/file/d/1v3eiokkZt4ORVU3_2It8oXRjxR8hDt0G/view?usp=drive_link" TargetMode="External"/><Relationship Id="rId1" Type="http://schemas.openxmlformats.org/officeDocument/2006/relationships/hyperlink" Target="https://shopee.tw/m/mallsunday" TargetMode="External"/><Relationship Id="rId2" Type="http://schemas.openxmlformats.org/officeDocument/2006/relationships/hyperlink" Target="https://drive.google.com/drive/folders/1rNl_5zss6gS9tugZ7BojQp0KoKWA5w5P" TargetMode="External"/><Relationship Id="rId3" Type="http://schemas.openxmlformats.org/officeDocument/2006/relationships/hyperlink" Target="https://shopee.tw/%E3%80%90%E8%9D%A6%E7%9A%AE%E7%9B%B4%E7%87%9F%E3%80%91APPLE-iPhone-18-Pro-Max-256G-%E6%89%8B%E6%A9%9F-%E9%A0%90%E7%B4%84-%E5%BB%A0%E5%95%86%E7%9B%B4%E9%80%81-i.116309859.50467709099?extraParams=%7B%22display_model_id%22%3A366499907105%2C%22model_selection_logic%22%3A3%7D&amp;sp_atk=41175b33-a050-4f16-bfee-7223a3f36ed1&amp;xptdk=41175b33-a050-4f16-bfee-7223a3f36ed1" TargetMode="External"/><Relationship Id="rId4" Type="http://schemas.openxmlformats.org/officeDocument/2006/relationships/hyperlink" Target="https://shopee.tw/INNISFREE-%E7%A5%9E%E7%B6%93%E9%86%AF%E8%83%BA%E6%96%B0%E5%93%81%E5%99%B4%E9%9C%A7-90ml-(%E7%89%9B%E5%A5%B6%E6%B0%B4%E4%BF%AE%E8%AD%B7-%E8%9D%A6%E7%9A%AE%E7%8D%A8%E5%AE%B6%E4%BA%AE%E7%99%BD%E6%8A%B9%E8%8C%B6)-%E5%AE%98%E6%96%B9%E6%97%97%E8%89%A6%E5%BA%97-i.121782721.43683424356?extraParams=%7B%22display_model_id%22%3A361365225021%2C%22model_selection_logic%22%3A3%7D" TargetMode="External"/><Relationship Id="rId9" Type="http://schemas.openxmlformats.org/officeDocument/2006/relationships/hyperlink" Target="https://drive.google.com/file/d/1vQW0EeuVaGqXIQoQD8ZzAM7oQRosUXw_/view?usp=drive_link" TargetMode="External"/><Relationship Id="rId5" Type="http://schemas.openxmlformats.org/officeDocument/2006/relationships/hyperlink" Target="https://shopee.tw/(%E9%A0%90%E8%B3%BC)%E3%80%90Roborock-%E7%9F%B3%E9%A0%AD%E7%A7%91%E6%8A%80%E3%80%91%E8%87%82%E8%92%B8%E4%B9%8B%E5%B8%9D-F25-Ultra-Steam-Gen2%E9%9B%B6%E6%84%9FAI%E9%80%9F%E5%88%AE%E8%87%82%E6%B4%97%E5%9C%B0%E6%A9%9F-i.1491349106.56517137426?extraParams=%7B%22display_model_id%22%3A311454723413%2C%22model_selection_logic%22%3A3%7D" TargetMode="External"/><Relationship Id="rId6" Type="http://schemas.openxmlformats.org/officeDocument/2006/relationships/hyperlink" Target="https://drive.google.com/file/d/17lI4MFe6_uKpVl6yuInBkmxtnTZo906j/view?usp=drive_link" TargetMode="External"/><Relationship Id="rId7" Type="http://schemas.openxmlformats.org/officeDocument/2006/relationships/hyperlink" Target="https://drive.google.com/file/d/17lI4MFe6_uKpVl6yuInBkmxtnTZo906j/view?usp=drive_link" TargetMode="External"/><Relationship Id="rId8" Type="http://schemas.openxmlformats.org/officeDocument/2006/relationships/hyperlink" Target="https://drive.google.com/file/d/1JAjrHsEeucQ0sOt7WGTTQQ-JsT3fQyDm/view?usp=drive_link" TargetMode="External"/><Relationship Id="rId51" Type="http://schemas.openxmlformats.org/officeDocument/2006/relationships/hyperlink" Target="https://drive.google.com/file/d/1YimPjMCcmJj8jqe_ROCwbkK8vmOLzHZX/view?usp=drive_link" TargetMode="External"/><Relationship Id="rId50" Type="http://schemas.openxmlformats.org/officeDocument/2006/relationships/hyperlink" Target="https://drive.google.com/file/d/128V96MG5mWLIcbrdvLhVQw62ml6MmHyh/view?usp=drive_link" TargetMode="External"/><Relationship Id="rId53" Type="http://schemas.openxmlformats.org/officeDocument/2006/relationships/hyperlink" Target="https://drive.google.com/file/d/133t0q794kyN7uFhNpPVE71AJ1UFgrxw_/view?usp=drive_link" TargetMode="External"/><Relationship Id="rId52" Type="http://schemas.openxmlformats.org/officeDocument/2006/relationships/hyperlink" Target="https://drive.google.com/file/d/1S5K2nm1zhpPdF_BRaBIMhcp-tzVRfNLl/view?usp=sharing" TargetMode="External"/><Relationship Id="rId55" Type="http://schemas.openxmlformats.org/officeDocument/2006/relationships/hyperlink" Target="https://drive.google.com/file/d/18RmbIH-Tep5rqFYRaPNKvi091k1BlJ2O/view?usp=drive_link" TargetMode="External"/><Relationship Id="rId54" Type="http://schemas.openxmlformats.org/officeDocument/2006/relationships/hyperlink" Target="https://drive.google.com/drive/u/0/folders/1BYmOtitMOgcrK6D7O4f-iqz5E7bCTWHg" TargetMode="External"/><Relationship Id="rId57" Type="http://schemas.openxmlformats.org/officeDocument/2006/relationships/drawing" Target="../drawings/drawing162.xml"/><Relationship Id="rId56" Type="http://schemas.openxmlformats.org/officeDocument/2006/relationships/hyperlink" Target="https://drive.google.com/file/d/16RKhyJT1EQC3GkfFE8riKVwR5FLTKj9L/view?usp=drive_link" TargetMode="External"/></Relationships>
</file>

<file path=xl/worksheets/_rels/sheet16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LQmzHv-y2hsc2hSDPpbxokxm-ChOYRc/view?usp=drive_link" TargetMode="External"/><Relationship Id="rId42" Type="http://schemas.openxmlformats.org/officeDocument/2006/relationships/hyperlink" Target="https://drive.google.com/file/d/1FTKTyorj3-nZgAFZOBG4m8KmRCIdE-A1/view?usp=drive_link" TargetMode="External"/><Relationship Id="rId41" Type="http://schemas.openxmlformats.org/officeDocument/2006/relationships/hyperlink" Target="https://drive.google.com/file/d/1FTKTyorj3-nZgAFZOBG4m8KmRCIdE-A1/view?usp=drive_link" TargetMode="External"/><Relationship Id="rId44" Type="http://schemas.openxmlformats.org/officeDocument/2006/relationships/hyperlink" Target="https://drive.google.com/file/d/1fYFlRNhlHcHstwiy9hkkK2qOCQrMo_oA/view?usp=drive_link" TargetMode="External"/><Relationship Id="rId43" Type="http://schemas.openxmlformats.org/officeDocument/2006/relationships/hyperlink" Target="https://drive.google.com/file/d/1JAjrHsEeucQ0sOt7WGTTQQ-JsT3fQyDm/view?usp=drive_link" TargetMode="External"/><Relationship Id="rId46" Type="http://schemas.openxmlformats.org/officeDocument/2006/relationships/hyperlink" Target="https://drive.google.com/file/d/1TDVgkEbsE6W8smTWluG7aEe0XCgSWaOo/view?usp=drive_link" TargetMode="External"/><Relationship Id="rId45" Type="http://schemas.openxmlformats.org/officeDocument/2006/relationships/hyperlink" Target="https://drive.google.com/drive/folders/1rVuv6JISycegjLp_m0eLqAf3jD3wkAVR" TargetMode="External"/><Relationship Id="rId47" Type="http://schemas.openxmlformats.org/officeDocument/2006/relationships/drawing" Target="../drawings/drawing163.xml"/><Relationship Id="rId31" Type="http://schemas.openxmlformats.org/officeDocument/2006/relationships/hyperlink" Target="https://drive.google.com/file/d/19drRFwdyJ-bM9TSOWkPovuvOUsc3Xa19/view?usp=drive_link" TargetMode="External"/><Relationship Id="rId30" Type="http://schemas.openxmlformats.org/officeDocument/2006/relationships/hyperlink" Target="https://drive.google.com/file/d/1tF8gMPi9KIslJoxe6RGZ_-Wd97LcmpAc/view?usp=drive_link" TargetMode="External"/><Relationship Id="rId33" Type="http://schemas.openxmlformats.org/officeDocument/2006/relationships/hyperlink" Target="https://drive.google.com/file/d/1vK45c0-0dA0a-NrVL9VeOODrC6BM_Zsc/view?usp=drive_link" TargetMode="External"/><Relationship Id="rId32" Type="http://schemas.openxmlformats.org/officeDocument/2006/relationships/hyperlink" Target="https://drive.google.com/file/d/1-kufqwbcv5bgnsM_bttosMLqhKItAofI/view?usp=drive_link" TargetMode="External"/><Relationship Id="rId35" Type="http://schemas.openxmlformats.org/officeDocument/2006/relationships/hyperlink" Target="https://drive.google.com/file/d/1HSK_63uvGSTdqpvfUFg4EKlUTQTO7oY4/view?usp=drive_link" TargetMode="External"/><Relationship Id="rId34" Type="http://schemas.openxmlformats.org/officeDocument/2006/relationships/hyperlink" Target="https://drive.google.com/file/d/16strvNAziKFs_4wg5Nij_Vfg07BdS80u/view?usp=drive_link" TargetMode="External"/><Relationship Id="rId37" Type="http://schemas.openxmlformats.org/officeDocument/2006/relationships/hyperlink" Target="https://drive.google.com/file/d/1oamFxnvMSkA1YppvbODzdAwraTY8jG7T/view?usp=drive_link" TargetMode="External"/><Relationship Id="rId36" Type="http://schemas.openxmlformats.org/officeDocument/2006/relationships/hyperlink" Target="https://drive.google.com/file/d/1qc97buAvLjZcAyu5n_jXLtciaqZfyirv/view?usp=drive_link" TargetMode="External"/><Relationship Id="rId39" Type="http://schemas.openxmlformats.org/officeDocument/2006/relationships/hyperlink" Target="https://drive.google.com/file/d/1GnQdOL04ehIFImlZy7cuKvkHmFZFBc6H/view?usp=drive_link" TargetMode="External"/><Relationship Id="rId38" Type="http://schemas.openxmlformats.org/officeDocument/2006/relationships/hyperlink" Target="https://drive.google.com/file/d/1gVYAGhwVGT3P0jVFZQ4Seosepj8OTaMT/view?usp=drive_link" TargetMode="External"/><Relationship Id="rId20" Type="http://schemas.openxmlformats.org/officeDocument/2006/relationships/hyperlink" Target="https://drive.google.com/file/d/15miCWqWPVA4Fzdw-OPrDoKJpRRe_HDv8/view?usp=sharing" TargetMode="External"/><Relationship Id="rId22" Type="http://schemas.openxmlformats.org/officeDocument/2006/relationships/hyperlink" Target="https://drive.google.com/file/d/1LTrhnW1_B8PD_HoBEHLU6po3KNh97Rmz/view?usp=sharing" TargetMode="External"/><Relationship Id="rId21" Type="http://schemas.openxmlformats.org/officeDocument/2006/relationships/hyperlink" Target="https://drive.google.com/file/d/12SmThs1JOk9fdrNh-R2kOGZVxogUatTI/view?usp=sharing" TargetMode="External"/><Relationship Id="rId24" Type="http://schemas.openxmlformats.org/officeDocument/2006/relationships/hyperlink" Target="https://drive.google.com/file/d/10a3c-WssnXOsfujFMD5hzSS7VoNqrDMW/view?usp=drive_link" TargetMode="External"/><Relationship Id="rId23" Type="http://schemas.openxmlformats.org/officeDocument/2006/relationships/hyperlink" Target="https://drive.google.com/file/d/10VRBlhvKeNQOGAIWNgI7YQRRe51RbTTZ/view?usp=sharing" TargetMode="External"/><Relationship Id="rId26" Type="http://schemas.openxmlformats.org/officeDocument/2006/relationships/hyperlink" Target="https://drive.google.com/open?id=1k0zUReu9GwIuXhoixgcZOJSaH_7ZaYkW&amp;usp=drive_copy" TargetMode="External"/><Relationship Id="rId25" Type="http://schemas.openxmlformats.org/officeDocument/2006/relationships/hyperlink" Target="https://drive.google.com/file/d/1-kufqwbcv5bgnsM_bttosMLqhKItAofI/view?usp=drive_link" TargetMode="External"/><Relationship Id="rId28" Type="http://schemas.openxmlformats.org/officeDocument/2006/relationships/hyperlink" Target="https://drive.google.com/file/d/1Mn-crIIlThxPB5KyAdXIuASM4ICwKGWx/view?usp=sharing" TargetMode="External"/><Relationship Id="rId27" Type="http://schemas.openxmlformats.org/officeDocument/2006/relationships/hyperlink" Target="https://drive.google.com/file/d/1gOw3bVbz3MD7dsl5X9OuKZemf4r7iZrR/view?usp=drive_link" TargetMode="External"/><Relationship Id="rId29" Type="http://schemas.openxmlformats.org/officeDocument/2006/relationships/hyperlink" Target="https://drive.google.com/file/d/17daY5LQXlTR32yoWMFLB7PHZjp1yvwr9/view?usp=sharing" TargetMode="External"/><Relationship Id="rId11" Type="http://schemas.openxmlformats.org/officeDocument/2006/relationships/hyperlink" Target="https://drive.google.com/drive/u/0/folders/1OkhiP7DyRNHcsRkk_UXjpW0PmZSy7m1A" TargetMode="External"/><Relationship Id="rId10" Type="http://schemas.openxmlformats.org/officeDocument/2006/relationships/hyperlink" Target="https://drive.google.com/file/d/1pcr1pcz2NXfYYxR3FjrY18x_cgPw1V_M/view?usp=drive_link" TargetMode="External"/><Relationship Id="rId13" Type="http://schemas.openxmlformats.org/officeDocument/2006/relationships/hyperlink" Target="https://drive.google.com/file/d/1CEMXjh_jqPPt7jt-zlp_BhsQzH3Mqg3_/view?usp=drive_link" TargetMode="External"/><Relationship Id="rId12" Type="http://schemas.openxmlformats.org/officeDocument/2006/relationships/hyperlink" Target="https://drive.google.com/file/d/1muks7fCmm-lQTOUGc7pSj1f7LHTiHMlF/view?usp=drive_link" TargetMode="External"/><Relationship Id="rId15" Type="http://schemas.openxmlformats.org/officeDocument/2006/relationships/hyperlink" Target="https://drive.google.com/file/d/1J-FwJSZ-Mc4qvagC0u7EGtB_OxJUMWjI/view?usp=drive_link" TargetMode="External"/><Relationship Id="rId14" Type="http://schemas.openxmlformats.org/officeDocument/2006/relationships/hyperlink" Target="https://drive.google.com/file/d/1v3eiokkZt4ORVU3_2It8oXRjxR8hDt0G/view?usp=drive_link" TargetMode="External"/><Relationship Id="rId17" Type="http://schemas.openxmlformats.org/officeDocument/2006/relationships/hyperlink" Target="https://drive.google.com/file/d/1CG5o9yh81D4szWUIaRJ93DjkAqYgFhkR/view?usp=drive_link" TargetMode="External"/><Relationship Id="rId16" Type="http://schemas.openxmlformats.org/officeDocument/2006/relationships/hyperlink" Target="https://drive.google.com/file/d/1a9V2l-JhW4sEjHjX5QGq1PVMaQuojcvn/view?usp=drive_link" TargetMode="External"/><Relationship Id="rId19" Type="http://schemas.openxmlformats.org/officeDocument/2006/relationships/hyperlink" Target="https://drive.google.com/file/d/1dNA-PBfNLzEc783vcxGGZcduQKteOTsR/view?usp=drive_link" TargetMode="External"/><Relationship Id="rId18" Type="http://schemas.openxmlformats.org/officeDocument/2006/relationships/hyperlink" Target="https://drive.google.com/file/d/1dNA-PBfNLzEc783vcxGGZcduQKteOTsR/view?usp=drive_link" TargetMode="External"/><Relationship Id="rId1" Type="http://schemas.openxmlformats.org/officeDocument/2006/relationships/hyperlink" Target="https://drive.google.com/drive/folders/1rNl_5zss6gS9tugZ7BojQp0KoKWA5w5P" TargetMode="External"/><Relationship Id="rId2" Type="http://schemas.openxmlformats.org/officeDocument/2006/relationships/hyperlink" Target="https://drive.google.com/file/d/1dNA-PBfNLzEc783vcxGGZcduQKteOTsR/view?usp=drive_link" TargetMode="External"/><Relationship Id="rId3" Type="http://schemas.openxmlformats.org/officeDocument/2006/relationships/hyperlink" Target="https://drive.google.com/file/d/104A9JAp_TgxBWMCIHvn0BHI7Y-__rkte/view" TargetMode="External"/><Relationship Id="rId4" Type="http://schemas.openxmlformats.org/officeDocument/2006/relationships/hyperlink" Target="https://drive.google.com/file/d/1W5UVMr8StwUdFoHCOcoW-8JD7uqeCF_D/view?usp=drive_link" TargetMode="External"/><Relationship Id="rId9" Type="http://schemas.openxmlformats.org/officeDocument/2006/relationships/hyperlink" Target="https://drive.google.com/file/d/1mfQfHvTcuhrO5qBmbs7USqqJiqfl4xwa/view?usp=drive_link" TargetMode="External"/><Relationship Id="rId5" Type="http://schemas.openxmlformats.org/officeDocument/2006/relationships/hyperlink" Target="https://drive.google.com/file/d/1JAjrHsEeucQ0sOt7WGTTQQ-JsT3fQyDm/view?usp=drive_link" TargetMode="External"/><Relationship Id="rId6" Type="http://schemas.openxmlformats.org/officeDocument/2006/relationships/hyperlink" Target="https://drive.google.com/file/d/1fYFlRNhlHcHstwiy9hkkK2qOCQrMo_oA/view?usp=drive_link" TargetMode="External"/><Relationship Id="rId7" Type="http://schemas.openxmlformats.org/officeDocument/2006/relationships/hyperlink" Target="https://drive.google.com/file/d/1LTrhnW1_B8PD_HoBEHLU6po3KNh97Rmz/view?usp=sharing" TargetMode="External"/><Relationship Id="rId8" Type="http://schemas.openxmlformats.org/officeDocument/2006/relationships/hyperlink" Target="https://drive.google.com/file/d/1EBBbuY2cS7hnl0CslVL5Du6_RbKCrlR_/view?usp=drive_link" TargetMode="External"/></Relationships>
</file>

<file path=xl/worksheets/_rels/sheet16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LQmzHv-y2hsc2hSDPpbxokxm-ChOYRc/view?usp=drive_link" TargetMode="External"/><Relationship Id="rId42" Type="http://schemas.openxmlformats.org/officeDocument/2006/relationships/hyperlink" Target="https://drive.google.com/file/d/1FTKTyorj3-nZgAFZOBG4m8KmRCIdE-A1/view?usp=drive_link" TargetMode="External"/><Relationship Id="rId41" Type="http://schemas.openxmlformats.org/officeDocument/2006/relationships/hyperlink" Target="https://drive.google.com/file/d/1FTKTyorj3-nZgAFZOBG4m8KmRCIdE-A1/view?usp=drive_link" TargetMode="External"/><Relationship Id="rId44" Type="http://schemas.openxmlformats.org/officeDocument/2006/relationships/hyperlink" Target="https://drive.google.com/file/d/1fYFlRNhlHcHstwiy9hkkK2qOCQrMo_oA/view?usp=drive_link" TargetMode="External"/><Relationship Id="rId43" Type="http://schemas.openxmlformats.org/officeDocument/2006/relationships/hyperlink" Target="https://drive.google.com/file/d/1JAjrHsEeucQ0sOt7WGTTQQ-JsT3fQyDm/view?usp=drive_link" TargetMode="External"/><Relationship Id="rId46" Type="http://schemas.openxmlformats.org/officeDocument/2006/relationships/hyperlink" Target="https://drive.google.com/file/d/1TDVgkEbsE6W8smTWluG7aEe0XCgSWaOo/view?usp=drive_link" TargetMode="External"/><Relationship Id="rId45" Type="http://schemas.openxmlformats.org/officeDocument/2006/relationships/hyperlink" Target="https://drive.google.com/drive/folders/1rVuv6JISycegjLp_m0eLqAf3jD3wkAVR" TargetMode="External"/><Relationship Id="rId47" Type="http://schemas.openxmlformats.org/officeDocument/2006/relationships/drawing" Target="../drawings/drawing164.xml"/><Relationship Id="rId31" Type="http://schemas.openxmlformats.org/officeDocument/2006/relationships/hyperlink" Target="https://drive.google.com/file/d/19drRFwdyJ-bM9TSOWkPovuvOUsc3Xa19/view?usp=drive_link" TargetMode="External"/><Relationship Id="rId30" Type="http://schemas.openxmlformats.org/officeDocument/2006/relationships/hyperlink" Target="https://drive.google.com/file/d/1tF8gMPi9KIslJoxe6RGZ_-Wd97LcmpAc/view?usp=drive_link" TargetMode="External"/><Relationship Id="rId33" Type="http://schemas.openxmlformats.org/officeDocument/2006/relationships/hyperlink" Target="https://drive.google.com/file/d/1vK45c0-0dA0a-NrVL9VeOODrC6BM_Zsc/view?usp=drive_link" TargetMode="External"/><Relationship Id="rId32" Type="http://schemas.openxmlformats.org/officeDocument/2006/relationships/hyperlink" Target="https://drive.google.com/file/d/1-kufqwbcv5bgnsM_bttosMLqhKItAofI/view?usp=drive_link" TargetMode="External"/><Relationship Id="rId35" Type="http://schemas.openxmlformats.org/officeDocument/2006/relationships/hyperlink" Target="https://drive.google.com/file/d/1HSK_63uvGSTdqpvfUFg4EKlUTQTO7oY4/view?usp=drive_link" TargetMode="External"/><Relationship Id="rId34" Type="http://schemas.openxmlformats.org/officeDocument/2006/relationships/hyperlink" Target="https://drive.google.com/file/d/16strvNAziKFs_4wg5Nij_Vfg07BdS80u/view?usp=drive_link" TargetMode="External"/><Relationship Id="rId37" Type="http://schemas.openxmlformats.org/officeDocument/2006/relationships/hyperlink" Target="https://drive.google.com/file/d/1oamFxnvMSkA1YppvbODzdAwraTY8jG7T/view?usp=drive_link" TargetMode="External"/><Relationship Id="rId36" Type="http://schemas.openxmlformats.org/officeDocument/2006/relationships/hyperlink" Target="https://drive.google.com/file/d/1qc97buAvLjZcAyu5n_jXLtciaqZfyirv/view?usp=drive_link" TargetMode="External"/><Relationship Id="rId39" Type="http://schemas.openxmlformats.org/officeDocument/2006/relationships/hyperlink" Target="https://drive.google.com/file/d/1GnQdOL04ehIFImlZy7cuKvkHmFZFBc6H/view?usp=drive_link" TargetMode="External"/><Relationship Id="rId38" Type="http://schemas.openxmlformats.org/officeDocument/2006/relationships/hyperlink" Target="https://drive.google.com/file/d/1gVYAGhwVGT3P0jVFZQ4Seosepj8OTaMT/view?usp=drive_link" TargetMode="External"/><Relationship Id="rId20" Type="http://schemas.openxmlformats.org/officeDocument/2006/relationships/hyperlink" Target="https://drive.google.com/file/d/15miCWqWPVA4Fzdw-OPrDoKJpRRe_HDv8/view?usp=sharing" TargetMode="External"/><Relationship Id="rId22" Type="http://schemas.openxmlformats.org/officeDocument/2006/relationships/hyperlink" Target="https://drive.google.com/file/d/1LTrhnW1_B8PD_HoBEHLU6po3KNh97Rmz/view?usp=sharing" TargetMode="External"/><Relationship Id="rId21" Type="http://schemas.openxmlformats.org/officeDocument/2006/relationships/hyperlink" Target="https://drive.google.com/file/d/12SmThs1JOk9fdrNh-R2kOGZVxogUatTI/view?usp=sharing" TargetMode="External"/><Relationship Id="rId24" Type="http://schemas.openxmlformats.org/officeDocument/2006/relationships/hyperlink" Target="https://drive.google.com/file/d/10a3c-WssnXOsfujFMD5hzSS7VoNqrDMW/view?usp=drive_link" TargetMode="External"/><Relationship Id="rId23" Type="http://schemas.openxmlformats.org/officeDocument/2006/relationships/hyperlink" Target="https://drive.google.com/file/d/10VRBlhvKeNQOGAIWNgI7YQRRe51RbTTZ/view?usp=sharing" TargetMode="External"/><Relationship Id="rId26" Type="http://schemas.openxmlformats.org/officeDocument/2006/relationships/hyperlink" Target="https://drive.google.com/open?id=1k0zUReu9GwIuXhoixgcZOJSaH_7ZaYkW&amp;usp=drive_copy" TargetMode="External"/><Relationship Id="rId25" Type="http://schemas.openxmlformats.org/officeDocument/2006/relationships/hyperlink" Target="https://drive.google.com/file/d/1-kufqwbcv5bgnsM_bttosMLqhKItAofI/view?usp=drive_link" TargetMode="External"/><Relationship Id="rId28" Type="http://schemas.openxmlformats.org/officeDocument/2006/relationships/hyperlink" Target="https://drive.google.com/file/d/1Mn-crIIlThxPB5KyAdXIuASM4ICwKGWx/view?usp=sharing" TargetMode="External"/><Relationship Id="rId27" Type="http://schemas.openxmlformats.org/officeDocument/2006/relationships/hyperlink" Target="https://drive.google.com/file/d/1gOw3bVbz3MD7dsl5X9OuKZemf4r7iZrR/view?usp=drive_link" TargetMode="External"/><Relationship Id="rId29" Type="http://schemas.openxmlformats.org/officeDocument/2006/relationships/hyperlink" Target="https://drive.google.com/file/d/17daY5LQXlTR32yoWMFLB7PHZjp1yvwr9/view?usp=sharing" TargetMode="External"/><Relationship Id="rId11" Type="http://schemas.openxmlformats.org/officeDocument/2006/relationships/hyperlink" Target="https://drive.google.com/drive/u/0/folders/1OkhiP7DyRNHcsRkk_UXjpW0PmZSy7m1A" TargetMode="External"/><Relationship Id="rId10" Type="http://schemas.openxmlformats.org/officeDocument/2006/relationships/hyperlink" Target="https://drive.google.com/file/d/1pcr1pcz2NXfYYxR3FjrY18x_cgPw1V_M/view?usp=drive_link" TargetMode="External"/><Relationship Id="rId13" Type="http://schemas.openxmlformats.org/officeDocument/2006/relationships/hyperlink" Target="https://drive.google.com/file/d/1CEMXjh_jqPPt7jt-zlp_BhsQzH3Mqg3_/view?usp=drive_link" TargetMode="External"/><Relationship Id="rId12" Type="http://schemas.openxmlformats.org/officeDocument/2006/relationships/hyperlink" Target="https://drive.google.com/file/d/1muks7fCmm-lQTOUGc7pSj1f7LHTiHMlF/view?usp=drive_link" TargetMode="External"/><Relationship Id="rId15" Type="http://schemas.openxmlformats.org/officeDocument/2006/relationships/hyperlink" Target="https://drive.google.com/file/d/1J-FwJSZ-Mc4qvagC0u7EGtB_OxJUMWjI/view?usp=drive_link" TargetMode="External"/><Relationship Id="rId14" Type="http://schemas.openxmlformats.org/officeDocument/2006/relationships/hyperlink" Target="https://drive.google.com/file/d/1v3eiokkZt4ORVU3_2It8oXRjxR8hDt0G/view?usp=drive_link" TargetMode="External"/><Relationship Id="rId17" Type="http://schemas.openxmlformats.org/officeDocument/2006/relationships/hyperlink" Target="https://drive.google.com/file/d/1CG5o9yh81D4szWUIaRJ93DjkAqYgFhkR/view?usp=drive_link" TargetMode="External"/><Relationship Id="rId16" Type="http://schemas.openxmlformats.org/officeDocument/2006/relationships/hyperlink" Target="https://drive.google.com/file/d/1a9V2l-JhW4sEjHjX5QGq1PVMaQuojcvn/view?usp=drive_link" TargetMode="External"/><Relationship Id="rId19" Type="http://schemas.openxmlformats.org/officeDocument/2006/relationships/hyperlink" Target="https://drive.google.com/file/d/1dNA-PBfNLzEc783vcxGGZcduQKteOTsR/view?usp=drive_link" TargetMode="External"/><Relationship Id="rId18" Type="http://schemas.openxmlformats.org/officeDocument/2006/relationships/hyperlink" Target="https://drive.google.com/file/d/1dNA-PBfNLzEc783vcxGGZcduQKteOTsR/view?usp=drive_link" TargetMode="External"/><Relationship Id="rId1" Type="http://schemas.openxmlformats.org/officeDocument/2006/relationships/hyperlink" Target="https://drive.google.com/drive/folders/1rNl_5zss6gS9tugZ7BojQp0KoKWA5w5P" TargetMode="External"/><Relationship Id="rId2" Type="http://schemas.openxmlformats.org/officeDocument/2006/relationships/hyperlink" Target="https://drive.google.com/file/d/1dNA-PBfNLzEc783vcxGGZcduQKteOTsR/view?usp=drive_link" TargetMode="External"/><Relationship Id="rId3" Type="http://schemas.openxmlformats.org/officeDocument/2006/relationships/hyperlink" Target="https://drive.google.com/file/d/104A9JAp_TgxBWMCIHvn0BHI7Y-__rkte/view" TargetMode="External"/><Relationship Id="rId4" Type="http://schemas.openxmlformats.org/officeDocument/2006/relationships/hyperlink" Target="https://drive.google.com/file/d/1W5UVMr8StwUdFoHCOcoW-8JD7uqeCF_D/view?usp=drive_link" TargetMode="External"/><Relationship Id="rId9" Type="http://schemas.openxmlformats.org/officeDocument/2006/relationships/hyperlink" Target="https://drive.google.com/file/d/1mfQfHvTcuhrO5qBmbs7USqqJiqfl4xwa/view?usp=drive_link" TargetMode="External"/><Relationship Id="rId5" Type="http://schemas.openxmlformats.org/officeDocument/2006/relationships/hyperlink" Target="https://drive.google.com/file/d/1JAjrHsEeucQ0sOt7WGTTQQ-JsT3fQyDm/view?usp=drive_link" TargetMode="External"/><Relationship Id="rId6" Type="http://schemas.openxmlformats.org/officeDocument/2006/relationships/hyperlink" Target="https://drive.google.com/file/d/1fYFlRNhlHcHstwiy9hkkK2qOCQrMo_oA/view?usp=drive_link" TargetMode="External"/><Relationship Id="rId7" Type="http://schemas.openxmlformats.org/officeDocument/2006/relationships/hyperlink" Target="https://drive.google.com/file/d/1LTrhnW1_B8PD_HoBEHLU6po3KNh97Rmz/view?usp=sharing" TargetMode="External"/><Relationship Id="rId8" Type="http://schemas.openxmlformats.org/officeDocument/2006/relationships/hyperlink" Target="https://drive.google.com/file/d/1EBBbuY2cS7hnl0CslVL5Du6_RbKCrlR_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8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17" t="s">
        <v>21</v>
      </c>
      <c r="G5" s="21"/>
      <c r="H5" s="18"/>
      <c r="I5" s="7"/>
    </row>
    <row r="6">
      <c r="A6" s="1"/>
      <c r="B6" s="1"/>
      <c r="C6" s="14"/>
      <c r="D6" s="17">
        <v>1.0</v>
      </c>
      <c r="E6" s="17" t="s">
        <v>24</v>
      </c>
      <c r="F6" s="17">
        <v>1.0</v>
      </c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50</v>
      </c>
      <c r="H14" s="49"/>
      <c r="I14" s="50"/>
      <c r="J14" s="52" t="s">
        <v>8</v>
      </c>
      <c r="K14" s="54" t="s">
        <v>53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44781.0</v>
      </c>
      <c r="L17" s="68">
        <v>44791.0</v>
      </c>
      <c r="M17" s="68">
        <v>44798.0</v>
      </c>
      <c r="N17" s="7"/>
      <c r="O17" s="7"/>
    </row>
    <row r="18">
      <c r="B18" s="46" t="s">
        <v>76</v>
      </c>
      <c r="C18" s="46" t="s">
        <v>77</v>
      </c>
      <c r="D18" s="46" t="s">
        <v>50</v>
      </c>
      <c r="H18" s="41"/>
      <c r="J18" s="71" t="s">
        <v>44</v>
      </c>
      <c r="K18" s="73" t="s">
        <v>79</v>
      </c>
      <c r="L18" s="73" t="s">
        <v>80</v>
      </c>
      <c r="M18" s="76" t="s">
        <v>82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1" t="s">
        <v>85</v>
      </c>
      <c r="K19" s="82" t="s">
        <v>87</v>
      </c>
      <c r="L19" s="99" t="s">
        <v>87</v>
      </c>
      <c r="M19" s="102" t="s">
        <v>87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05" t="s">
        <v>116</v>
      </c>
      <c r="K20" s="106" t="s">
        <v>117</v>
      </c>
      <c r="L20" s="106" t="s">
        <v>117</v>
      </c>
      <c r="M20" s="106" t="s">
        <v>117</v>
      </c>
      <c r="N20" s="7"/>
      <c r="O20" s="7"/>
    </row>
    <row r="21">
      <c r="H21" s="66"/>
      <c r="I21" s="47"/>
      <c r="J21" s="108"/>
      <c r="K21" s="110"/>
      <c r="L21" s="110"/>
      <c r="M21" s="111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44780.0</v>
      </c>
      <c r="L23" s="68">
        <v>44787.0</v>
      </c>
      <c r="M23" s="91">
        <v>44794.0</v>
      </c>
      <c r="N23" s="7"/>
      <c r="O23" s="7"/>
    </row>
    <row r="24">
      <c r="H24" s="77"/>
      <c r="I24" s="7"/>
      <c r="J24" s="71" t="s">
        <v>44</v>
      </c>
      <c r="K24" s="73" t="s">
        <v>122</v>
      </c>
      <c r="L24" s="73" t="s">
        <v>122</v>
      </c>
      <c r="M24" s="76" t="s">
        <v>122</v>
      </c>
      <c r="N24" s="7"/>
      <c r="O24" s="7"/>
    </row>
    <row r="25">
      <c r="H25" s="77"/>
      <c r="I25" s="7"/>
      <c r="J25" s="71" t="s">
        <v>85</v>
      </c>
      <c r="K25" s="82" t="s">
        <v>87</v>
      </c>
      <c r="L25" s="99" t="s">
        <v>87</v>
      </c>
      <c r="M25" s="102" t="s">
        <v>87</v>
      </c>
      <c r="N25" s="7"/>
      <c r="O25" s="7"/>
    </row>
    <row r="26">
      <c r="H26" s="77"/>
      <c r="I26" s="7"/>
      <c r="J26" s="105" t="s">
        <v>116</v>
      </c>
      <c r="K26" s="129" t="s">
        <v>141</v>
      </c>
      <c r="L26" s="129" t="s">
        <v>141</v>
      </c>
      <c r="M26" s="129" t="s">
        <v>141</v>
      </c>
      <c r="N26" s="7"/>
      <c r="O26" s="7"/>
    </row>
    <row r="27">
      <c r="H27" s="77"/>
      <c r="I27" s="7"/>
      <c r="J27" s="108"/>
      <c r="K27" s="110"/>
      <c r="L27" s="110"/>
      <c r="M27" s="111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44801.0</v>
      </c>
      <c r="L29" s="68"/>
      <c r="M29" s="91"/>
      <c r="N29" s="95"/>
      <c r="O29" s="95"/>
      <c r="P29" s="95"/>
      <c r="Q29" s="95"/>
      <c r="R29" s="95"/>
    </row>
    <row r="30">
      <c r="H30" s="41"/>
      <c r="J30" s="71" t="s">
        <v>44</v>
      </c>
      <c r="K30" s="73" t="s">
        <v>122</v>
      </c>
      <c r="L30" s="73"/>
      <c r="M30" s="76"/>
      <c r="N30" s="100"/>
      <c r="O30" s="100"/>
      <c r="P30" s="100"/>
      <c r="Q30" s="100"/>
      <c r="R30" s="100"/>
    </row>
    <row r="31">
      <c r="H31" s="41"/>
      <c r="J31" s="71" t="s">
        <v>85</v>
      </c>
      <c r="K31" s="82" t="s">
        <v>87</v>
      </c>
      <c r="L31" s="140"/>
      <c r="M31" s="87"/>
      <c r="N31" s="100"/>
      <c r="O31" s="100"/>
      <c r="P31" s="100"/>
      <c r="Q31" s="100"/>
      <c r="R31" s="100"/>
    </row>
    <row r="32">
      <c r="H32" s="49"/>
      <c r="I32" s="142"/>
      <c r="J32" s="71" t="s">
        <v>116</v>
      </c>
      <c r="K32" s="104" t="s">
        <v>141</v>
      </c>
      <c r="L32" s="140"/>
      <c r="M32" s="87"/>
      <c r="N32" s="103"/>
      <c r="O32" s="103"/>
      <c r="P32" s="103"/>
      <c r="Q32" s="103"/>
      <c r="R32" s="103"/>
    </row>
    <row r="33">
      <c r="J33" s="108"/>
      <c r="K33" s="110"/>
      <c r="L33" s="110"/>
      <c r="M33" s="110"/>
      <c r="N33" s="100"/>
      <c r="O33" s="100"/>
      <c r="P33" s="100"/>
      <c r="Q33" s="100"/>
      <c r="R33" s="100"/>
    </row>
    <row r="34">
      <c r="H34" s="46"/>
      <c r="I34" s="143"/>
      <c r="J34" s="57"/>
      <c r="K34" s="144"/>
      <c r="L34" s="144"/>
      <c r="M34" s="144"/>
      <c r="N34" s="100"/>
      <c r="O34" s="100"/>
      <c r="P34" s="100"/>
      <c r="Q34" s="100"/>
      <c r="R34" s="100"/>
    </row>
    <row r="35">
      <c r="H35" s="31" t="s">
        <v>76</v>
      </c>
      <c r="I35" s="146" t="s">
        <v>77</v>
      </c>
      <c r="J35" s="147" t="s">
        <v>168</v>
      </c>
      <c r="K35" s="36"/>
      <c r="L35" s="65"/>
      <c r="M35" s="148" t="s">
        <v>172</v>
      </c>
      <c r="N35" s="100"/>
      <c r="O35" s="100"/>
      <c r="P35" s="100"/>
      <c r="Q35" s="100"/>
      <c r="R35" s="100"/>
    </row>
    <row r="36">
      <c r="H36" s="67" t="s">
        <v>139</v>
      </c>
      <c r="I36" s="67" t="s">
        <v>140</v>
      </c>
      <c r="J36" s="51"/>
      <c r="L36" s="98"/>
      <c r="M36" s="25"/>
      <c r="N36" s="100"/>
      <c r="O36" s="100"/>
      <c r="P36" s="100"/>
      <c r="Q36" s="100"/>
      <c r="R36" s="100"/>
    </row>
    <row r="37">
      <c r="H37" s="71" t="s">
        <v>85</v>
      </c>
      <c r="I37" s="138" t="s">
        <v>87</v>
      </c>
      <c r="J37" s="51"/>
      <c r="L37" s="98"/>
      <c r="M37" s="25"/>
      <c r="N37" s="100"/>
      <c r="O37" s="100"/>
      <c r="P37" s="100"/>
      <c r="Q37" s="100"/>
      <c r="R37" s="100"/>
    </row>
    <row r="38">
      <c r="H38" s="71" t="s">
        <v>116</v>
      </c>
      <c r="I38" s="145" t="s">
        <v>87</v>
      </c>
      <c r="J38" s="51"/>
      <c r="L38" s="98"/>
      <c r="M38" s="25"/>
      <c r="N38" s="103"/>
      <c r="O38" s="103"/>
      <c r="P38" s="103"/>
      <c r="Q38" s="103"/>
      <c r="R38" s="103"/>
    </row>
    <row r="39">
      <c r="H39" s="71" t="s">
        <v>169</v>
      </c>
      <c r="I39" s="145" t="s">
        <v>87</v>
      </c>
      <c r="J39" s="153"/>
      <c r="K39" s="113"/>
      <c r="L39" s="114"/>
      <c r="M39" s="14"/>
      <c r="N39" s="103"/>
      <c r="O39" s="103"/>
      <c r="P39" s="103"/>
      <c r="Q39" s="103"/>
      <c r="R39" s="103"/>
    </row>
    <row r="40">
      <c r="I40" s="101"/>
      <c r="J40" s="101"/>
      <c r="K40" s="101"/>
      <c r="L40" s="101"/>
      <c r="M40" s="101"/>
    </row>
    <row r="41">
      <c r="I41" s="101"/>
      <c r="J41" s="101"/>
      <c r="K41" s="101"/>
      <c r="L41" s="101"/>
      <c r="M41" s="101"/>
    </row>
    <row r="42">
      <c r="I42" s="101"/>
      <c r="L42" s="101"/>
      <c r="M42" s="101"/>
    </row>
    <row r="43">
      <c r="I43" s="103"/>
    </row>
    <row r="44">
      <c r="I44" s="156"/>
    </row>
    <row r="45">
      <c r="I45" s="156"/>
    </row>
    <row r="46">
      <c r="I46" s="156"/>
      <c r="J46" s="156"/>
    </row>
    <row r="47">
      <c r="I47" s="156"/>
      <c r="J47" s="156"/>
    </row>
    <row r="48">
      <c r="I48" s="156"/>
      <c r="J48" s="156"/>
    </row>
    <row r="49">
      <c r="I49" s="156"/>
      <c r="J49" s="156"/>
    </row>
    <row r="50">
      <c r="I50" s="156"/>
      <c r="J50" s="156"/>
    </row>
    <row r="51">
      <c r="I51" s="156"/>
      <c r="J51" s="156"/>
    </row>
    <row r="52">
      <c r="I52" s="156"/>
      <c r="J52" s="156"/>
    </row>
    <row r="53">
      <c r="I53" s="156"/>
      <c r="J53" s="156"/>
    </row>
    <row r="54">
      <c r="I54" s="156"/>
      <c r="J54" s="156"/>
    </row>
    <row r="55">
      <c r="I55" s="156"/>
      <c r="J55" s="156"/>
    </row>
    <row r="56">
      <c r="I56" s="156"/>
      <c r="J56" s="156"/>
    </row>
    <row r="57">
      <c r="I57" s="156"/>
      <c r="J57" s="156"/>
    </row>
    <row r="58">
      <c r="I58" s="156"/>
      <c r="J58" s="156"/>
    </row>
    <row r="59">
      <c r="I59" s="156"/>
      <c r="J59" s="156"/>
    </row>
    <row r="60">
      <c r="I60" s="156"/>
      <c r="J60" s="156"/>
    </row>
    <row r="61">
      <c r="I61" s="156"/>
      <c r="J61" s="156"/>
    </row>
    <row r="62">
      <c r="I62" s="156"/>
      <c r="J62" s="156"/>
    </row>
    <row r="63">
      <c r="I63" s="156"/>
      <c r="J63" s="156"/>
    </row>
    <row r="64">
      <c r="I64" s="156"/>
      <c r="J64" s="156"/>
    </row>
    <row r="65">
      <c r="I65" s="156"/>
      <c r="J65" s="156"/>
    </row>
    <row r="66">
      <c r="I66" s="156"/>
      <c r="J66" s="156"/>
    </row>
    <row r="67">
      <c r="I67" s="156"/>
      <c r="J67" s="156"/>
    </row>
    <row r="68">
      <c r="I68" s="156"/>
      <c r="J68" s="156"/>
    </row>
    <row r="69">
      <c r="I69" s="156"/>
      <c r="J69" s="156"/>
    </row>
    <row r="70">
      <c r="I70" s="156"/>
      <c r="J70" s="156"/>
    </row>
    <row r="71">
      <c r="H71" s="46"/>
      <c r="I71" s="47"/>
      <c r="J71" s="156"/>
    </row>
    <row r="72">
      <c r="I72" s="156"/>
      <c r="J72" s="156"/>
    </row>
    <row r="73">
      <c r="I73" s="156"/>
      <c r="J73" s="156"/>
    </row>
    <row r="74">
      <c r="I74" s="156"/>
      <c r="J74" s="156"/>
    </row>
    <row r="75">
      <c r="I75" s="156"/>
      <c r="J75" s="156"/>
    </row>
    <row r="76">
      <c r="I76" s="156"/>
      <c r="J76" s="156"/>
    </row>
    <row r="77">
      <c r="I77" s="156"/>
      <c r="J77" s="156"/>
    </row>
    <row r="78">
      <c r="I78" s="156"/>
      <c r="J78" s="156"/>
    </row>
    <row r="79">
      <c r="I79" s="156"/>
      <c r="J79" s="156"/>
    </row>
    <row r="80">
      <c r="I80" s="156"/>
      <c r="J80" s="156"/>
    </row>
    <row r="81">
      <c r="I81" s="156"/>
      <c r="J81" s="156"/>
    </row>
    <row r="82">
      <c r="I82" s="156"/>
      <c r="J82" s="156"/>
    </row>
    <row r="83">
      <c r="I83" s="156"/>
      <c r="J83" s="156"/>
    </row>
    <row r="84">
      <c r="I84" s="156"/>
      <c r="J84" s="156"/>
    </row>
    <row r="85">
      <c r="I85" s="156"/>
      <c r="J85" s="156"/>
    </row>
    <row r="86">
      <c r="I86" s="156"/>
      <c r="J86" s="156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I95" s="156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  <row r="1050">
      <c r="I1050" s="156"/>
      <c r="J1050" s="156"/>
    </row>
    <row r="1051">
      <c r="I1051" s="156"/>
      <c r="J1051" s="156"/>
    </row>
    <row r="1052">
      <c r="I1052" s="156"/>
      <c r="J1052" s="156"/>
    </row>
    <row r="1053">
      <c r="I1053" s="156"/>
      <c r="J1053" s="156"/>
    </row>
    <row r="1054">
      <c r="I1054" s="156"/>
      <c r="J1054" s="156"/>
    </row>
    <row r="1055">
      <c r="I1055" s="156"/>
      <c r="J1055" s="156"/>
    </row>
    <row r="1056">
      <c r="I1056" s="156"/>
      <c r="J1056" s="156"/>
    </row>
    <row r="1057">
      <c r="I1057" s="156"/>
      <c r="J1057" s="156"/>
    </row>
  </sheetData>
  <mergeCells count="16">
    <mergeCell ref="C5:C6"/>
    <mergeCell ref="C7:C9"/>
    <mergeCell ref="E7:H7"/>
    <mergeCell ref="E8:H8"/>
    <mergeCell ref="E9:H9"/>
    <mergeCell ref="E10:H10"/>
    <mergeCell ref="J16:M16"/>
    <mergeCell ref="J35:L39"/>
    <mergeCell ref="M35:M39"/>
    <mergeCell ref="D1:E1"/>
    <mergeCell ref="D2:E2"/>
    <mergeCell ref="F2:F3"/>
    <mergeCell ref="G2:G3"/>
    <mergeCell ref="H2:H3"/>
    <mergeCell ref="D3:E3"/>
    <mergeCell ref="D4:H4"/>
  </mergeCells>
  <hyperlinks>
    <hyperlink r:id="rId1" ref="K19"/>
    <hyperlink r:id="rId2" ref="L19"/>
    <hyperlink r:id="rId3" ref="M19"/>
    <hyperlink r:id="rId4" ref="K25"/>
    <hyperlink r:id="rId5" ref="L25"/>
    <hyperlink r:id="rId6" ref="M25"/>
    <hyperlink r:id="rId7" ref="K31"/>
    <hyperlink r:id="rId8" ref="I37"/>
    <hyperlink r:id="rId9" ref="I38"/>
    <hyperlink r:id="rId10" ref="I39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6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17" t="s">
        <v>21</v>
      </c>
      <c r="G5" s="21"/>
      <c r="H5" s="18"/>
      <c r="I5" s="7"/>
    </row>
    <row r="6">
      <c r="A6" s="1"/>
      <c r="B6" s="1"/>
      <c r="C6" s="14"/>
      <c r="D6" s="17">
        <v>1.0</v>
      </c>
      <c r="E6" s="17" t="s">
        <v>24</v>
      </c>
      <c r="F6" s="17">
        <v>1.0</v>
      </c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50</v>
      </c>
      <c r="H14" s="49"/>
      <c r="I14" s="50"/>
      <c r="J14" s="52" t="s">
        <v>6</v>
      </c>
      <c r="K14" s="54" t="s">
        <v>52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44813.0</v>
      </c>
      <c r="L17" s="68">
        <v>44822.0</v>
      </c>
      <c r="M17" s="68">
        <v>44829.0</v>
      </c>
      <c r="N17" s="7"/>
      <c r="O17" s="7"/>
    </row>
    <row r="18">
      <c r="B18" s="46" t="s">
        <v>76</v>
      </c>
      <c r="C18" s="46" t="s">
        <v>77</v>
      </c>
      <c r="D18" s="46" t="s">
        <v>50</v>
      </c>
      <c r="H18" s="41"/>
      <c r="J18" s="71" t="s">
        <v>44</v>
      </c>
      <c r="K18" s="73" t="s">
        <v>90</v>
      </c>
      <c r="L18" s="73" t="s">
        <v>92</v>
      </c>
      <c r="M18" s="76" t="s">
        <v>94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1" t="s">
        <v>85</v>
      </c>
      <c r="K19" s="82" t="s">
        <v>87</v>
      </c>
      <c r="L19" s="99" t="s">
        <v>87</v>
      </c>
      <c r="M19" s="102" t="s">
        <v>87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05" t="s">
        <v>116</v>
      </c>
      <c r="K20" s="106" t="s">
        <v>117</v>
      </c>
      <c r="L20" s="106" t="s">
        <v>117</v>
      </c>
      <c r="M20" s="106" t="s">
        <v>117</v>
      </c>
      <c r="N20" s="7"/>
      <c r="O20" s="7"/>
    </row>
    <row r="21">
      <c r="H21" s="66"/>
      <c r="I21" s="47"/>
      <c r="J21" s="108"/>
      <c r="K21" s="110"/>
      <c r="L21" s="110"/>
      <c r="M21" s="111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44808.0</v>
      </c>
      <c r="L23" s="68">
        <v>44815.0</v>
      </c>
      <c r="M23" s="91">
        <v>44822.0</v>
      </c>
      <c r="N23" s="7"/>
      <c r="O23" s="7"/>
    </row>
    <row r="24">
      <c r="H24" s="77"/>
      <c r="I24" s="7"/>
      <c r="J24" s="71" t="s">
        <v>44</v>
      </c>
      <c r="K24" s="73" t="s">
        <v>127</v>
      </c>
      <c r="L24" s="73" t="s">
        <v>127</v>
      </c>
      <c r="M24" s="73" t="s">
        <v>127</v>
      </c>
      <c r="N24" s="7"/>
      <c r="O24" s="7"/>
    </row>
    <row r="25">
      <c r="H25" s="77"/>
      <c r="I25" s="7"/>
      <c r="J25" s="71" t="s">
        <v>85</v>
      </c>
      <c r="K25" s="141" t="s">
        <v>87</v>
      </c>
      <c r="L25" s="99" t="s">
        <v>87</v>
      </c>
      <c r="M25" s="102" t="s">
        <v>87</v>
      </c>
      <c r="N25" s="7"/>
      <c r="O25" s="7"/>
    </row>
    <row r="26">
      <c r="H26" s="77"/>
      <c r="I26" s="7"/>
      <c r="J26" s="105" t="s">
        <v>116</v>
      </c>
      <c r="K26" s="129" t="s">
        <v>141</v>
      </c>
      <c r="L26" s="129" t="s">
        <v>141</v>
      </c>
      <c r="M26" s="129" t="s">
        <v>141</v>
      </c>
      <c r="N26" s="7"/>
      <c r="O26" s="7"/>
    </row>
    <row r="27">
      <c r="H27" s="77"/>
      <c r="I27" s="7"/>
      <c r="J27" s="108"/>
      <c r="K27" s="110"/>
      <c r="L27" s="110"/>
      <c r="M27" s="111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44829.0</v>
      </c>
      <c r="L29" s="68"/>
      <c r="M29" s="91"/>
      <c r="N29" s="95"/>
      <c r="O29" s="95"/>
      <c r="P29" s="95"/>
      <c r="Q29" s="95"/>
      <c r="R29" s="95"/>
      <c r="S29" s="95"/>
      <c r="T29" s="95"/>
    </row>
    <row r="30">
      <c r="H30" s="41"/>
      <c r="J30" s="71" t="s">
        <v>44</v>
      </c>
      <c r="K30" s="73" t="s">
        <v>127</v>
      </c>
      <c r="L30" s="73"/>
      <c r="M30" s="76"/>
      <c r="N30" s="100"/>
      <c r="O30" s="100"/>
      <c r="P30" s="100"/>
      <c r="Q30" s="100"/>
      <c r="R30" s="100"/>
      <c r="S30" s="100"/>
      <c r="T30" s="100"/>
    </row>
    <row r="31">
      <c r="H31" s="41"/>
      <c r="J31" s="71" t="s">
        <v>85</v>
      </c>
      <c r="K31" s="82" t="s">
        <v>87</v>
      </c>
      <c r="L31" s="140"/>
      <c r="M31" s="87"/>
      <c r="N31" s="100"/>
      <c r="O31" s="100"/>
      <c r="P31" s="100"/>
      <c r="Q31" s="100"/>
      <c r="R31" s="100"/>
      <c r="S31" s="100"/>
      <c r="T31" s="100"/>
    </row>
    <row r="32">
      <c r="H32" s="41"/>
      <c r="I32" s="101"/>
      <c r="J32" s="71" t="s">
        <v>116</v>
      </c>
      <c r="K32" s="104" t="s">
        <v>141</v>
      </c>
      <c r="L32" s="140"/>
      <c r="M32" s="87"/>
      <c r="N32" s="103"/>
      <c r="O32" s="103"/>
      <c r="P32" s="103"/>
      <c r="Q32" s="103"/>
      <c r="R32" s="103"/>
      <c r="S32" s="103"/>
      <c r="T32" s="103"/>
    </row>
    <row r="33">
      <c r="H33" s="41"/>
      <c r="I33" s="101"/>
      <c r="J33" s="108"/>
      <c r="K33" s="160"/>
      <c r="L33" s="161"/>
      <c r="M33" s="111"/>
      <c r="N33" s="103"/>
      <c r="O33" s="103"/>
      <c r="P33" s="103"/>
      <c r="Q33" s="103"/>
      <c r="R33" s="103"/>
      <c r="S33" s="103"/>
      <c r="T33" s="103"/>
    </row>
    <row r="34">
      <c r="H34" s="41"/>
      <c r="I34" s="101"/>
      <c r="J34" s="57"/>
      <c r="K34" s="115"/>
      <c r="L34" s="116"/>
      <c r="M34" s="117"/>
      <c r="N34" s="103"/>
      <c r="O34" s="103" t="s">
        <v>121</v>
      </c>
      <c r="P34" s="103" t="s">
        <v>123</v>
      </c>
      <c r="Q34" s="103" t="s">
        <v>124</v>
      </c>
      <c r="R34" s="103" t="s">
        <v>98</v>
      </c>
      <c r="S34" s="103" t="s">
        <v>126</v>
      </c>
    </row>
    <row r="35">
      <c r="H35" s="41"/>
      <c r="I35" s="101"/>
      <c r="J35" s="67" t="s">
        <v>46</v>
      </c>
      <c r="K35" s="68">
        <v>44800.0</v>
      </c>
      <c r="L35" s="68">
        <v>44801.0</v>
      </c>
      <c r="M35" s="68">
        <v>44802.0</v>
      </c>
      <c r="N35" s="103"/>
      <c r="O35" s="162">
        <v>44800.0</v>
      </c>
      <c r="P35" s="162">
        <v>44800.0</v>
      </c>
      <c r="Q35" s="163" t="s">
        <v>218</v>
      </c>
      <c r="R35" s="130" t="s">
        <v>220</v>
      </c>
      <c r="S35" s="164" t="s">
        <v>221</v>
      </c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73" t="s">
        <v>78</v>
      </c>
      <c r="N36" s="103"/>
      <c r="O36" s="162">
        <v>44801.0</v>
      </c>
      <c r="P36" s="162">
        <v>44801.0</v>
      </c>
      <c r="Q36" s="130" t="s">
        <v>222</v>
      </c>
      <c r="R36" s="165" t="s">
        <v>223</v>
      </c>
      <c r="S36" s="166" t="s">
        <v>224</v>
      </c>
    </row>
    <row r="37">
      <c r="H37" s="41"/>
      <c r="I37" s="101"/>
      <c r="J37" s="71" t="s">
        <v>85</v>
      </c>
      <c r="K37" s="168" t="s">
        <v>221</v>
      </c>
      <c r="L37" s="169" t="s">
        <v>224</v>
      </c>
      <c r="M37" s="169" t="s">
        <v>225</v>
      </c>
      <c r="N37" s="103" t="s">
        <v>149</v>
      </c>
      <c r="O37" s="162">
        <v>44802.0</v>
      </c>
      <c r="P37" s="162">
        <v>44802.0</v>
      </c>
      <c r="Q37" s="130" t="s">
        <v>226</v>
      </c>
      <c r="R37" s="130" t="s">
        <v>160</v>
      </c>
      <c r="S37" s="166" t="s">
        <v>225</v>
      </c>
    </row>
    <row r="38">
      <c r="H38" s="41"/>
      <c r="I38" s="101"/>
      <c r="J38" s="71" t="s">
        <v>116</v>
      </c>
      <c r="K38" s="87" t="s">
        <v>227</v>
      </c>
      <c r="L38" s="169" t="s">
        <v>224</v>
      </c>
      <c r="M38" s="169" t="s">
        <v>225</v>
      </c>
      <c r="N38" s="103" t="s">
        <v>149</v>
      </c>
      <c r="O38" s="162">
        <v>44803.0</v>
      </c>
      <c r="P38" s="162">
        <v>44803.0</v>
      </c>
      <c r="Q38" s="173" t="s">
        <v>228</v>
      </c>
      <c r="R38" s="130" t="s">
        <v>229</v>
      </c>
      <c r="S38" s="166" t="s">
        <v>230</v>
      </c>
    </row>
    <row r="39">
      <c r="H39" s="41"/>
      <c r="I39" s="101"/>
      <c r="J39" s="71" t="s">
        <v>231</v>
      </c>
      <c r="K39" s="122" t="s">
        <v>220</v>
      </c>
      <c r="L39" s="176" t="s">
        <v>223</v>
      </c>
      <c r="M39" s="122" t="s">
        <v>160</v>
      </c>
      <c r="N39" s="103"/>
      <c r="O39" s="162">
        <v>44804.0</v>
      </c>
      <c r="P39" s="162">
        <v>44804.0</v>
      </c>
      <c r="Q39" s="130" t="s">
        <v>232</v>
      </c>
      <c r="R39" s="165" t="s">
        <v>223</v>
      </c>
      <c r="S39" s="166" t="s">
        <v>233</v>
      </c>
    </row>
    <row r="40">
      <c r="H40" s="41"/>
      <c r="I40" s="101"/>
      <c r="M40" s="53"/>
      <c r="N40" s="116" t="s">
        <v>149</v>
      </c>
      <c r="O40" s="128">
        <v>44806.0</v>
      </c>
      <c r="P40" s="128">
        <v>44806.0</v>
      </c>
      <c r="Q40" s="130" t="s">
        <v>143</v>
      </c>
      <c r="R40" s="165" t="s">
        <v>223</v>
      </c>
      <c r="S40" s="166" t="s">
        <v>145</v>
      </c>
    </row>
    <row r="41">
      <c r="H41" s="41"/>
      <c r="I41" s="101"/>
      <c r="J41" s="67" t="s">
        <v>46</v>
      </c>
      <c r="K41" s="68">
        <v>44803.0</v>
      </c>
      <c r="L41" s="68">
        <v>44804.0</v>
      </c>
      <c r="M41" s="91">
        <v>44806.0</v>
      </c>
      <c r="N41" s="116" t="s">
        <v>149</v>
      </c>
      <c r="O41" s="128">
        <v>44807.0</v>
      </c>
      <c r="P41" s="128">
        <v>44807.0</v>
      </c>
      <c r="Q41" s="130" t="s">
        <v>157</v>
      </c>
      <c r="R41" s="130" t="s">
        <v>234</v>
      </c>
      <c r="S41" s="166" t="s">
        <v>158</v>
      </c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16" t="s">
        <v>149</v>
      </c>
      <c r="O42" s="128">
        <v>44808.0</v>
      </c>
      <c r="P42" s="128">
        <v>44808.0</v>
      </c>
      <c r="Q42" s="130" t="s">
        <v>235</v>
      </c>
      <c r="R42" s="130" t="s">
        <v>236</v>
      </c>
      <c r="S42" s="166" t="s">
        <v>237</v>
      </c>
    </row>
    <row r="43">
      <c r="H43" s="41"/>
      <c r="I43" s="101"/>
      <c r="J43" s="71" t="s">
        <v>85</v>
      </c>
      <c r="K43" s="169" t="s">
        <v>230</v>
      </c>
      <c r="L43" s="169" t="s">
        <v>233</v>
      </c>
      <c r="M43" s="102"/>
      <c r="N43" s="116" t="s">
        <v>149</v>
      </c>
      <c r="O43" s="128">
        <v>44808.0</v>
      </c>
      <c r="P43" s="128">
        <v>44808.0</v>
      </c>
      <c r="Q43" s="130" t="s">
        <v>238</v>
      </c>
      <c r="R43" s="165" t="s">
        <v>223</v>
      </c>
      <c r="S43" s="166" t="s">
        <v>237</v>
      </c>
    </row>
    <row r="44">
      <c r="H44" s="41"/>
      <c r="I44" s="101"/>
      <c r="J44" s="71" t="s">
        <v>116</v>
      </c>
      <c r="K44" s="169" t="s">
        <v>230</v>
      </c>
      <c r="L44" s="169" t="s">
        <v>233</v>
      </c>
      <c r="M44" s="104"/>
      <c r="N44" s="116" t="s">
        <v>149</v>
      </c>
      <c r="O44" s="128">
        <v>44808.0</v>
      </c>
      <c r="P44" s="128">
        <v>44808.0</v>
      </c>
      <c r="Q44" s="130" t="s">
        <v>239</v>
      </c>
      <c r="R44" s="165" t="s">
        <v>223</v>
      </c>
      <c r="S44" s="166" t="s">
        <v>237</v>
      </c>
    </row>
    <row r="45">
      <c r="H45" s="41"/>
      <c r="I45" s="101"/>
      <c r="J45" s="71" t="s">
        <v>231</v>
      </c>
      <c r="K45" s="122" t="s">
        <v>229</v>
      </c>
      <c r="L45" s="87"/>
      <c r="M45" s="87"/>
      <c r="N45" s="116" t="s">
        <v>149</v>
      </c>
      <c r="O45" s="103"/>
      <c r="P45" s="103"/>
      <c r="Q45" s="103"/>
      <c r="R45" s="103"/>
      <c r="S45" s="103"/>
      <c r="T45" s="103"/>
    </row>
    <row r="46">
      <c r="H46" s="41"/>
      <c r="I46" s="101"/>
      <c r="J46" s="7"/>
      <c r="K46" s="7"/>
      <c r="L46" s="7"/>
      <c r="M46" s="180"/>
      <c r="N46" s="116" t="s">
        <v>149</v>
      </c>
      <c r="O46" s="103"/>
      <c r="P46" s="103"/>
      <c r="Q46" s="103"/>
      <c r="R46" s="103"/>
      <c r="S46" s="103"/>
      <c r="T46" s="103"/>
    </row>
    <row r="47">
      <c r="H47" s="41"/>
      <c r="I47" s="101"/>
      <c r="J47" s="67" t="s">
        <v>46</v>
      </c>
      <c r="K47" s="91">
        <v>44807.0</v>
      </c>
      <c r="L47" s="91">
        <v>44808.0</v>
      </c>
      <c r="M47" s="91">
        <v>44808.0</v>
      </c>
      <c r="N47" s="116" t="s">
        <v>149</v>
      </c>
      <c r="O47" s="103"/>
      <c r="P47" s="103"/>
      <c r="Q47" s="103"/>
      <c r="R47" s="103"/>
      <c r="S47" s="103"/>
      <c r="T47" s="103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116" t="s">
        <v>149</v>
      </c>
      <c r="O48" s="103"/>
      <c r="P48" s="103"/>
      <c r="Q48" s="103"/>
      <c r="R48" s="103"/>
      <c r="S48" s="103"/>
      <c r="T48" s="103"/>
    </row>
    <row r="49">
      <c r="H49" s="41"/>
      <c r="I49" s="101"/>
      <c r="J49" s="71" t="s">
        <v>85</v>
      </c>
      <c r="K49" s="166" t="s">
        <v>158</v>
      </c>
      <c r="L49" s="169" t="s">
        <v>237</v>
      </c>
      <c r="M49" s="169" t="s">
        <v>237</v>
      </c>
      <c r="N49" s="116" t="s">
        <v>149</v>
      </c>
      <c r="O49" s="103"/>
      <c r="P49" s="103"/>
      <c r="Q49" s="103"/>
      <c r="R49" s="103"/>
      <c r="S49" s="103"/>
      <c r="T49" s="103"/>
    </row>
    <row r="50">
      <c r="H50" s="41"/>
      <c r="J50" s="71" t="s">
        <v>116</v>
      </c>
      <c r="K50" s="166" t="s">
        <v>158</v>
      </c>
      <c r="L50" s="169" t="s">
        <v>237</v>
      </c>
      <c r="M50" s="169" t="s">
        <v>237</v>
      </c>
      <c r="N50" s="116" t="s">
        <v>149</v>
      </c>
      <c r="O50" s="100"/>
      <c r="P50" s="100"/>
      <c r="Q50" s="100"/>
      <c r="R50" s="100"/>
      <c r="S50" s="100"/>
      <c r="T50" s="100"/>
    </row>
    <row r="51">
      <c r="H51" s="41"/>
      <c r="J51" s="71" t="s">
        <v>231</v>
      </c>
      <c r="K51" s="122" t="s">
        <v>234</v>
      </c>
      <c r="L51" s="122" t="s">
        <v>236</v>
      </c>
      <c r="M51" s="176" t="s">
        <v>223</v>
      </c>
      <c r="N51" s="100"/>
      <c r="O51" s="100"/>
      <c r="P51" s="100"/>
      <c r="Q51" s="100"/>
      <c r="R51" s="100"/>
      <c r="S51" s="100"/>
      <c r="T51" s="100"/>
    </row>
    <row r="52">
      <c r="H52" s="41"/>
      <c r="J52" s="57"/>
      <c r="K52" s="115"/>
      <c r="L52" s="116"/>
      <c r="M52" s="117"/>
      <c r="N52" s="100"/>
      <c r="O52" s="100"/>
      <c r="P52" s="100"/>
      <c r="Q52" s="100"/>
      <c r="R52" s="100"/>
      <c r="S52" s="100"/>
      <c r="T52" s="100"/>
    </row>
    <row r="53">
      <c r="H53" s="41"/>
      <c r="J53" s="67" t="s">
        <v>46</v>
      </c>
      <c r="K53" s="91">
        <v>44808.0</v>
      </c>
      <c r="L53" s="116"/>
      <c r="M53" s="117"/>
      <c r="N53" s="100"/>
      <c r="O53" s="100"/>
      <c r="P53" s="100"/>
      <c r="Q53" s="100"/>
      <c r="R53" s="100"/>
      <c r="S53" s="100"/>
      <c r="T53" s="100"/>
    </row>
    <row r="54">
      <c r="H54" s="41"/>
      <c r="J54" s="71" t="s">
        <v>44</v>
      </c>
      <c r="K54" s="73" t="s">
        <v>78</v>
      </c>
      <c r="L54" s="116"/>
      <c r="M54" s="117"/>
      <c r="N54" s="100"/>
      <c r="O54" s="100"/>
      <c r="P54" s="100"/>
      <c r="Q54" s="100"/>
      <c r="R54" s="100"/>
      <c r="S54" s="100"/>
      <c r="T54" s="100"/>
    </row>
    <row r="55">
      <c r="H55" s="41"/>
      <c r="J55" s="71" t="s">
        <v>85</v>
      </c>
      <c r="K55" s="169" t="s">
        <v>237</v>
      </c>
      <c r="L55" s="116" t="s">
        <v>149</v>
      </c>
      <c r="M55" s="117"/>
      <c r="N55" s="100"/>
      <c r="O55" s="100"/>
      <c r="P55" s="100"/>
      <c r="Q55" s="100"/>
      <c r="R55" s="100"/>
      <c r="S55" s="100"/>
      <c r="T55" s="100"/>
    </row>
    <row r="56">
      <c r="H56" s="41"/>
      <c r="J56" s="71" t="s">
        <v>116</v>
      </c>
      <c r="K56" s="169" t="s">
        <v>237</v>
      </c>
      <c r="L56" s="116" t="s">
        <v>149</v>
      </c>
      <c r="M56" s="117"/>
      <c r="N56" s="100"/>
      <c r="O56" s="100"/>
      <c r="P56" s="100"/>
      <c r="Q56" s="100"/>
      <c r="R56" s="100"/>
      <c r="S56" s="100"/>
      <c r="T56" s="100"/>
    </row>
    <row r="57">
      <c r="H57" s="190"/>
      <c r="I57" s="191"/>
      <c r="J57" s="71" t="s">
        <v>231</v>
      </c>
      <c r="K57" s="176" t="s">
        <v>223</v>
      </c>
      <c r="L57" s="192"/>
      <c r="M57" s="193"/>
      <c r="N57" s="100"/>
      <c r="O57" s="100"/>
      <c r="P57" s="100"/>
      <c r="Q57" s="100"/>
      <c r="R57" s="100"/>
      <c r="S57" s="100"/>
      <c r="T57" s="100"/>
    </row>
    <row r="58">
      <c r="H58" s="46"/>
      <c r="I58" s="143"/>
      <c r="J58" s="194"/>
      <c r="K58" s="144"/>
      <c r="L58" s="144"/>
      <c r="M58" s="144"/>
      <c r="N58" s="100"/>
      <c r="O58" s="100"/>
      <c r="P58" s="100"/>
      <c r="Q58" s="100"/>
      <c r="R58" s="100"/>
      <c r="S58" s="100"/>
      <c r="T58" s="100"/>
    </row>
    <row r="59">
      <c r="H59" s="31" t="s">
        <v>76</v>
      </c>
      <c r="I59" s="146" t="s">
        <v>77</v>
      </c>
      <c r="J59" s="147" t="s">
        <v>240</v>
      </c>
      <c r="K59" s="36"/>
      <c r="L59" s="65"/>
      <c r="M59" s="148" t="s">
        <v>172</v>
      </c>
      <c r="N59" s="100"/>
      <c r="O59" s="100"/>
      <c r="P59" s="100"/>
      <c r="Q59" s="100"/>
      <c r="R59" s="100"/>
      <c r="S59" s="100"/>
      <c r="T59" s="100"/>
    </row>
    <row r="60">
      <c r="H60" s="67" t="s">
        <v>139</v>
      </c>
      <c r="I60" s="67" t="s">
        <v>140</v>
      </c>
      <c r="J60" s="51"/>
      <c r="L60" s="98"/>
      <c r="M60" s="25"/>
      <c r="N60" s="100"/>
      <c r="O60" s="100"/>
      <c r="P60" s="100"/>
      <c r="Q60" s="100"/>
      <c r="R60" s="100"/>
      <c r="S60" s="100"/>
      <c r="T60" s="100"/>
    </row>
    <row r="61">
      <c r="H61" s="71" t="s">
        <v>85</v>
      </c>
      <c r="I61" s="138" t="s">
        <v>87</v>
      </c>
      <c r="J61" s="51"/>
      <c r="L61" s="98"/>
      <c r="M61" s="25"/>
      <c r="N61" s="100"/>
      <c r="O61" s="100"/>
      <c r="P61" s="100"/>
      <c r="Q61" s="100"/>
      <c r="R61" s="100"/>
      <c r="S61" s="100"/>
      <c r="T61" s="100"/>
    </row>
    <row r="62">
      <c r="H62" s="71" t="s">
        <v>116</v>
      </c>
      <c r="I62" s="145" t="s">
        <v>87</v>
      </c>
      <c r="J62" s="51"/>
      <c r="L62" s="98"/>
      <c r="M62" s="25"/>
      <c r="N62" s="103"/>
      <c r="O62" s="103"/>
      <c r="P62" s="103"/>
      <c r="Q62" s="103"/>
      <c r="R62" s="103"/>
      <c r="S62" s="103"/>
      <c r="T62" s="103"/>
    </row>
    <row r="63">
      <c r="H63" s="71" t="s">
        <v>169</v>
      </c>
      <c r="I63" s="145" t="s">
        <v>87</v>
      </c>
      <c r="J63" s="153"/>
      <c r="K63" s="113"/>
      <c r="L63" s="114"/>
      <c r="M63" s="14"/>
      <c r="N63" s="103"/>
      <c r="O63" s="103"/>
      <c r="P63" s="103"/>
      <c r="Q63" s="103"/>
      <c r="R63" s="103"/>
      <c r="S63" s="103"/>
      <c r="T63" s="103"/>
    </row>
    <row r="64">
      <c r="I64" s="101"/>
      <c r="J64" s="101"/>
      <c r="K64" s="101"/>
      <c r="L64" s="101"/>
      <c r="M64" s="101"/>
    </row>
    <row r="65">
      <c r="I65" s="101"/>
      <c r="J65" s="101"/>
      <c r="K65" s="101"/>
      <c r="L65" s="101"/>
      <c r="M65" s="101"/>
    </row>
    <row r="66">
      <c r="I66" s="101"/>
      <c r="L66" s="101"/>
      <c r="M66" s="101"/>
    </row>
    <row r="67">
      <c r="I67" s="103"/>
    </row>
    <row r="68">
      <c r="I68" s="156"/>
    </row>
    <row r="69">
      <c r="I69" s="156"/>
    </row>
    <row r="70">
      <c r="I70" s="156"/>
      <c r="J70" s="156"/>
    </row>
    <row r="71">
      <c r="I71" s="156"/>
      <c r="J71" s="156"/>
    </row>
    <row r="72">
      <c r="I72" s="156"/>
      <c r="J72" s="156"/>
    </row>
    <row r="73">
      <c r="I73" s="156"/>
      <c r="J73" s="156"/>
    </row>
    <row r="74">
      <c r="I74" s="156"/>
      <c r="J74" s="156"/>
    </row>
    <row r="75">
      <c r="I75" s="156"/>
      <c r="J75" s="156"/>
    </row>
    <row r="76">
      <c r="I76" s="156"/>
      <c r="J76" s="156"/>
    </row>
    <row r="77">
      <c r="I77" s="156"/>
      <c r="J77" s="156"/>
    </row>
    <row r="78">
      <c r="I78" s="156"/>
      <c r="J78" s="156"/>
    </row>
    <row r="79">
      <c r="I79" s="156"/>
      <c r="J79" s="156"/>
    </row>
    <row r="80">
      <c r="I80" s="156"/>
      <c r="J80" s="156"/>
    </row>
    <row r="81">
      <c r="I81" s="156"/>
      <c r="J81" s="156"/>
    </row>
    <row r="82">
      <c r="I82" s="156"/>
      <c r="J82" s="156"/>
    </row>
    <row r="83">
      <c r="I83" s="156"/>
      <c r="J83" s="156"/>
    </row>
    <row r="84">
      <c r="I84" s="156"/>
      <c r="J84" s="156"/>
    </row>
    <row r="85">
      <c r="I85" s="156"/>
      <c r="J85" s="156"/>
    </row>
    <row r="86">
      <c r="I86" s="156"/>
      <c r="J86" s="156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H95" s="46"/>
      <c r="I95" s="47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  <row r="1050">
      <c r="I1050" s="156"/>
      <c r="J1050" s="156"/>
    </row>
    <row r="1051">
      <c r="I1051" s="156"/>
      <c r="J1051" s="156"/>
    </row>
    <row r="1052">
      <c r="I1052" s="156"/>
      <c r="J1052" s="156"/>
    </row>
    <row r="1053">
      <c r="I1053" s="156"/>
      <c r="J1053" s="156"/>
    </row>
    <row r="1054">
      <c r="I1054" s="156"/>
      <c r="J1054" s="156"/>
    </row>
    <row r="1055">
      <c r="I1055" s="156"/>
      <c r="J1055" s="156"/>
    </row>
    <row r="1056">
      <c r="I1056" s="156"/>
      <c r="J1056" s="156"/>
    </row>
    <row r="1057">
      <c r="I1057" s="156"/>
      <c r="J1057" s="156"/>
    </row>
    <row r="1058">
      <c r="I1058" s="156"/>
      <c r="J1058" s="156"/>
    </row>
    <row r="1059">
      <c r="I1059" s="156"/>
      <c r="J1059" s="156"/>
    </row>
    <row r="1060">
      <c r="I1060" s="156"/>
      <c r="J1060" s="156"/>
    </row>
    <row r="1061">
      <c r="I1061" s="156"/>
      <c r="J1061" s="156"/>
    </row>
    <row r="1062">
      <c r="I1062" s="156"/>
      <c r="J1062" s="156"/>
    </row>
    <row r="1063">
      <c r="I1063" s="156"/>
      <c r="J1063" s="156"/>
    </row>
    <row r="1064">
      <c r="I1064" s="156"/>
      <c r="J1064" s="156"/>
    </row>
    <row r="1065">
      <c r="I1065" s="156"/>
      <c r="J1065" s="156"/>
    </row>
    <row r="1066">
      <c r="I1066" s="156"/>
      <c r="J1066" s="156"/>
    </row>
    <row r="1067">
      <c r="I1067" s="156"/>
      <c r="J1067" s="156"/>
    </row>
    <row r="1068">
      <c r="I1068" s="156"/>
      <c r="J1068" s="156"/>
    </row>
    <row r="1069">
      <c r="I1069" s="156"/>
      <c r="J1069" s="156"/>
    </row>
    <row r="1070">
      <c r="I1070" s="156"/>
      <c r="J1070" s="156"/>
    </row>
    <row r="1071">
      <c r="I1071" s="156"/>
      <c r="J1071" s="156"/>
    </row>
    <row r="1072">
      <c r="I1072" s="156"/>
      <c r="J1072" s="156"/>
    </row>
    <row r="1073">
      <c r="I1073" s="156"/>
      <c r="J1073" s="156"/>
    </row>
    <row r="1074">
      <c r="I1074" s="156"/>
      <c r="J1074" s="156"/>
    </row>
    <row r="1075">
      <c r="I1075" s="156"/>
      <c r="J1075" s="156"/>
    </row>
    <row r="1076">
      <c r="I1076" s="156"/>
      <c r="J1076" s="156"/>
    </row>
    <row r="1077">
      <c r="I1077" s="156"/>
      <c r="J1077" s="156"/>
    </row>
    <row r="1078">
      <c r="I1078" s="156"/>
      <c r="J1078" s="156"/>
    </row>
    <row r="1079">
      <c r="I1079" s="156"/>
      <c r="J1079" s="156"/>
    </row>
    <row r="1080">
      <c r="I1080" s="156"/>
      <c r="J1080" s="156"/>
    </row>
    <row r="1081">
      <c r="I1081" s="156"/>
      <c r="J1081" s="156"/>
    </row>
  </sheetData>
  <mergeCells count="16">
    <mergeCell ref="C5:C6"/>
    <mergeCell ref="C7:C9"/>
    <mergeCell ref="E7:H7"/>
    <mergeCell ref="E8:H8"/>
    <mergeCell ref="E9:H9"/>
    <mergeCell ref="E10:H10"/>
    <mergeCell ref="J16:M16"/>
    <mergeCell ref="J59:L63"/>
    <mergeCell ref="M59:M63"/>
    <mergeCell ref="D1:E1"/>
    <mergeCell ref="D2:E2"/>
    <mergeCell ref="F2:F3"/>
    <mergeCell ref="G2:G3"/>
    <mergeCell ref="H2:H3"/>
    <mergeCell ref="D3:E3"/>
    <mergeCell ref="D4:H4"/>
  </mergeCells>
  <hyperlinks>
    <hyperlink r:id="rId1" ref="K19"/>
    <hyperlink r:id="rId2" ref="L19"/>
    <hyperlink r:id="rId3" ref="M19"/>
    <hyperlink r:id="rId4" ref="K25"/>
    <hyperlink r:id="rId5" ref="L25"/>
    <hyperlink r:id="rId6" ref="M25"/>
    <hyperlink r:id="rId7" ref="K31"/>
    <hyperlink r:id="rId8" ref="I61"/>
    <hyperlink r:id="rId9" ref="I62"/>
    <hyperlink r:id="rId10" ref="I63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28.13"/>
    <col customWidth="1" min="5" max="10" width="16.88"/>
  </cols>
  <sheetData>
    <row r="2">
      <c r="B2" s="2" t="s">
        <v>0</v>
      </c>
      <c r="C2" s="3" t="s">
        <v>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7</v>
      </c>
      <c r="D3" s="4"/>
      <c r="E3" s="9">
        <v>1.0</v>
      </c>
      <c r="F3" s="10"/>
      <c r="G3" s="11"/>
      <c r="H3" s="12"/>
    </row>
    <row r="4">
      <c r="B4" s="2" t="s">
        <v>9</v>
      </c>
      <c r="C4" s="13" t="s">
        <v>10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>
      <c r="B12" s="28"/>
      <c r="C12" s="12"/>
      <c r="D12" s="12"/>
      <c r="E12" s="12"/>
      <c r="F12" s="12"/>
      <c r="G12" s="12"/>
      <c r="H12" s="12"/>
    </row>
    <row r="13">
      <c r="B13" s="30" t="s">
        <v>36</v>
      </c>
      <c r="C13" s="12"/>
      <c r="D13" s="12"/>
      <c r="E13" s="12"/>
      <c r="F13" s="12"/>
      <c r="G13" s="12"/>
      <c r="H13" s="12"/>
    </row>
    <row r="14">
      <c r="B14" s="34" t="s">
        <v>39</v>
      </c>
      <c r="C14" s="36"/>
      <c r="D14" s="36"/>
      <c r="E14" s="36"/>
      <c r="F14" s="36"/>
      <c r="G14" s="38" t="s">
        <v>40</v>
      </c>
      <c r="H14" s="36"/>
      <c r="I14" s="35"/>
      <c r="J14" s="37"/>
      <c r="L14" s="34" t="s">
        <v>43</v>
      </c>
      <c r="M14" s="36"/>
      <c r="N14" s="36"/>
      <c r="O14" s="36"/>
      <c r="P14" s="36"/>
      <c r="Q14" s="38" t="s">
        <v>40</v>
      </c>
      <c r="R14" s="36"/>
      <c r="S14" s="35"/>
      <c r="T14" s="37"/>
      <c r="V14" s="34" t="s">
        <v>48</v>
      </c>
      <c r="W14" s="36"/>
      <c r="X14" s="36"/>
      <c r="Y14" s="36"/>
      <c r="Z14" s="36"/>
      <c r="AA14" s="38" t="s">
        <v>40</v>
      </c>
      <c r="AB14" s="36"/>
      <c r="AC14" s="35"/>
      <c r="AD14" s="37"/>
      <c r="AF14" s="34" t="s">
        <v>49</v>
      </c>
      <c r="AG14" s="36"/>
      <c r="AH14" s="36"/>
      <c r="AI14" s="36"/>
      <c r="AJ14" s="36"/>
      <c r="AK14" s="38" t="s">
        <v>40</v>
      </c>
      <c r="AL14" s="36"/>
      <c r="AM14" s="35"/>
      <c r="AN14" s="37"/>
    </row>
    <row r="15">
      <c r="B15" s="51"/>
      <c r="J15" s="53"/>
      <c r="L15" s="51"/>
      <c r="T15" s="53"/>
      <c r="V15" s="51"/>
      <c r="AD15" s="53"/>
      <c r="AF15" s="51"/>
      <c r="AN15" s="53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8" t="s">
        <v>58</v>
      </c>
      <c r="J18" s="53"/>
      <c r="L18" s="58" t="s">
        <v>58</v>
      </c>
      <c r="T18" s="53"/>
      <c r="V18" s="58" t="s">
        <v>58</v>
      </c>
      <c r="AD18" s="53"/>
      <c r="AF18" s="58" t="s">
        <v>58</v>
      </c>
      <c r="AN18" s="53"/>
    </row>
    <row r="19">
      <c r="B19" s="51"/>
      <c r="J19" s="53"/>
      <c r="L19" s="51"/>
      <c r="T19" s="53"/>
      <c r="V19" s="51"/>
      <c r="AD19" s="53"/>
      <c r="AF19" s="51"/>
      <c r="AN19" s="53"/>
    </row>
    <row r="20">
      <c r="B20" s="62" t="s">
        <v>62</v>
      </c>
      <c r="C20" s="63" t="s">
        <v>66</v>
      </c>
      <c r="D20" s="63" t="s">
        <v>67</v>
      </c>
      <c r="E20" s="63" t="s">
        <v>68</v>
      </c>
      <c r="F20" s="63" t="s">
        <v>69</v>
      </c>
      <c r="G20" s="63" t="s">
        <v>70</v>
      </c>
      <c r="H20" s="63" t="s">
        <v>71</v>
      </c>
      <c r="J20" s="53"/>
      <c r="L20" s="62" t="s">
        <v>62</v>
      </c>
      <c r="M20" s="63" t="s">
        <v>66</v>
      </c>
      <c r="N20" s="63" t="s">
        <v>67</v>
      </c>
      <c r="O20" s="63" t="s">
        <v>68</v>
      </c>
      <c r="P20" s="63" t="s">
        <v>69</v>
      </c>
      <c r="Q20" s="63" t="s">
        <v>70</v>
      </c>
      <c r="R20" s="63" t="s">
        <v>71</v>
      </c>
      <c r="T20" s="53"/>
      <c r="V20" s="62" t="s">
        <v>62</v>
      </c>
      <c r="W20" s="63" t="s">
        <v>66</v>
      </c>
      <c r="X20" s="63" t="s">
        <v>67</v>
      </c>
      <c r="Y20" s="63" t="s">
        <v>68</v>
      </c>
      <c r="Z20" s="63" t="s">
        <v>69</v>
      </c>
      <c r="AA20" s="63" t="s">
        <v>70</v>
      </c>
      <c r="AB20" s="63" t="s">
        <v>71</v>
      </c>
      <c r="AD20" s="53"/>
      <c r="AF20" s="62" t="s">
        <v>62</v>
      </c>
      <c r="AG20" s="63" t="s">
        <v>66</v>
      </c>
      <c r="AH20" s="63" t="s">
        <v>67</v>
      </c>
      <c r="AI20" s="63" t="s">
        <v>68</v>
      </c>
      <c r="AJ20" s="63" t="s">
        <v>69</v>
      </c>
      <c r="AK20" s="63" t="s">
        <v>70</v>
      </c>
      <c r="AL20" s="63" t="s">
        <v>71</v>
      </c>
      <c r="AN20" s="53"/>
    </row>
    <row r="21">
      <c r="B21" s="69"/>
      <c r="C21" s="70"/>
      <c r="D21" s="70"/>
      <c r="E21" s="69">
        <v>1.0</v>
      </c>
      <c r="F21" s="72">
        <v>2.0</v>
      </c>
      <c r="G21" s="69">
        <v>3.0</v>
      </c>
      <c r="H21" s="72">
        <v>4.0</v>
      </c>
      <c r="J21" s="74"/>
      <c r="K21" s="1"/>
      <c r="L21" s="69"/>
      <c r="M21" s="70"/>
      <c r="N21" s="70"/>
      <c r="O21" s="69">
        <v>1.0</v>
      </c>
      <c r="P21" s="72">
        <v>2.0</v>
      </c>
      <c r="Q21" s="69">
        <v>3.0</v>
      </c>
      <c r="R21" s="72">
        <v>4.0</v>
      </c>
      <c r="T21" s="74"/>
      <c r="V21" s="69"/>
      <c r="W21" s="70"/>
      <c r="X21" s="70"/>
      <c r="Y21" s="69">
        <v>1.0</v>
      </c>
      <c r="Z21" s="72">
        <v>2.0</v>
      </c>
      <c r="AA21" s="69">
        <v>3.0</v>
      </c>
      <c r="AB21" s="72">
        <v>4.0</v>
      </c>
      <c r="AD21" s="74"/>
      <c r="AE21" s="78"/>
      <c r="AF21" s="69"/>
      <c r="AG21" s="70"/>
      <c r="AH21" s="70"/>
      <c r="AI21" s="69">
        <v>1.0</v>
      </c>
      <c r="AJ21" s="72">
        <v>2.0</v>
      </c>
      <c r="AK21" s="69">
        <v>3.0</v>
      </c>
      <c r="AL21" s="72">
        <v>4.0</v>
      </c>
      <c r="AN21" s="74"/>
    </row>
    <row r="22" ht="34.5" customHeight="1">
      <c r="B22" s="81"/>
      <c r="C22" s="81"/>
      <c r="D22" s="81"/>
      <c r="E22" s="81"/>
      <c r="F22" s="83" t="s">
        <v>91</v>
      </c>
      <c r="G22" s="83" t="s">
        <v>91</v>
      </c>
      <c r="H22" s="85" t="s">
        <v>96</v>
      </c>
      <c r="J22" s="53"/>
      <c r="L22" s="81"/>
      <c r="M22" s="81"/>
      <c r="N22" s="81"/>
      <c r="O22" s="81"/>
      <c r="P22" s="83" t="s">
        <v>91</v>
      </c>
      <c r="Q22" s="83" t="s">
        <v>91</v>
      </c>
      <c r="R22" s="85" t="s">
        <v>96</v>
      </c>
      <c r="T22" s="53"/>
      <c r="V22" s="81"/>
      <c r="W22" s="81"/>
      <c r="X22" s="81"/>
      <c r="Y22" s="81"/>
      <c r="Z22" s="83" t="s">
        <v>91</v>
      </c>
      <c r="AA22" s="83" t="s">
        <v>91</v>
      </c>
      <c r="AB22" s="85" t="s">
        <v>96</v>
      </c>
      <c r="AD22" s="53"/>
      <c r="AF22" s="81"/>
      <c r="AG22" s="81"/>
      <c r="AH22" s="81"/>
      <c r="AI22" s="81"/>
      <c r="AJ22" s="83" t="s">
        <v>91</v>
      </c>
      <c r="AK22" s="83" t="s">
        <v>91</v>
      </c>
      <c r="AL22" s="85" t="s">
        <v>96</v>
      </c>
      <c r="AN22" s="53"/>
    </row>
    <row r="23">
      <c r="B23" s="72">
        <v>5.0</v>
      </c>
      <c r="C23" s="88">
        <v>6.0</v>
      </c>
      <c r="D23" s="72">
        <v>7.0</v>
      </c>
      <c r="E23" s="88">
        <v>8.0</v>
      </c>
      <c r="F23" s="72">
        <v>9.0</v>
      </c>
      <c r="G23" s="88">
        <v>10.0</v>
      </c>
      <c r="H23" s="72">
        <v>11.0</v>
      </c>
      <c r="J23" s="90"/>
      <c r="K23" s="1"/>
      <c r="L23" s="72">
        <v>5.0</v>
      </c>
      <c r="M23" s="88">
        <v>6.0</v>
      </c>
      <c r="N23" s="72">
        <v>7.0</v>
      </c>
      <c r="O23" s="88">
        <v>8.0</v>
      </c>
      <c r="P23" s="72">
        <v>9.0</v>
      </c>
      <c r="Q23" s="88">
        <v>10.0</v>
      </c>
      <c r="R23" s="72">
        <v>11.0</v>
      </c>
      <c r="T23" s="90"/>
      <c r="V23" s="72">
        <v>5.0</v>
      </c>
      <c r="W23" s="88">
        <v>6.0</v>
      </c>
      <c r="X23" s="72">
        <v>7.0</v>
      </c>
      <c r="Y23" s="88">
        <v>8.0</v>
      </c>
      <c r="Z23" s="72">
        <v>9.0</v>
      </c>
      <c r="AA23" s="88">
        <v>10.0</v>
      </c>
      <c r="AB23" s="72">
        <v>11.0</v>
      </c>
      <c r="AD23" s="90"/>
      <c r="AE23" s="92"/>
      <c r="AF23" s="72">
        <v>5.0</v>
      </c>
      <c r="AG23" s="88">
        <v>6.0</v>
      </c>
      <c r="AH23" s="72">
        <v>7.0</v>
      </c>
      <c r="AI23" s="88">
        <v>8.0</v>
      </c>
      <c r="AJ23" s="72">
        <v>9.0</v>
      </c>
      <c r="AK23" s="88">
        <v>10.0</v>
      </c>
      <c r="AL23" s="72">
        <v>11.0</v>
      </c>
      <c r="AN23" s="90"/>
    </row>
    <row r="24" ht="34.5" customHeight="1">
      <c r="C24" s="92"/>
      <c r="D24" s="81"/>
      <c r="E24" s="92"/>
      <c r="F24" s="93" t="s">
        <v>101</v>
      </c>
      <c r="G24" s="83" t="s">
        <v>91</v>
      </c>
      <c r="H24" s="85" t="s">
        <v>105</v>
      </c>
      <c r="J24" s="53"/>
      <c r="M24" s="92"/>
      <c r="N24" s="81"/>
      <c r="O24" s="92"/>
      <c r="P24" s="93" t="s">
        <v>101</v>
      </c>
      <c r="Q24" s="83" t="s">
        <v>91</v>
      </c>
      <c r="R24" s="85" t="s">
        <v>105</v>
      </c>
      <c r="T24" s="53"/>
      <c r="W24" s="92"/>
      <c r="X24" s="81"/>
      <c r="Y24" s="92"/>
      <c r="Z24" s="93" t="s">
        <v>101</v>
      </c>
      <c r="AA24" s="83" t="s">
        <v>91</v>
      </c>
      <c r="AB24" s="85" t="s">
        <v>105</v>
      </c>
      <c r="AD24" s="53"/>
      <c r="AG24" s="92"/>
      <c r="AH24" s="81"/>
      <c r="AI24" s="92"/>
      <c r="AJ24" s="93" t="s">
        <v>101</v>
      </c>
      <c r="AK24" s="83" t="s">
        <v>91</v>
      </c>
      <c r="AL24" s="85" t="s">
        <v>105</v>
      </c>
      <c r="AN24" s="53"/>
    </row>
    <row r="25">
      <c r="B25" s="72">
        <v>12.0</v>
      </c>
      <c r="C25" s="88">
        <v>13.0</v>
      </c>
      <c r="D25" s="72">
        <v>14.0</v>
      </c>
      <c r="E25" s="88">
        <v>15.0</v>
      </c>
      <c r="F25" s="72">
        <v>16.0</v>
      </c>
      <c r="G25" s="88">
        <v>17.0</v>
      </c>
      <c r="H25" s="72">
        <v>18.0</v>
      </c>
      <c r="J25" s="53"/>
      <c r="L25" s="72">
        <v>12.0</v>
      </c>
      <c r="M25" s="88">
        <v>13.0</v>
      </c>
      <c r="N25" s="72">
        <v>14.0</v>
      </c>
      <c r="O25" s="88">
        <v>15.0</v>
      </c>
      <c r="P25" s="72">
        <v>16.0</v>
      </c>
      <c r="Q25" s="88">
        <v>17.0</v>
      </c>
      <c r="R25" s="72">
        <v>18.0</v>
      </c>
      <c r="T25" s="53"/>
      <c r="V25" s="72">
        <v>12.0</v>
      </c>
      <c r="W25" s="88">
        <v>13.0</v>
      </c>
      <c r="X25" s="72">
        <v>14.0</v>
      </c>
      <c r="Y25" s="88">
        <v>15.0</v>
      </c>
      <c r="Z25" s="72">
        <v>16.0</v>
      </c>
      <c r="AA25" s="88">
        <v>17.0</v>
      </c>
      <c r="AB25" s="72">
        <v>18.0</v>
      </c>
      <c r="AD25" s="53"/>
      <c r="AF25" s="72">
        <v>12.0</v>
      </c>
      <c r="AG25" s="88">
        <v>13.0</v>
      </c>
      <c r="AH25" s="72">
        <v>14.0</v>
      </c>
      <c r="AI25" s="88">
        <v>15.0</v>
      </c>
      <c r="AJ25" s="72">
        <v>16.0</v>
      </c>
      <c r="AK25" s="88">
        <v>17.0</v>
      </c>
      <c r="AL25" s="72">
        <v>18.0</v>
      </c>
      <c r="AN25" s="53"/>
    </row>
    <row r="26" ht="34.5" customHeight="1">
      <c r="B26" s="83" t="s">
        <v>91</v>
      </c>
      <c r="C26" s="83" t="s">
        <v>91</v>
      </c>
      <c r="D26" s="83" t="s">
        <v>91</v>
      </c>
      <c r="E26" s="83" t="s">
        <v>91</v>
      </c>
      <c r="F26" s="83" t="s">
        <v>91</v>
      </c>
      <c r="G26" s="81"/>
      <c r="H26" s="96" t="s">
        <v>109</v>
      </c>
      <c r="I26" s="97" t="s">
        <v>110</v>
      </c>
      <c r="J26" s="98"/>
      <c r="L26" s="83" t="s">
        <v>91</v>
      </c>
      <c r="M26" s="83" t="s">
        <v>91</v>
      </c>
      <c r="N26" s="83" t="s">
        <v>91</v>
      </c>
      <c r="O26" s="83" t="s">
        <v>91</v>
      </c>
      <c r="P26" s="83" t="s">
        <v>91</v>
      </c>
      <c r="Q26" s="81"/>
      <c r="R26" s="96" t="s">
        <v>109</v>
      </c>
      <c r="S26" s="97" t="s">
        <v>110</v>
      </c>
      <c r="T26" s="98"/>
      <c r="V26" s="83" t="s">
        <v>91</v>
      </c>
      <c r="W26" s="83" t="s">
        <v>91</v>
      </c>
      <c r="X26" s="83" t="s">
        <v>91</v>
      </c>
      <c r="Y26" s="83" t="s">
        <v>91</v>
      </c>
      <c r="Z26" s="83" t="s">
        <v>91</v>
      </c>
      <c r="AA26" s="81"/>
      <c r="AB26" s="96" t="s">
        <v>109</v>
      </c>
      <c r="AC26" s="97" t="s">
        <v>110</v>
      </c>
      <c r="AD26" s="98"/>
      <c r="AE26" s="97"/>
      <c r="AF26" s="83" t="s">
        <v>91</v>
      </c>
      <c r="AG26" s="83" t="s">
        <v>91</v>
      </c>
      <c r="AH26" s="83" t="s">
        <v>91</v>
      </c>
      <c r="AI26" s="83" t="s">
        <v>91</v>
      </c>
      <c r="AJ26" s="83" t="s">
        <v>91</v>
      </c>
      <c r="AK26" s="81"/>
      <c r="AL26" s="96" t="s">
        <v>109</v>
      </c>
      <c r="AM26" s="97" t="s">
        <v>110</v>
      </c>
      <c r="AN26" s="98"/>
    </row>
    <row r="27">
      <c r="B27" s="72">
        <v>19.0</v>
      </c>
      <c r="C27" s="88">
        <v>20.0</v>
      </c>
      <c r="D27" s="72">
        <v>21.0</v>
      </c>
      <c r="E27" s="88">
        <v>22.0</v>
      </c>
      <c r="F27" s="72">
        <v>23.0</v>
      </c>
      <c r="G27" s="88">
        <v>24.0</v>
      </c>
      <c r="H27" s="72">
        <v>25.0</v>
      </c>
      <c r="J27" s="98"/>
      <c r="L27" s="72">
        <v>19.0</v>
      </c>
      <c r="M27" s="88">
        <v>20.0</v>
      </c>
      <c r="N27" s="72">
        <v>21.0</v>
      </c>
      <c r="O27" s="88">
        <v>22.0</v>
      </c>
      <c r="P27" s="72">
        <v>23.0</v>
      </c>
      <c r="Q27" s="88">
        <v>24.0</v>
      </c>
      <c r="R27" s="72">
        <v>25.0</v>
      </c>
      <c r="T27" s="98"/>
      <c r="V27" s="72">
        <v>19.0</v>
      </c>
      <c r="W27" s="88">
        <v>20.0</v>
      </c>
      <c r="X27" s="72">
        <v>21.0</v>
      </c>
      <c r="Y27" s="88">
        <v>22.0</v>
      </c>
      <c r="Z27" s="72">
        <v>23.0</v>
      </c>
      <c r="AA27" s="88">
        <v>24.0</v>
      </c>
      <c r="AB27" s="72">
        <v>25.0</v>
      </c>
      <c r="AD27" s="98"/>
      <c r="AE27" s="97"/>
      <c r="AF27" s="72">
        <v>19.0</v>
      </c>
      <c r="AG27" s="88">
        <v>20.0</v>
      </c>
      <c r="AH27" s="72">
        <v>21.0</v>
      </c>
      <c r="AI27" s="88">
        <v>22.0</v>
      </c>
      <c r="AJ27" s="72">
        <v>23.0</v>
      </c>
      <c r="AK27" s="88">
        <v>24.0</v>
      </c>
      <c r="AL27" s="72">
        <v>25.0</v>
      </c>
      <c r="AN27" s="98"/>
    </row>
    <row r="28" ht="34.5" customHeight="1">
      <c r="B28" s="83" t="s">
        <v>91</v>
      </c>
      <c r="C28" s="83" t="s">
        <v>91</v>
      </c>
      <c r="D28" s="83" t="s">
        <v>91</v>
      </c>
      <c r="E28" s="83" t="s">
        <v>91</v>
      </c>
      <c r="F28" s="83" t="s">
        <v>91</v>
      </c>
      <c r="G28" s="81"/>
      <c r="H28" s="96" t="s">
        <v>114</v>
      </c>
      <c r="J28" s="98"/>
      <c r="L28" s="83" t="s">
        <v>115</v>
      </c>
      <c r="M28" s="83" t="s">
        <v>115</v>
      </c>
      <c r="N28" s="83" t="s">
        <v>115</v>
      </c>
      <c r="O28" s="83" t="s">
        <v>115</v>
      </c>
      <c r="P28" s="83" t="s">
        <v>115</v>
      </c>
      <c r="Q28" s="81"/>
      <c r="R28" s="96" t="s">
        <v>114</v>
      </c>
      <c r="T28" s="98"/>
      <c r="V28" s="83" t="s">
        <v>91</v>
      </c>
      <c r="W28" s="83" t="s">
        <v>91</v>
      </c>
      <c r="X28" s="83" t="s">
        <v>91</v>
      </c>
      <c r="Y28" s="83" t="s">
        <v>91</v>
      </c>
      <c r="Z28" s="83" t="s">
        <v>91</v>
      </c>
      <c r="AA28" s="81"/>
      <c r="AB28" s="96" t="s">
        <v>114</v>
      </c>
      <c r="AD28" s="98"/>
      <c r="AE28" s="97"/>
      <c r="AF28" s="83" t="s">
        <v>115</v>
      </c>
      <c r="AG28" s="83" t="s">
        <v>115</v>
      </c>
      <c r="AH28" s="83" t="s">
        <v>115</v>
      </c>
      <c r="AI28" s="83" t="s">
        <v>115</v>
      </c>
      <c r="AJ28" s="83" t="s">
        <v>115</v>
      </c>
      <c r="AK28" s="81"/>
      <c r="AL28" s="96" t="s">
        <v>114</v>
      </c>
      <c r="AN28" s="98"/>
    </row>
    <row r="29">
      <c r="B29" s="72">
        <v>26.0</v>
      </c>
      <c r="C29" s="88">
        <v>27.0</v>
      </c>
      <c r="D29" s="72">
        <v>28.0</v>
      </c>
      <c r="E29" s="88">
        <v>29.0</v>
      </c>
      <c r="F29" s="72">
        <v>30.0</v>
      </c>
      <c r="G29" s="70"/>
      <c r="H29" s="70"/>
      <c r="J29" s="98"/>
      <c r="L29" s="72">
        <v>26.0</v>
      </c>
      <c r="M29" s="88">
        <v>27.0</v>
      </c>
      <c r="N29" s="72">
        <v>28.0</v>
      </c>
      <c r="O29" s="88">
        <v>29.0</v>
      </c>
      <c r="P29" s="72">
        <v>30.0</v>
      </c>
      <c r="Q29" s="70"/>
      <c r="R29" s="70"/>
      <c r="T29" s="98"/>
      <c r="V29" s="72">
        <v>26.0</v>
      </c>
      <c r="W29" s="88">
        <v>27.0</v>
      </c>
      <c r="X29" s="72">
        <v>28.0</v>
      </c>
      <c r="Y29" s="88">
        <v>29.0</v>
      </c>
      <c r="Z29" s="72">
        <v>30.0</v>
      </c>
      <c r="AA29" s="70"/>
      <c r="AB29" s="70"/>
      <c r="AD29" s="98"/>
      <c r="AE29" s="97"/>
      <c r="AF29" s="72">
        <v>26.0</v>
      </c>
      <c r="AG29" s="88">
        <v>27.0</v>
      </c>
      <c r="AH29" s="72">
        <v>28.0</v>
      </c>
      <c r="AI29" s="88">
        <v>29.0</v>
      </c>
      <c r="AJ29" s="72">
        <v>30.0</v>
      </c>
      <c r="AK29" s="70"/>
      <c r="AL29" s="70"/>
      <c r="AN29" s="98"/>
    </row>
    <row r="30" ht="34.5" customHeight="1">
      <c r="B30" s="107" t="s">
        <v>118</v>
      </c>
      <c r="C30" s="109" t="s">
        <v>119</v>
      </c>
      <c r="D30" s="109" t="s">
        <v>119</v>
      </c>
      <c r="E30" s="109" t="s">
        <v>119</v>
      </c>
      <c r="F30" s="109" t="s">
        <v>119</v>
      </c>
      <c r="G30" s="112"/>
      <c r="H30" s="112"/>
      <c r="I30" s="113"/>
      <c r="J30" s="114"/>
      <c r="L30" s="83" t="s">
        <v>115</v>
      </c>
      <c r="M30" s="83" t="s">
        <v>115</v>
      </c>
      <c r="N30" s="83" t="s">
        <v>115</v>
      </c>
      <c r="O30" s="83" t="s">
        <v>115</v>
      </c>
      <c r="P30" s="83" t="s">
        <v>115</v>
      </c>
      <c r="Q30" s="112"/>
      <c r="R30" s="112"/>
      <c r="S30" s="113"/>
      <c r="T30" s="114"/>
      <c r="V30" s="107" t="s">
        <v>118</v>
      </c>
      <c r="W30" s="109" t="s">
        <v>119</v>
      </c>
      <c r="X30" s="109" t="s">
        <v>119</v>
      </c>
      <c r="Y30" s="109" t="s">
        <v>119</v>
      </c>
      <c r="Z30" s="109" t="s">
        <v>119</v>
      </c>
      <c r="AA30" s="112"/>
      <c r="AB30" s="112"/>
      <c r="AC30" s="113"/>
      <c r="AD30" s="114"/>
      <c r="AE30" s="97"/>
      <c r="AF30" s="107" t="s">
        <v>115</v>
      </c>
      <c r="AG30" s="107" t="s">
        <v>115</v>
      </c>
      <c r="AH30" s="107" t="s">
        <v>115</v>
      </c>
      <c r="AI30" s="107" t="s">
        <v>115</v>
      </c>
      <c r="AJ30" s="107" t="s">
        <v>115</v>
      </c>
      <c r="AK30" s="112"/>
      <c r="AL30" s="112"/>
      <c r="AM30" s="113"/>
      <c r="AN30" s="114"/>
    </row>
    <row r="33">
      <c r="B33" s="67" t="s">
        <v>132</v>
      </c>
      <c r="C33" s="67" t="s">
        <v>132</v>
      </c>
      <c r="D33" s="67" t="s">
        <v>137</v>
      </c>
      <c r="E33" s="67" t="s">
        <v>138</v>
      </c>
      <c r="I33" s="67" t="s">
        <v>139</v>
      </c>
      <c r="J33" s="67" t="s">
        <v>140</v>
      </c>
    </row>
    <row r="34">
      <c r="B34" s="127">
        <v>44806.0</v>
      </c>
      <c r="C34" s="127">
        <v>44806.0</v>
      </c>
      <c r="D34" s="132" t="s">
        <v>143</v>
      </c>
      <c r="E34" s="134" t="s">
        <v>145</v>
      </c>
      <c r="I34" s="71" t="s">
        <v>85</v>
      </c>
      <c r="J34" s="138" t="s">
        <v>87</v>
      </c>
    </row>
    <row r="35">
      <c r="B35" s="127">
        <v>44807.0</v>
      </c>
      <c r="C35" s="127">
        <v>44807.0</v>
      </c>
      <c r="D35" s="132" t="s">
        <v>157</v>
      </c>
      <c r="E35" s="134" t="s">
        <v>158</v>
      </c>
      <c r="I35" s="71" t="s">
        <v>116</v>
      </c>
      <c r="J35" s="145" t="s">
        <v>87</v>
      </c>
    </row>
    <row r="36">
      <c r="B36" s="127">
        <v>44814.0</v>
      </c>
      <c r="C36" s="127">
        <v>44815.0</v>
      </c>
      <c r="D36" s="132" t="s">
        <v>134</v>
      </c>
      <c r="E36" s="134" t="s">
        <v>86</v>
      </c>
      <c r="I36" s="71" t="s">
        <v>169</v>
      </c>
      <c r="J36" s="145" t="s">
        <v>87</v>
      </c>
    </row>
    <row r="37">
      <c r="B37" s="127">
        <v>44816.0</v>
      </c>
      <c r="C37" s="127">
        <v>44816.0</v>
      </c>
      <c r="D37" s="132" t="s">
        <v>142</v>
      </c>
      <c r="E37" s="134" t="s">
        <v>88</v>
      </c>
    </row>
    <row r="38">
      <c r="B38" s="127">
        <v>44817.0</v>
      </c>
      <c r="C38" s="127">
        <v>44817.0</v>
      </c>
      <c r="D38" s="132" t="s">
        <v>150</v>
      </c>
      <c r="E38" s="134" t="s">
        <v>183</v>
      </c>
    </row>
    <row r="39">
      <c r="B39" s="127">
        <v>44818.0</v>
      </c>
      <c r="C39" s="127">
        <v>44818.0</v>
      </c>
      <c r="D39" s="132" t="s">
        <v>154</v>
      </c>
      <c r="E39" s="134" t="s">
        <v>183</v>
      </c>
    </row>
    <row r="40">
      <c r="B40" s="127">
        <v>44819.0</v>
      </c>
      <c r="C40" s="127">
        <v>44819.0</v>
      </c>
      <c r="D40" s="132" t="s">
        <v>161</v>
      </c>
      <c r="E40" s="132" t="s">
        <v>103</v>
      </c>
    </row>
    <row r="41">
      <c r="B41" s="127">
        <v>44820.0</v>
      </c>
      <c r="C41" s="127">
        <v>44820.0</v>
      </c>
      <c r="D41" s="132" t="s">
        <v>164</v>
      </c>
      <c r="E41" s="134" t="s">
        <v>183</v>
      </c>
    </row>
    <row r="42">
      <c r="B42" s="127">
        <v>44823.0</v>
      </c>
      <c r="C42" s="127">
        <v>44823.0</v>
      </c>
      <c r="D42" s="132" t="s">
        <v>170</v>
      </c>
      <c r="E42" s="132" t="s">
        <v>111</v>
      </c>
    </row>
    <row r="43">
      <c r="B43" s="127">
        <v>44824.0</v>
      </c>
      <c r="C43" s="127">
        <v>44824.0</v>
      </c>
      <c r="D43" s="132" t="s">
        <v>173</v>
      </c>
      <c r="E43" s="132" t="s">
        <v>112</v>
      </c>
    </row>
    <row r="44">
      <c r="B44" s="150">
        <v>44825.0</v>
      </c>
      <c r="C44" s="150">
        <v>44825.0</v>
      </c>
      <c r="D44" s="132" t="s">
        <v>176</v>
      </c>
      <c r="E44" s="132" t="s">
        <v>113</v>
      </c>
    </row>
    <row r="45">
      <c r="B45" s="14"/>
      <c r="C45" s="14"/>
      <c r="D45" s="132" t="s">
        <v>178</v>
      </c>
      <c r="E45" s="132" t="s">
        <v>146</v>
      </c>
    </row>
    <row r="46">
      <c r="B46" s="127">
        <v>44826.0</v>
      </c>
      <c r="C46" s="127">
        <v>44826.0</v>
      </c>
      <c r="D46" s="132" t="s">
        <v>180</v>
      </c>
      <c r="E46" s="134" t="s">
        <v>183</v>
      </c>
    </row>
    <row r="47">
      <c r="B47" s="127">
        <v>44827.0</v>
      </c>
      <c r="C47" s="127">
        <v>44827.0</v>
      </c>
      <c r="D47" s="132" t="s">
        <v>184</v>
      </c>
      <c r="E47" s="151" t="s">
        <v>148</v>
      </c>
    </row>
    <row r="48">
      <c r="B48" s="127">
        <v>44827.0</v>
      </c>
      <c r="C48" s="127">
        <v>44827.0</v>
      </c>
      <c r="D48" s="152"/>
      <c r="E48" s="134" t="s">
        <v>183</v>
      </c>
    </row>
    <row r="49">
      <c r="B49" s="127">
        <v>44830.0</v>
      </c>
      <c r="C49" s="127">
        <v>44830.0</v>
      </c>
      <c r="D49" s="132" t="s">
        <v>186</v>
      </c>
      <c r="E49" s="134" t="s">
        <v>183</v>
      </c>
    </row>
    <row r="50">
      <c r="B50" s="150">
        <v>44831.0</v>
      </c>
      <c r="C50" s="150">
        <v>44831.0</v>
      </c>
      <c r="D50" s="132" t="s">
        <v>193</v>
      </c>
      <c r="E50" s="151" t="s">
        <v>190</v>
      </c>
    </row>
    <row r="51" hidden="1">
      <c r="B51" s="25"/>
      <c r="C51" s="25"/>
      <c r="D51" s="80" t="s">
        <v>196</v>
      </c>
      <c r="E51" s="80" t="s">
        <v>191</v>
      </c>
    </row>
    <row r="52">
      <c r="B52" s="14"/>
      <c r="C52" s="14"/>
      <c r="D52" s="80" t="s">
        <v>197</v>
      </c>
      <c r="E52" s="80" t="s">
        <v>192</v>
      </c>
    </row>
    <row r="53">
      <c r="B53" s="150">
        <v>44832.0</v>
      </c>
      <c r="C53" s="150">
        <v>44832.0</v>
      </c>
      <c r="D53" s="80" t="s">
        <v>202</v>
      </c>
      <c r="E53" s="80" t="s">
        <v>205</v>
      </c>
    </row>
    <row r="54">
      <c r="B54" s="14"/>
      <c r="C54" s="14"/>
      <c r="D54" s="80" t="s">
        <v>207</v>
      </c>
      <c r="E54" s="159"/>
    </row>
    <row r="55">
      <c r="B55" s="127">
        <v>44833.0</v>
      </c>
      <c r="C55" s="127">
        <v>44833.0</v>
      </c>
      <c r="D55" s="159" t="s">
        <v>208</v>
      </c>
      <c r="E55" s="134" t="s">
        <v>183</v>
      </c>
    </row>
    <row r="56">
      <c r="B56" s="127">
        <v>44834.0</v>
      </c>
      <c r="C56" s="127">
        <v>44834.0</v>
      </c>
      <c r="D56" s="159" t="s">
        <v>212</v>
      </c>
      <c r="E56" s="80" t="s">
        <v>213</v>
      </c>
    </row>
  </sheetData>
  <mergeCells count="35">
    <mergeCell ref="B6:B7"/>
    <mergeCell ref="B8:B10"/>
    <mergeCell ref="B44:B45"/>
    <mergeCell ref="C44:C45"/>
    <mergeCell ref="B50:B52"/>
    <mergeCell ref="C50:C52"/>
    <mergeCell ref="B53:B54"/>
    <mergeCell ref="C53:C54"/>
    <mergeCell ref="C2:D2"/>
    <mergeCell ref="C3:D3"/>
    <mergeCell ref="E3:E4"/>
    <mergeCell ref="F3:F4"/>
    <mergeCell ref="G3:G4"/>
    <mergeCell ref="C4:D4"/>
    <mergeCell ref="C5:G5"/>
    <mergeCell ref="Q14:R17"/>
    <mergeCell ref="V14:Z17"/>
    <mergeCell ref="AA14:AB17"/>
    <mergeCell ref="AF14:AJ17"/>
    <mergeCell ref="AK14:AL17"/>
    <mergeCell ref="B18:H19"/>
    <mergeCell ref="L18:R19"/>
    <mergeCell ref="V18:AB19"/>
    <mergeCell ref="AF18:AL19"/>
    <mergeCell ref="I26:J30"/>
    <mergeCell ref="S26:T30"/>
    <mergeCell ref="AC26:AD30"/>
    <mergeCell ref="AM26:AN30"/>
    <mergeCell ref="D8:G8"/>
    <mergeCell ref="D9:G9"/>
    <mergeCell ref="D10:G10"/>
    <mergeCell ref="D11:G11"/>
    <mergeCell ref="B14:F17"/>
    <mergeCell ref="G14:H17"/>
    <mergeCell ref="L14:P17"/>
  </mergeCells>
  <hyperlinks>
    <hyperlink r:id="rId1" ref="J34"/>
    <hyperlink r:id="rId2" ref="J35"/>
    <hyperlink r:id="rId3" ref="J3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14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17" t="s">
        <v>21</v>
      </c>
      <c r="G5" s="21"/>
      <c r="H5" s="18"/>
      <c r="I5" s="7"/>
    </row>
    <row r="6">
      <c r="A6" s="1"/>
      <c r="B6" s="1"/>
      <c r="C6" s="14"/>
      <c r="D6" s="17">
        <v>1.0</v>
      </c>
      <c r="E6" s="17" t="s">
        <v>24</v>
      </c>
      <c r="F6" s="17">
        <v>1.0</v>
      </c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52" t="s">
        <v>14</v>
      </c>
      <c r="K14" s="54" t="s">
        <v>52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44814.0</v>
      </c>
      <c r="L17" s="68">
        <v>44816.0</v>
      </c>
      <c r="M17" s="68">
        <v>44817.0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80" t="s">
        <v>86</v>
      </c>
      <c r="L19" s="82" t="s">
        <v>88</v>
      </c>
      <c r="M19" s="82" t="s">
        <v>89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82" t="s">
        <v>86</v>
      </c>
      <c r="L20" s="82" t="s">
        <v>88</v>
      </c>
      <c r="M20" s="82" t="s">
        <v>89</v>
      </c>
      <c r="N20" s="7"/>
      <c r="O20" s="7"/>
    </row>
    <row r="21">
      <c r="H21" s="66"/>
      <c r="I21" s="47"/>
      <c r="J21" s="86" t="s">
        <v>98</v>
      </c>
      <c r="K21" s="87"/>
      <c r="L21" s="89" t="s">
        <v>99</v>
      </c>
      <c r="M21" s="89" t="s">
        <v>100</v>
      </c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44818.0</v>
      </c>
      <c r="L23" s="68">
        <v>44819.0</v>
      </c>
      <c r="M23" s="91">
        <v>44820.0</v>
      </c>
      <c r="N23" s="7"/>
      <c r="O23" s="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7"/>
    </row>
    <row r="25">
      <c r="H25" s="77"/>
      <c r="I25" s="7"/>
      <c r="J25" s="79" t="s">
        <v>84</v>
      </c>
      <c r="K25" s="82" t="s">
        <v>102</v>
      </c>
      <c r="L25" s="89" t="s">
        <v>103</v>
      </c>
      <c r="M25" s="89" t="s">
        <v>104</v>
      </c>
      <c r="N25" s="7"/>
      <c r="O25" s="7"/>
    </row>
    <row r="26">
      <c r="H26" s="77"/>
      <c r="I26" s="7"/>
      <c r="J26" s="79" t="s">
        <v>97</v>
      </c>
      <c r="K26" s="82" t="s">
        <v>102</v>
      </c>
      <c r="L26" s="89" t="s">
        <v>103</v>
      </c>
      <c r="M26" s="89" t="s">
        <v>106</v>
      </c>
      <c r="N26" s="7"/>
      <c r="O26" s="7"/>
    </row>
    <row r="27">
      <c r="H27" s="77"/>
      <c r="I27" s="7"/>
      <c r="J27" s="86" t="s">
        <v>98</v>
      </c>
      <c r="K27" s="89" t="s">
        <v>107</v>
      </c>
      <c r="L27" s="89" t="s">
        <v>108</v>
      </c>
      <c r="M27" s="89" t="s">
        <v>108</v>
      </c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44823.0</v>
      </c>
      <c r="L29" s="68">
        <v>44824.0</v>
      </c>
      <c r="M29" s="68">
        <v>44825.0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</row>
    <row r="31">
      <c r="H31" s="41"/>
      <c r="J31" s="79" t="s">
        <v>84</v>
      </c>
      <c r="K31" s="82" t="s">
        <v>111</v>
      </c>
      <c r="L31" s="82" t="s">
        <v>112</v>
      </c>
      <c r="M31" s="82" t="s">
        <v>113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</row>
    <row r="32">
      <c r="H32" s="41"/>
      <c r="I32" s="101"/>
      <c r="J32" s="79" t="s">
        <v>97</v>
      </c>
      <c r="K32" s="82" t="s">
        <v>111</v>
      </c>
      <c r="L32" s="82" t="s">
        <v>112</v>
      </c>
      <c r="M32" s="82" t="s">
        <v>113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</row>
    <row r="33">
      <c r="H33" s="41"/>
      <c r="I33" s="101"/>
      <c r="J33" s="86" t="s">
        <v>98</v>
      </c>
      <c r="K33" s="104"/>
      <c r="L33" s="89" t="s">
        <v>120</v>
      </c>
      <c r="M33" s="87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</row>
    <row r="34">
      <c r="H34" s="41"/>
      <c r="I34" s="101"/>
      <c r="J34" s="57"/>
      <c r="K34" s="115"/>
      <c r="L34" s="116"/>
      <c r="M34" s="117"/>
      <c r="N34" s="103"/>
      <c r="O34" s="118" t="s">
        <v>121</v>
      </c>
      <c r="P34" s="118" t="s">
        <v>123</v>
      </c>
      <c r="Q34" s="118" t="s">
        <v>124</v>
      </c>
      <c r="R34" s="118" t="s">
        <v>125</v>
      </c>
      <c r="S34" s="118" t="s">
        <v>98</v>
      </c>
      <c r="T34" s="119" t="s">
        <v>126</v>
      </c>
      <c r="U34" s="119" t="s">
        <v>128</v>
      </c>
      <c r="V34" s="119" t="s">
        <v>129</v>
      </c>
      <c r="W34" s="119" t="s">
        <v>130</v>
      </c>
      <c r="X34" s="120" t="s">
        <v>131</v>
      </c>
      <c r="Y34" s="119" t="s">
        <v>133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>
      <c r="H35" s="41"/>
      <c r="I35" s="101"/>
      <c r="J35" s="67" t="s">
        <v>46</v>
      </c>
      <c r="K35" s="68">
        <v>44825.0</v>
      </c>
      <c r="L35" s="68">
        <v>44826.0</v>
      </c>
      <c r="M35" s="68">
        <v>44827.0</v>
      </c>
      <c r="N35" s="103"/>
      <c r="O35" s="121">
        <v>44814.0</v>
      </c>
      <c r="P35" s="121">
        <v>44815.0</v>
      </c>
      <c r="Q35" s="122" t="s">
        <v>134</v>
      </c>
      <c r="R35" s="123" t="s">
        <v>135</v>
      </c>
      <c r="S35" s="124"/>
      <c r="T35" s="123" t="s">
        <v>86</v>
      </c>
      <c r="U35" s="125" t="s">
        <v>136</v>
      </c>
      <c r="V35" s="124" t="b">
        <v>1</v>
      </c>
      <c r="W35" s="124" t="b">
        <v>1</v>
      </c>
      <c r="X35" s="124"/>
      <c r="Y35" s="126">
        <v>9.18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73" t="s">
        <v>78</v>
      </c>
      <c r="N36" s="103"/>
      <c r="O36" s="128">
        <v>44816.0</v>
      </c>
      <c r="P36" s="128">
        <v>44816.0</v>
      </c>
      <c r="Q36" s="130" t="s">
        <v>142</v>
      </c>
      <c r="R36" s="131" t="s">
        <v>144</v>
      </c>
      <c r="S36" s="131" t="s">
        <v>99</v>
      </c>
      <c r="T36" s="133" t="s">
        <v>88</v>
      </c>
      <c r="U36" s="131"/>
      <c r="V36" s="12" t="b">
        <v>1</v>
      </c>
      <c r="W36" s="12" t="b">
        <v>1</v>
      </c>
      <c r="X36" s="124"/>
      <c r="Y36" s="2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>
      <c r="H37" s="41"/>
      <c r="I37" s="101"/>
      <c r="J37" s="79" t="s">
        <v>84</v>
      </c>
      <c r="K37" s="82" t="s">
        <v>146</v>
      </c>
      <c r="L37" s="135" t="s">
        <v>147</v>
      </c>
      <c r="M37" s="82" t="s">
        <v>148</v>
      </c>
      <c r="N37" s="103" t="s">
        <v>149</v>
      </c>
      <c r="O37" s="128">
        <v>44817.0</v>
      </c>
      <c r="P37" s="128">
        <v>44817.0</v>
      </c>
      <c r="Q37" s="131" t="s">
        <v>150</v>
      </c>
      <c r="R37" s="131" t="s">
        <v>151</v>
      </c>
      <c r="S37" s="131" t="s">
        <v>100</v>
      </c>
      <c r="T37" s="131" t="s">
        <v>89</v>
      </c>
      <c r="U37" s="136" t="s">
        <v>152</v>
      </c>
      <c r="V37" s="12" t="b">
        <v>1</v>
      </c>
      <c r="W37" s="12" t="b">
        <v>1</v>
      </c>
      <c r="X37" s="124"/>
      <c r="Y37" s="25"/>
      <c r="Z37" s="137" t="s">
        <v>153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>
      <c r="H38" s="41"/>
      <c r="I38" s="101"/>
      <c r="J38" s="79" t="s">
        <v>97</v>
      </c>
      <c r="K38" s="82" t="s">
        <v>146</v>
      </c>
      <c r="L38" s="135" t="s">
        <v>147</v>
      </c>
      <c r="M38" s="82" t="s">
        <v>148</v>
      </c>
      <c r="N38" s="103" t="s">
        <v>149</v>
      </c>
      <c r="O38" s="128">
        <v>44818.0</v>
      </c>
      <c r="P38" s="128">
        <v>44818.0</v>
      </c>
      <c r="Q38" s="131" t="s">
        <v>154</v>
      </c>
      <c r="R38" s="131" t="s">
        <v>155</v>
      </c>
      <c r="S38" s="131" t="s">
        <v>107</v>
      </c>
      <c r="T38" s="131" t="s">
        <v>102</v>
      </c>
      <c r="U38" s="139" t="s">
        <v>156</v>
      </c>
      <c r="V38" s="12" t="b">
        <v>1</v>
      </c>
      <c r="W38" s="12" t="b">
        <v>1</v>
      </c>
      <c r="X38" s="124"/>
      <c r="Y38" s="25"/>
      <c r="Z38" s="137" t="s">
        <v>153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>
      <c r="H39" s="41"/>
      <c r="I39" s="101"/>
      <c r="J39" s="86" t="s">
        <v>98</v>
      </c>
      <c r="K39" s="122"/>
      <c r="L39" s="89" t="s">
        <v>159</v>
      </c>
      <c r="M39" s="89" t="s">
        <v>160</v>
      </c>
      <c r="N39" s="103"/>
      <c r="O39" s="128">
        <v>44819.0</v>
      </c>
      <c r="P39" s="128">
        <v>44819.0</v>
      </c>
      <c r="Q39" s="131" t="s">
        <v>161</v>
      </c>
      <c r="R39" s="131" t="s">
        <v>162</v>
      </c>
      <c r="S39" s="131" t="s">
        <v>108</v>
      </c>
      <c r="T39" s="131" t="s">
        <v>103</v>
      </c>
      <c r="U39" s="139" t="s">
        <v>163</v>
      </c>
      <c r="V39" s="12" t="b">
        <v>1</v>
      </c>
      <c r="W39" s="12" t="b">
        <v>1</v>
      </c>
      <c r="X39" s="124"/>
      <c r="Y39" s="2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</row>
    <row r="40">
      <c r="H40" s="41"/>
      <c r="I40" s="101"/>
      <c r="N40" s="116" t="s">
        <v>149</v>
      </c>
      <c r="O40" s="128">
        <v>44820.0</v>
      </c>
      <c r="P40" s="128">
        <v>44820.0</v>
      </c>
      <c r="Q40" s="131" t="s">
        <v>164</v>
      </c>
      <c r="R40" s="131" t="s">
        <v>165</v>
      </c>
      <c r="S40" s="131" t="s">
        <v>108</v>
      </c>
      <c r="T40" s="131" t="s">
        <v>104</v>
      </c>
      <c r="U40" s="139" t="s">
        <v>166</v>
      </c>
      <c r="V40" s="12" t="b">
        <v>1</v>
      </c>
      <c r="W40" s="12" t="b">
        <v>1</v>
      </c>
      <c r="X40" s="124"/>
      <c r="Y40" s="25"/>
      <c r="Z40" s="137" t="s">
        <v>167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</row>
    <row r="41">
      <c r="H41" s="41"/>
      <c r="I41" s="101"/>
      <c r="J41" s="67" t="s">
        <v>46</v>
      </c>
      <c r="K41" s="68">
        <v>44827.0</v>
      </c>
      <c r="L41" s="68">
        <v>44830.0</v>
      </c>
      <c r="N41" s="116" t="s">
        <v>149</v>
      </c>
      <c r="O41" s="128">
        <v>44823.0</v>
      </c>
      <c r="P41" s="128">
        <v>44823.0</v>
      </c>
      <c r="Q41" s="131" t="s">
        <v>170</v>
      </c>
      <c r="R41" s="131" t="s">
        <v>171</v>
      </c>
      <c r="S41" s="12"/>
      <c r="T41" s="133" t="s">
        <v>111</v>
      </c>
      <c r="U41" s="131"/>
      <c r="V41" s="12" t="b">
        <v>1</v>
      </c>
      <c r="W41" s="12" t="b">
        <v>1</v>
      </c>
      <c r="X41" s="124"/>
      <c r="Y41" s="2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N42" s="116" t="s">
        <v>149</v>
      </c>
      <c r="O42" s="128">
        <v>44824.0</v>
      </c>
      <c r="P42" s="128">
        <v>44824.0</v>
      </c>
      <c r="Q42" s="131" t="s">
        <v>173</v>
      </c>
      <c r="R42" s="131" t="s">
        <v>174</v>
      </c>
      <c r="S42" s="131" t="s">
        <v>120</v>
      </c>
      <c r="T42" s="133" t="s">
        <v>112</v>
      </c>
      <c r="U42" s="131"/>
      <c r="V42" s="12" t="b">
        <v>1</v>
      </c>
      <c r="W42" s="12" t="b">
        <v>1</v>
      </c>
      <c r="X42" s="124"/>
      <c r="Y42" s="2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  <row r="43">
      <c r="H43" s="41"/>
      <c r="I43" s="101"/>
      <c r="J43" s="79" t="s">
        <v>84</v>
      </c>
      <c r="K43" s="135" t="s">
        <v>148</v>
      </c>
      <c r="L43" s="82" t="s">
        <v>175</v>
      </c>
      <c r="N43" s="116" t="s">
        <v>149</v>
      </c>
      <c r="O43" s="128">
        <v>44825.0</v>
      </c>
      <c r="P43" s="128">
        <v>44825.0</v>
      </c>
      <c r="Q43" s="131" t="s">
        <v>176</v>
      </c>
      <c r="R43" s="131" t="s">
        <v>177</v>
      </c>
      <c r="S43" s="12"/>
      <c r="T43" s="133" t="s">
        <v>113</v>
      </c>
      <c r="U43" s="131"/>
      <c r="V43" s="12" t="b">
        <v>1</v>
      </c>
      <c r="W43" s="12" t="b">
        <v>1</v>
      </c>
      <c r="X43" s="124"/>
      <c r="Y43" s="25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>
      <c r="H44" s="41"/>
      <c r="I44" s="101"/>
      <c r="J44" s="79" t="s">
        <v>97</v>
      </c>
      <c r="K44" s="135" t="s">
        <v>148</v>
      </c>
      <c r="L44" s="82" t="s">
        <v>175</v>
      </c>
      <c r="N44" s="116" t="s">
        <v>149</v>
      </c>
      <c r="O44" s="128">
        <v>44825.0</v>
      </c>
      <c r="P44" s="128">
        <v>44825.0</v>
      </c>
      <c r="Q44" s="131" t="s">
        <v>178</v>
      </c>
      <c r="R44" s="131" t="s">
        <v>177</v>
      </c>
      <c r="S44" s="12"/>
      <c r="T44" s="133" t="s">
        <v>146</v>
      </c>
      <c r="U44" s="131"/>
      <c r="V44" s="12" t="b">
        <v>1</v>
      </c>
      <c r="W44" s="12" t="b">
        <v>1</v>
      </c>
      <c r="X44" s="124"/>
      <c r="Y44" s="2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</row>
    <row r="45">
      <c r="H45" s="41"/>
      <c r="I45" s="101"/>
      <c r="J45" s="86" t="s">
        <v>98</v>
      </c>
      <c r="K45" s="89" t="s">
        <v>160</v>
      </c>
      <c r="L45" s="89" t="s">
        <v>179</v>
      </c>
      <c r="M45" s="144"/>
      <c r="N45" s="116" t="s">
        <v>149</v>
      </c>
      <c r="O45" s="128">
        <v>44826.0</v>
      </c>
      <c r="P45" s="128">
        <v>44826.0</v>
      </c>
      <c r="Q45" s="131" t="s">
        <v>180</v>
      </c>
      <c r="R45" s="131" t="s">
        <v>181</v>
      </c>
      <c r="S45" s="131" t="s">
        <v>159</v>
      </c>
      <c r="T45" s="131" t="s">
        <v>147</v>
      </c>
      <c r="U45" s="139" t="s">
        <v>182</v>
      </c>
      <c r="V45" s="12" t="b">
        <v>1</v>
      </c>
      <c r="W45" s="12" t="b">
        <v>0</v>
      </c>
      <c r="X45" s="124"/>
      <c r="Y45" s="25"/>
      <c r="Z45" s="137" t="s">
        <v>153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</row>
    <row r="46">
      <c r="H46" s="41"/>
      <c r="I46" s="101"/>
      <c r="J46" s="7"/>
      <c r="K46" s="7"/>
      <c r="L46" s="7"/>
      <c r="M46" s="149"/>
      <c r="N46" s="116" t="s">
        <v>149</v>
      </c>
      <c r="O46" s="128">
        <v>44827.0</v>
      </c>
      <c r="P46" s="128">
        <v>44827.0</v>
      </c>
      <c r="Q46" s="131" t="s">
        <v>184</v>
      </c>
      <c r="R46" s="131" t="s">
        <v>185</v>
      </c>
      <c r="S46" s="131" t="s">
        <v>160</v>
      </c>
      <c r="T46" s="131" t="s">
        <v>148</v>
      </c>
      <c r="U46" s="12"/>
      <c r="V46" s="12" t="b">
        <v>1</v>
      </c>
      <c r="W46" s="12" t="b">
        <v>1</v>
      </c>
      <c r="X46" s="124"/>
      <c r="Y46" s="2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</row>
    <row r="47">
      <c r="H47" s="41"/>
      <c r="I47" s="101"/>
      <c r="J47" s="67" t="s">
        <v>46</v>
      </c>
      <c r="K47" s="91">
        <v>44831.0</v>
      </c>
      <c r="L47" s="91">
        <v>44831.0</v>
      </c>
      <c r="M47" s="91">
        <v>44831.0</v>
      </c>
      <c r="N47" s="116" t="s">
        <v>149</v>
      </c>
      <c r="O47" s="128">
        <v>44827.0</v>
      </c>
      <c r="P47" s="128">
        <v>44827.0</v>
      </c>
      <c r="X47" s="124"/>
      <c r="Y47" s="2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116" t="s">
        <v>149</v>
      </c>
      <c r="O48" s="128">
        <v>44830.0</v>
      </c>
      <c r="P48" s="128">
        <v>44830.0</v>
      </c>
      <c r="Q48" s="131" t="s">
        <v>186</v>
      </c>
      <c r="R48" s="131" t="s">
        <v>187</v>
      </c>
      <c r="S48" s="131" t="s">
        <v>179</v>
      </c>
      <c r="T48" s="131" t="s">
        <v>175</v>
      </c>
      <c r="U48" s="139" t="s">
        <v>188</v>
      </c>
      <c r="V48" s="12" t="b">
        <v>1</v>
      </c>
      <c r="W48" s="12" t="b">
        <v>1</v>
      </c>
      <c r="X48" s="124"/>
      <c r="Y48" s="25"/>
      <c r="Z48" s="137" t="s">
        <v>189</v>
      </c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</row>
    <row r="49">
      <c r="H49" s="41"/>
      <c r="I49" s="101"/>
      <c r="J49" s="79" t="s">
        <v>84</v>
      </c>
      <c r="K49" s="82" t="s">
        <v>190</v>
      </c>
      <c r="L49" s="135" t="s">
        <v>191</v>
      </c>
      <c r="M49" s="82" t="s">
        <v>192</v>
      </c>
      <c r="N49" s="116" t="s">
        <v>149</v>
      </c>
      <c r="O49" s="128">
        <v>44831.0</v>
      </c>
      <c r="P49" s="128">
        <v>44831.0</v>
      </c>
      <c r="Q49" s="131" t="s">
        <v>193</v>
      </c>
      <c r="R49" s="131" t="s">
        <v>194</v>
      </c>
      <c r="S49" s="131" t="s">
        <v>195</v>
      </c>
      <c r="T49" s="133" t="s">
        <v>190</v>
      </c>
      <c r="U49" s="131"/>
      <c r="V49" s="12" t="b">
        <v>1</v>
      </c>
      <c r="W49" s="12" t="b">
        <v>1</v>
      </c>
      <c r="X49" s="124"/>
      <c r="Y49" s="2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</row>
    <row r="50">
      <c r="H50" s="41"/>
      <c r="J50" s="79" t="s">
        <v>97</v>
      </c>
      <c r="K50" s="82" t="s">
        <v>190</v>
      </c>
      <c r="L50" s="135" t="s">
        <v>191</v>
      </c>
      <c r="M50" s="82" t="s">
        <v>192</v>
      </c>
      <c r="N50" s="116" t="s">
        <v>149</v>
      </c>
      <c r="O50" s="128">
        <v>44831.0</v>
      </c>
      <c r="P50" s="128">
        <v>44831.0</v>
      </c>
      <c r="Q50" s="131" t="s">
        <v>196</v>
      </c>
      <c r="R50" s="131" t="s">
        <v>194</v>
      </c>
      <c r="S50" s="131" t="s">
        <v>195</v>
      </c>
      <c r="T50" s="133" t="s">
        <v>191</v>
      </c>
      <c r="U50" s="131"/>
      <c r="V50" s="12" t="b">
        <v>1</v>
      </c>
      <c r="W50" s="12" t="b">
        <v>1</v>
      </c>
      <c r="X50" s="124"/>
      <c r="Y50" s="2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>
      <c r="H51" s="41"/>
      <c r="J51" s="86" t="s">
        <v>98</v>
      </c>
      <c r="K51" s="89" t="s">
        <v>195</v>
      </c>
      <c r="L51" s="89" t="s">
        <v>195</v>
      </c>
      <c r="M51" s="89" t="s">
        <v>195</v>
      </c>
      <c r="N51" s="100"/>
      <c r="O51" s="128">
        <v>44831.0</v>
      </c>
      <c r="P51" s="128">
        <v>44831.0</v>
      </c>
      <c r="Q51" s="131" t="s">
        <v>197</v>
      </c>
      <c r="R51" s="131" t="s">
        <v>194</v>
      </c>
      <c r="S51" s="131" t="s">
        <v>195</v>
      </c>
      <c r="T51" s="133" t="s">
        <v>192</v>
      </c>
      <c r="U51" s="131"/>
      <c r="V51" s="12" t="b">
        <v>1</v>
      </c>
      <c r="W51" s="12" t="b">
        <v>0</v>
      </c>
      <c r="X51" s="124"/>
      <c r="Y51" s="25"/>
      <c r="Z51" s="137" t="s">
        <v>189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>
      <c r="H52" s="41"/>
      <c r="J52" s="57"/>
      <c r="K52" s="115"/>
      <c r="L52" s="116"/>
      <c r="M52" s="117"/>
      <c r="N52" s="100"/>
      <c r="O52" s="128">
        <v>44831.0</v>
      </c>
      <c r="P52" s="128">
        <v>44831.0</v>
      </c>
      <c r="Q52" s="154" t="s">
        <v>198</v>
      </c>
      <c r="R52" s="154" t="s">
        <v>199</v>
      </c>
      <c r="S52" s="155"/>
      <c r="T52" s="154" t="s">
        <v>200</v>
      </c>
      <c r="U52" s="157" t="s">
        <v>201</v>
      </c>
      <c r="V52" s="12" t="b">
        <v>0</v>
      </c>
      <c r="W52" s="12" t="b">
        <v>0</v>
      </c>
      <c r="X52" s="124"/>
      <c r="Y52" s="25"/>
      <c r="Z52" s="158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>
      <c r="H53" s="41"/>
      <c r="J53" s="67" t="s">
        <v>46</v>
      </c>
      <c r="K53" s="91">
        <v>44831.0</v>
      </c>
      <c r="L53" s="91">
        <v>44832.0</v>
      </c>
      <c r="M53" s="91">
        <v>44832.0</v>
      </c>
      <c r="O53" s="128">
        <v>44832.0</v>
      </c>
      <c r="P53" s="128">
        <v>44832.0</v>
      </c>
      <c r="Q53" s="131" t="s">
        <v>202</v>
      </c>
      <c r="R53" s="131" t="s">
        <v>203</v>
      </c>
      <c r="S53" s="131" t="s">
        <v>204</v>
      </c>
      <c r="T53" s="131" t="s">
        <v>205</v>
      </c>
      <c r="U53" s="139" t="s">
        <v>206</v>
      </c>
      <c r="V53" s="12" t="b">
        <v>1</v>
      </c>
      <c r="W53" s="12" t="b">
        <v>1</v>
      </c>
      <c r="X53" s="124"/>
      <c r="Y53" s="2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O54" s="128">
        <v>44832.0</v>
      </c>
      <c r="P54" s="128">
        <v>44832.0</v>
      </c>
      <c r="Q54" s="131" t="s">
        <v>207</v>
      </c>
      <c r="R54" s="131" t="s">
        <v>209</v>
      </c>
      <c r="S54" s="12"/>
      <c r="T54" s="131" t="s">
        <v>210</v>
      </c>
      <c r="U54" s="139" t="s">
        <v>211</v>
      </c>
      <c r="V54" s="12" t="b">
        <v>1</v>
      </c>
      <c r="W54" s="12" t="b">
        <v>1</v>
      </c>
      <c r="X54" s="124"/>
      <c r="Y54" s="25"/>
      <c r="Z54" s="137" t="s">
        <v>189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</row>
    <row r="55">
      <c r="H55" s="41"/>
      <c r="J55" s="79" t="s">
        <v>84</v>
      </c>
      <c r="K55" s="135" t="s">
        <v>200</v>
      </c>
      <c r="L55" s="135" t="s">
        <v>205</v>
      </c>
      <c r="M55" s="82" t="s">
        <v>210</v>
      </c>
      <c r="O55" s="128">
        <v>44833.0</v>
      </c>
      <c r="P55" s="128">
        <v>44833.0</v>
      </c>
      <c r="Q55" s="131" t="s">
        <v>214</v>
      </c>
      <c r="R55" s="131" t="s">
        <v>185</v>
      </c>
      <c r="S55" s="12"/>
      <c r="T55" s="131" t="s">
        <v>215</v>
      </c>
      <c r="U55" s="139" t="s">
        <v>216</v>
      </c>
      <c r="V55" s="12" t="b">
        <v>1</v>
      </c>
      <c r="W55" s="12" t="b">
        <v>0</v>
      </c>
      <c r="X55" s="124"/>
      <c r="Y55" s="25"/>
      <c r="Z55" s="137" t="s">
        <v>189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  <row r="56">
      <c r="H56" s="41"/>
      <c r="J56" s="79" t="s">
        <v>97</v>
      </c>
      <c r="K56" s="82" t="s">
        <v>200</v>
      </c>
      <c r="L56" s="82" t="s">
        <v>205</v>
      </c>
      <c r="M56" s="82" t="s">
        <v>210</v>
      </c>
      <c r="O56" s="121">
        <v>44834.0</v>
      </c>
      <c r="P56" s="121">
        <v>44834.0</v>
      </c>
      <c r="Q56" s="123" t="s">
        <v>217</v>
      </c>
      <c r="R56" s="124"/>
      <c r="S56" s="124"/>
      <c r="T56" s="123" t="s">
        <v>213</v>
      </c>
      <c r="U56" s="125" t="s">
        <v>219</v>
      </c>
      <c r="V56" s="124" t="b">
        <v>1</v>
      </c>
      <c r="W56" s="124" t="b">
        <v>1</v>
      </c>
      <c r="X56" s="124"/>
      <c r="Y56" s="14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</row>
    <row r="57">
      <c r="H57" s="66"/>
      <c r="I57" s="143"/>
      <c r="J57" s="86" t="s">
        <v>98</v>
      </c>
      <c r="K57" s="89"/>
      <c r="L57" s="71"/>
      <c r="M57" s="167"/>
      <c r="O57" s="128"/>
      <c r="P57" s="128"/>
      <c r="Q57" s="131"/>
      <c r="R57" s="7"/>
      <c r="S57" s="7"/>
      <c r="T57" s="12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>
      <c r="H58" s="66"/>
      <c r="I58" s="143"/>
      <c r="J58" s="67" t="s">
        <v>46</v>
      </c>
      <c r="K58" s="91">
        <v>44833.0</v>
      </c>
      <c r="L58" s="170">
        <v>44834.0</v>
      </c>
      <c r="M58" s="171"/>
      <c r="N58" s="100"/>
      <c r="O58" s="128"/>
      <c r="P58" s="128"/>
      <c r="Q58" s="131"/>
      <c r="R58" s="7"/>
      <c r="S58" s="7"/>
      <c r="T58" s="12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>
      <c r="H59" s="66"/>
      <c r="I59" s="143"/>
      <c r="J59" s="71" t="s">
        <v>44</v>
      </c>
      <c r="K59" s="73" t="s">
        <v>78</v>
      </c>
      <c r="L59" s="172" t="s">
        <v>78</v>
      </c>
      <c r="M59" s="174"/>
      <c r="N59" s="100"/>
      <c r="O59" s="128"/>
      <c r="P59" s="128"/>
      <c r="Q59" s="131"/>
      <c r="R59" s="7"/>
      <c r="S59" s="7"/>
      <c r="T59" s="12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>
      <c r="H60" s="66"/>
      <c r="I60" s="143"/>
      <c r="J60" s="79" t="s">
        <v>84</v>
      </c>
      <c r="K60" s="135" t="s">
        <v>215</v>
      </c>
      <c r="L60" s="175" t="s">
        <v>213</v>
      </c>
      <c r="M60" s="177"/>
      <c r="N60" s="100"/>
      <c r="O60" s="128"/>
      <c r="P60" s="128"/>
      <c r="Q60" s="131"/>
      <c r="R60" s="7"/>
      <c r="S60" s="7"/>
      <c r="T60" s="12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>
      <c r="H61" s="66"/>
      <c r="I61" s="143"/>
      <c r="J61" s="79" t="s">
        <v>97</v>
      </c>
      <c r="K61" s="135" t="s">
        <v>215</v>
      </c>
      <c r="L61" s="178" t="s">
        <v>213</v>
      </c>
      <c r="M61" s="177"/>
      <c r="N61" s="100"/>
      <c r="O61" s="128"/>
      <c r="P61" s="128"/>
      <c r="Q61" s="131"/>
      <c r="R61" s="7"/>
      <c r="S61" s="7"/>
      <c r="T61" s="12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idden="1">
      <c r="H62" s="31" t="s">
        <v>76</v>
      </c>
      <c r="I62" s="146" t="s">
        <v>77</v>
      </c>
      <c r="J62" s="159"/>
      <c r="K62" s="159"/>
      <c r="L62" s="179"/>
      <c r="M62" s="41"/>
      <c r="N62" s="100"/>
      <c r="O62" s="128"/>
      <c r="P62" s="128"/>
      <c r="Q62" s="131"/>
      <c r="R62" s="7"/>
      <c r="S62" s="7"/>
      <c r="T62" s="12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idden="1">
      <c r="H63" s="67" t="s">
        <v>139</v>
      </c>
      <c r="I63" s="67" t="s">
        <v>140</v>
      </c>
      <c r="J63" s="159"/>
      <c r="K63" s="159"/>
      <c r="L63" s="179"/>
      <c r="M63" s="41"/>
      <c r="N63" s="100"/>
      <c r="O63" s="128"/>
      <c r="P63" s="128"/>
      <c r="Q63" s="131"/>
      <c r="R63" s="7"/>
      <c r="S63" s="7"/>
      <c r="T63" s="12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idden="1">
      <c r="H64" s="71" t="s">
        <v>85</v>
      </c>
      <c r="I64" s="138" t="s">
        <v>87</v>
      </c>
      <c r="J64" s="159"/>
      <c r="K64" s="159"/>
      <c r="L64" s="179"/>
      <c r="M64" s="41"/>
      <c r="N64" s="100"/>
      <c r="O64" s="128"/>
      <c r="P64" s="128"/>
      <c r="Q64" s="131"/>
      <c r="R64" s="7"/>
      <c r="S64" s="7"/>
      <c r="T64" s="12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idden="1">
      <c r="H65" s="71" t="s">
        <v>116</v>
      </c>
      <c r="I65" s="145" t="s">
        <v>87</v>
      </c>
      <c r="J65" s="159"/>
      <c r="K65" s="159"/>
      <c r="L65" s="179"/>
      <c r="M65" s="41"/>
      <c r="N65" s="103"/>
      <c r="O65" s="128"/>
      <c r="P65" s="128"/>
      <c r="Q65" s="131"/>
      <c r="R65" s="7"/>
      <c r="S65" s="7"/>
      <c r="T65" s="12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hidden="1">
      <c r="H66" s="71" t="s">
        <v>169</v>
      </c>
      <c r="I66" s="145" t="s">
        <v>87</v>
      </c>
      <c r="J66" s="159"/>
      <c r="K66" s="159"/>
      <c r="L66" s="179"/>
      <c r="M66" s="41"/>
      <c r="N66" s="103"/>
      <c r="O66" s="128"/>
      <c r="P66" s="128"/>
      <c r="Q66" s="131"/>
      <c r="R66" s="7"/>
      <c r="S66" s="7"/>
      <c r="T66" s="12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>
      <c r="H67" s="41"/>
      <c r="I67" s="156"/>
      <c r="J67" s="86" t="s">
        <v>98</v>
      </c>
      <c r="K67" s="181"/>
      <c r="L67" s="182"/>
      <c r="M67" s="183"/>
    </row>
    <row r="68">
      <c r="H68" s="41"/>
      <c r="I68" s="156"/>
      <c r="J68" s="156"/>
    </row>
    <row r="69">
      <c r="H69" s="41"/>
      <c r="I69" s="103"/>
      <c r="J69" s="184"/>
      <c r="K69" s="185"/>
      <c r="L69" s="185"/>
    </row>
    <row r="70">
      <c r="H70" s="41"/>
      <c r="I70" s="103"/>
      <c r="J70" s="57"/>
      <c r="K70" s="184"/>
      <c r="L70" s="184"/>
    </row>
    <row r="71">
      <c r="H71" s="41"/>
      <c r="I71" s="103"/>
      <c r="J71" s="186"/>
      <c r="K71" s="187"/>
      <c r="L71" s="188"/>
      <c r="M71" s="188"/>
    </row>
    <row r="72">
      <c r="H72" s="41"/>
      <c r="I72" s="103"/>
      <c r="J72" s="186"/>
      <c r="K72" s="187"/>
      <c r="L72" s="188"/>
      <c r="M72" s="188"/>
    </row>
    <row r="73">
      <c r="H73" s="41"/>
      <c r="I73" s="103"/>
      <c r="J73" s="57"/>
      <c r="K73" s="166"/>
      <c r="L73" s="166"/>
    </row>
    <row r="74">
      <c r="H74" s="49"/>
      <c r="I74" s="189"/>
      <c r="J74" s="189"/>
      <c r="K74" s="50"/>
      <c r="L74" s="50"/>
      <c r="M74" s="50"/>
      <c r="N74" s="50"/>
    </row>
    <row r="75">
      <c r="I75" s="156"/>
      <c r="J75" s="156"/>
    </row>
    <row r="76">
      <c r="I76" s="156"/>
      <c r="J76" s="156"/>
    </row>
    <row r="77">
      <c r="I77" s="156"/>
      <c r="J77" s="156"/>
    </row>
    <row r="78">
      <c r="I78" s="156"/>
      <c r="J78" s="156"/>
    </row>
    <row r="79">
      <c r="I79" s="156"/>
      <c r="J79" s="156"/>
    </row>
    <row r="80">
      <c r="I80" s="156"/>
      <c r="J80" s="156"/>
    </row>
    <row r="81">
      <c r="I81" s="156"/>
      <c r="J81" s="156"/>
    </row>
    <row r="82">
      <c r="I82" s="156"/>
      <c r="J82" s="156"/>
    </row>
    <row r="83">
      <c r="I83" s="156"/>
      <c r="J83" s="156"/>
    </row>
    <row r="84">
      <c r="I84" s="156"/>
      <c r="J84" s="156"/>
    </row>
    <row r="85">
      <c r="I85" s="156"/>
      <c r="J85" s="156"/>
    </row>
    <row r="86">
      <c r="I86" s="156"/>
      <c r="J86" s="156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I95" s="156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</sheetData>
  <mergeCells count="22">
    <mergeCell ref="C5:C6"/>
    <mergeCell ref="C7:C9"/>
    <mergeCell ref="D1:E1"/>
    <mergeCell ref="D2:E2"/>
    <mergeCell ref="F2:F3"/>
    <mergeCell ref="G2:G3"/>
    <mergeCell ref="H2:H3"/>
    <mergeCell ref="D3:E3"/>
    <mergeCell ref="D4:H4"/>
    <mergeCell ref="R46:R47"/>
    <mergeCell ref="S46:S47"/>
    <mergeCell ref="T46:T47"/>
    <mergeCell ref="U46:U47"/>
    <mergeCell ref="V46:V47"/>
    <mergeCell ref="W46:W47"/>
    <mergeCell ref="E7:H7"/>
    <mergeCell ref="E8:H8"/>
    <mergeCell ref="E9:H9"/>
    <mergeCell ref="E10:H10"/>
    <mergeCell ref="J16:M16"/>
    <mergeCell ref="Y35:Y56"/>
    <mergeCell ref="Q46:Q47"/>
  </mergeCells>
  <hyperlinks>
    <hyperlink r:id="rId1" ref="U35"/>
    <hyperlink r:id="rId2" ref="U37"/>
    <hyperlink r:id="rId3" ref="U38"/>
    <hyperlink r:id="rId4" ref="U39"/>
    <hyperlink r:id="rId5" ref="U40"/>
    <hyperlink r:id="rId6" ref="U45"/>
    <hyperlink r:id="rId7" ref="U48"/>
    <hyperlink r:id="rId8" ref="U52"/>
    <hyperlink r:id="rId9" ref="U53"/>
    <hyperlink r:id="rId10" ref="U54"/>
    <hyperlink r:id="rId11" ref="U55"/>
    <hyperlink r:id="rId12" ref="U56"/>
    <hyperlink r:id="rId13" ref="I64"/>
    <hyperlink r:id="rId14" ref="I65"/>
    <hyperlink r:id="rId15" ref="I66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241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17" t="s">
        <v>21</v>
      </c>
      <c r="G5" s="21"/>
      <c r="H5" s="18"/>
      <c r="I5" s="7"/>
    </row>
    <row r="6">
      <c r="A6" s="1"/>
      <c r="B6" s="1"/>
      <c r="C6" s="14"/>
      <c r="D6" s="17">
        <v>1.0</v>
      </c>
      <c r="E6" s="17" t="s">
        <v>24</v>
      </c>
      <c r="F6" s="17">
        <v>1.0</v>
      </c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52" t="s">
        <v>241</v>
      </c>
      <c r="K14" s="54" t="s">
        <v>52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44805.0</v>
      </c>
      <c r="L17" s="68">
        <v>44806.0</v>
      </c>
      <c r="M17" s="68">
        <v>44807.0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243</v>
      </c>
      <c r="L18" s="73" t="s">
        <v>243</v>
      </c>
      <c r="M18" s="73" t="s">
        <v>243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1" t="s">
        <v>85</v>
      </c>
      <c r="K19" s="82" t="s">
        <v>244</v>
      </c>
      <c r="L19" s="82" t="s">
        <v>245</v>
      </c>
      <c r="M19" s="82" t="s">
        <v>246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05" t="s">
        <v>116</v>
      </c>
      <c r="K20" s="82" t="s">
        <v>244</v>
      </c>
      <c r="L20" s="82" t="s">
        <v>245</v>
      </c>
      <c r="M20" s="82" t="s">
        <v>246</v>
      </c>
      <c r="N20" s="7"/>
      <c r="O20" s="7"/>
    </row>
    <row r="21">
      <c r="H21" s="66"/>
      <c r="I21" s="47"/>
      <c r="J21" s="108"/>
      <c r="K21" s="110"/>
      <c r="L21" s="110"/>
      <c r="M21" s="111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44808.0</v>
      </c>
      <c r="L23" s="68">
        <v>44809.0</v>
      </c>
      <c r="M23" s="91">
        <v>44810.0</v>
      </c>
      <c r="N23" s="7"/>
      <c r="O23" s="7"/>
    </row>
    <row r="24">
      <c r="H24" s="77"/>
      <c r="I24" s="7"/>
      <c r="J24" s="71" t="s">
        <v>44</v>
      </c>
      <c r="K24" s="73" t="s">
        <v>243</v>
      </c>
      <c r="L24" s="73" t="s">
        <v>243</v>
      </c>
      <c r="M24" s="73" t="s">
        <v>243</v>
      </c>
      <c r="N24" s="7"/>
      <c r="O24" s="7"/>
    </row>
    <row r="25">
      <c r="H25" s="77"/>
      <c r="I25" s="7"/>
      <c r="J25" s="71" t="s">
        <v>85</v>
      </c>
      <c r="K25" s="82" t="s">
        <v>250</v>
      </c>
      <c r="L25" s="82" t="s">
        <v>251</v>
      </c>
      <c r="M25" s="82" t="s">
        <v>252</v>
      </c>
      <c r="N25" s="7"/>
      <c r="O25" s="7"/>
    </row>
    <row r="26">
      <c r="H26" s="77"/>
      <c r="I26" s="7"/>
      <c r="J26" s="105" t="s">
        <v>116</v>
      </c>
      <c r="K26" s="82" t="s">
        <v>250</v>
      </c>
      <c r="L26" s="82" t="s">
        <v>251</v>
      </c>
      <c r="M26" s="82" t="s">
        <v>252</v>
      </c>
      <c r="N26" s="7"/>
      <c r="O26" s="7"/>
    </row>
    <row r="27">
      <c r="H27" s="77"/>
      <c r="I27" s="7"/>
      <c r="J27" s="108"/>
      <c r="K27" s="110"/>
      <c r="L27" s="110"/>
      <c r="M27" s="111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44811.0</v>
      </c>
      <c r="L29" s="68">
        <v>44814.0</v>
      </c>
      <c r="M29" s="68">
        <v>44815.0</v>
      </c>
      <c r="N29" s="95"/>
      <c r="O29" s="95"/>
      <c r="P29" s="95"/>
      <c r="Q29" s="95"/>
      <c r="R29" s="95"/>
      <c r="S29" s="95"/>
      <c r="T29" s="95"/>
      <c r="U29" s="95"/>
    </row>
    <row r="30">
      <c r="H30" s="41"/>
      <c r="J30" s="71" t="s">
        <v>44</v>
      </c>
      <c r="K30" s="73" t="s">
        <v>243</v>
      </c>
      <c r="L30" s="73" t="s">
        <v>243</v>
      </c>
      <c r="M30" s="73" t="s">
        <v>243</v>
      </c>
      <c r="N30" s="100"/>
      <c r="O30" s="100"/>
      <c r="P30" s="100"/>
      <c r="Q30" s="100"/>
      <c r="R30" s="100"/>
      <c r="S30" s="100"/>
      <c r="T30" s="100"/>
      <c r="U30" s="100"/>
    </row>
    <row r="31">
      <c r="H31" s="41"/>
      <c r="J31" s="71" t="s">
        <v>85</v>
      </c>
      <c r="K31" s="82" t="s">
        <v>256</v>
      </c>
      <c r="L31" s="82" t="s">
        <v>257</v>
      </c>
      <c r="M31" s="82" t="s">
        <v>258</v>
      </c>
      <c r="N31" s="100"/>
      <c r="O31" s="100"/>
      <c r="P31" s="100"/>
      <c r="Q31" s="100"/>
      <c r="R31" s="100"/>
      <c r="S31" s="100"/>
      <c r="T31" s="100"/>
      <c r="U31" s="100"/>
    </row>
    <row r="32">
      <c r="H32" s="41"/>
      <c r="I32" s="101"/>
      <c r="J32" s="71" t="s">
        <v>116</v>
      </c>
      <c r="K32" s="82" t="s">
        <v>256</v>
      </c>
      <c r="L32" s="82" t="s">
        <v>257</v>
      </c>
      <c r="M32" s="82" t="s">
        <v>258</v>
      </c>
      <c r="N32" s="103"/>
      <c r="O32" s="103"/>
      <c r="P32" s="103"/>
      <c r="Q32" s="103"/>
      <c r="R32" s="103"/>
      <c r="S32" s="103"/>
      <c r="T32" s="103"/>
      <c r="U32" s="103"/>
    </row>
    <row r="33">
      <c r="H33" s="41"/>
      <c r="I33" s="101"/>
      <c r="J33" s="108"/>
      <c r="K33" s="160"/>
      <c r="L33" s="161"/>
      <c r="M33" s="111"/>
      <c r="N33" s="103"/>
      <c r="O33" s="103"/>
      <c r="P33" s="103"/>
      <c r="Q33" s="103"/>
      <c r="R33" s="103"/>
      <c r="S33" s="103"/>
      <c r="T33" s="103"/>
      <c r="U33" s="103"/>
    </row>
    <row r="34">
      <c r="H34" s="41"/>
      <c r="I34" s="101"/>
      <c r="J34" s="57"/>
      <c r="K34" s="115"/>
      <c r="L34" s="116"/>
      <c r="M34" s="117"/>
      <c r="N34" s="103"/>
      <c r="O34" s="103" t="s">
        <v>121</v>
      </c>
      <c r="P34" s="103" t="s">
        <v>123</v>
      </c>
      <c r="Q34" s="103" t="s">
        <v>124</v>
      </c>
      <c r="R34" s="103" t="s">
        <v>98</v>
      </c>
      <c r="S34" s="103" t="s">
        <v>126</v>
      </c>
    </row>
    <row r="35">
      <c r="H35" s="41"/>
      <c r="I35" s="101"/>
      <c r="J35" s="67" t="s">
        <v>46</v>
      </c>
      <c r="K35" s="68">
        <v>44816.0</v>
      </c>
      <c r="L35" s="68">
        <v>44817.0</v>
      </c>
      <c r="M35" s="68">
        <v>44818.0</v>
      </c>
      <c r="N35" s="103"/>
      <c r="O35" s="121">
        <v>44805.0</v>
      </c>
      <c r="P35" s="121">
        <v>44805.0</v>
      </c>
      <c r="Q35" s="197" t="s">
        <v>262</v>
      </c>
      <c r="R35" s="197" t="s">
        <v>223</v>
      </c>
      <c r="S35" s="197" t="s">
        <v>263</v>
      </c>
    </row>
    <row r="36">
      <c r="H36" s="41"/>
      <c r="I36" s="101"/>
      <c r="J36" s="71" t="s">
        <v>44</v>
      </c>
      <c r="K36" s="73" t="s">
        <v>243</v>
      </c>
      <c r="L36" s="73" t="s">
        <v>243</v>
      </c>
      <c r="M36" s="73" t="s">
        <v>243</v>
      </c>
      <c r="N36" s="103"/>
      <c r="O36" s="128">
        <v>44806.0</v>
      </c>
      <c r="P36" s="128">
        <v>44806.0</v>
      </c>
      <c r="Q36" s="7" t="s">
        <v>264</v>
      </c>
      <c r="R36" s="7" t="s">
        <v>223</v>
      </c>
      <c r="S36" s="7" t="s">
        <v>265</v>
      </c>
    </row>
    <row r="37">
      <c r="H37" s="41"/>
      <c r="I37" s="101"/>
      <c r="J37" s="71" t="s">
        <v>85</v>
      </c>
      <c r="K37" s="82" t="s">
        <v>266</v>
      </c>
      <c r="L37" s="82" t="s">
        <v>267</v>
      </c>
      <c r="M37" s="82" t="s">
        <v>268</v>
      </c>
      <c r="N37" s="103" t="s">
        <v>149</v>
      </c>
      <c r="O37" s="128">
        <v>44807.0</v>
      </c>
      <c r="P37" s="128">
        <v>44807.0</v>
      </c>
      <c r="Q37" s="7" t="s">
        <v>269</v>
      </c>
      <c r="R37" s="7" t="s">
        <v>223</v>
      </c>
      <c r="S37" s="7" t="s">
        <v>270</v>
      </c>
    </row>
    <row r="38">
      <c r="H38" s="41"/>
      <c r="I38" s="101"/>
      <c r="J38" s="71" t="s">
        <v>116</v>
      </c>
      <c r="K38" s="82" t="s">
        <v>266</v>
      </c>
      <c r="L38" s="82" t="s">
        <v>267</v>
      </c>
      <c r="M38" s="82" t="s">
        <v>268</v>
      </c>
      <c r="N38" s="103" t="s">
        <v>149</v>
      </c>
      <c r="O38" s="128">
        <v>44808.0</v>
      </c>
      <c r="P38" s="128">
        <v>44808.0</v>
      </c>
      <c r="Q38" s="7" t="s">
        <v>273</v>
      </c>
      <c r="R38" s="7" t="s">
        <v>223</v>
      </c>
      <c r="S38" s="7" t="s">
        <v>274</v>
      </c>
    </row>
    <row r="39">
      <c r="H39" s="41"/>
      <c r="I39" s="101"/>
      <c r="J39" s="71"/>
      <c r="K39" s="122"/>
      <c r="L39" s="176"/>
      <c r="M39" s="122"/>
      <c r="N39" s="103"/>
      <c r="O39" s="128">
        <v>44809.0</v>
      </c>
      <c r="P39" s="128">
        <v>44809.0</v>
      </c>
      <c r="Q39" s="7" t="s">
        <v>228</v>
      </c>
      <c r="R39" s="7" t="s">
        <v>223</v>
      </c>
      <c r="S39" s="7" t="s">
        <v>275</v>
      </c>
    </row>
    <row r="40">
      <c r="H40" s="41"/>
      <c r="I40" s="101"/>
      <c r="M40" s="53"/>
      <c r="N40" s="116" t="s">
        <v>149</v>
      </c>
      <c r="O40" s="128">
        <v>44810.0</v>
      </c>
      <c r="P40" s="128">
        <v>44810.0</v>
      </c>
      <c r="Q40" s="7" t="s">
        <v>276</v>
      </c>
      <c r="R40" s="7" t="s">
        <v>223</v>
      </c>
      <c r="S40" s="7" t="s">
        <v>277</v>
      </c>
    </row>
    <row r="41">
      <c r="H41" s="41"/>
      <c r="I41" s="101"/>
      <c r="J41" s="67" t="s">
        <v>46</v>
      </c>
      <c r="K41" s="68">
        <v>44819.0</v>
      </c>
      <c r="L41" s="68">
        <v>44820.0</v>
      </c>
      <c r="M41" s="91">
        <v>44805.0</v>
      </c>
      <c r="N41" s="116" t="s">
        <v>149</v>
      </c>
      <c r="O41" s="128">
        <v>44811.0</v>
      </c>
      <c r="P41" s="128">
        <v>44811.0</v>
      </c>
      <c r="Q41" s="7" t="s">
        <v>278</v>
      </c>
      <c r="R41" s="7" t="s">
        <v>223</v>
      </c>
      <c r="S41" s="12" t="s">
        <v>279</v>
      </c>
    </row>
    <row r="42">
      <c r="H42" s="41"/>
      <c r="I42" s="101"/>
      <c r="J42" s="71" t="s">
        <v>44</v>
      </c>
      <c r="K42" s="73" t="s">
        <v>243</v>
      </c>
      <c r="L42" s="73" t="s">
        <v>253</v>
      </c>
      <c r="M42" s="200" t="s">
        <v>280</v>
      </c>
      <c r="N42" s="116" t="s">
        <v>149</v>
      </c>
      <c r="O42" s="128">
        <v>44814.0</v>
      </c>
      <c r="P42" s="128">
        <v>44814.0</v>
      </c>
      <c r="Q42" s="12" t="s">
        <v>281</v>
      </c>
      <c r="R42" s="12" t="s">
        <v>223</v>
      </c>
      <c r="S42" s="12" t="s">
        <v>282</v>
      </c>
    </row>
    <row r="43">
      <c r="H43" s="41"/>
      <c r="I43" s="101"/>
      <c r="J43" s="71" t="s">
        <v>85</v>
      </c>
      <c r="K43" s="82" t="s">
        <v>284</v>
      </c>
      <c r="L43" s="82"/>
      <c r="M43" s="82" t="s">
        <v>286</v>
      </c>
      <c r="N43" s="116" t="s">
        <v>149</v>
      </c>
      <c r="O43" s="128">
        <v>44815.0</v>
      </c>
      <c r="P43" s="128">
        <v>44815.0</v>
      </c>
      <c r="Q43" s="7" t="s">
        <v>288</v>
      </c>
      <c r="R43" s="12" t="s">
        <v>223</v>
      </c>
      <c r="S43" s="12" t="s">
        <v>290</v>
      </c>
    </row>
    <row r="44">
      <c r="H44" s="41"/>
      <c r="I44" s="101"/>
      <c r="J44" s="71" t="s">
        <v>116</v>
      </c>
      <c r="K44" s="82" t="s">
        <v>284</v>
      </c>
      <c r="L44" s="82"/>
      <c r="M44" s="82" t="s">
        <v>286</v>
      </c>
      <c r="N44" s="116" t="s">
        <v>149</v>
      </c>
      <c r="O44" s="128">
        <v>44816.0</v>
      </c>
      <c r="P44" s="128">
        <v>44816.0</v>
      </c>
      <c r="Q44" s="12" t="s">
        <v>292</v>
      </c>
      <c r="R44" s="12" t="s">
        <v>223</v>
      </c>
      <c r="S44" s="12" t="s">
        <v>293</v>
      </c>
    </row>
    <row r="45">
      <c r="H45" s="41"/>
      <c r="I45" s="101"/>
      <c r="J45" s="71"/>
      <c r="K45" s="122"/>
      <c r="L45" s="87"/>
      <c r="M45" s="87"/>
      <c r="N45" s="116" t="s">
        <v>149</v>
      </c>
      <c r="O45" s="128">
        <v>44817.0</v>
      </c>
      <c r="P45" s="128">
        <v>44817.0</v>
      </c>
      <c r="Q45" s="163" t="s">
        <v>295</v>
      </c>
      <c r="R45" s="12" t="s">
        <v>223</v>
      </c>
      <c r="S45" s="12" t="s">
        <v>296</v>
      </c>
    </row>
    <row r="46">
      <c r="H46" s="41"/>
      <c r="I46" s="101"/>
      <c r="J46" s="7"/>
      <c r="K46" s="7"/>
      <c r="L46" s="7"/>
      <c r="M46" s="180"/>
      <c r="N46" s="116" t="s">
        <v>149</v>
      </c>
      <c r="O46" s="128">
        <v>44818.0</v>
      </c>
      <c r="P46" s="128">
        <v>44818.0</v>
      </c>
      <c r="Q46" s="163" t="s">
        <v>297</v>
      </c>
      <c r="R46" s="12" t="s">
        <v>223</v>
      </c>
      <c r="S46" s="12" t="s">
        <v>298</v>
      </c>
    </row>
    <row r="47">
      <c r="H47" s="41"/>
      <c r="I47" s="101"/>
      <c r="J47" s="67" t="s">
        <v>46</v>
      </c>
      <c r="K47" s="91">
        <v>44805.0</v>
      </c>
      <c r="L47" s="91">
        <v>44806.0</v>
      </c>
      <c r="M47" s="91">
        <v>44807.0</v>
      </c>
      <c r="N47" s="116" t="s">
        <v>149</v>
      </c>
      <c r="O47" s="128">
        <v>44819.0</v>
      </c>
      <c r="P47" s="128">
        <v>44819.0</v>
      </c>
      <c r="Q47" s="163" t="s">
        <v>299</v>
      </c>
      <c r="R47" s="12" t="s">
        <v>223</v>
      </c>
      <c r="S47" s="12" t="s">
        <v>300</v>
      </c>
    </row>
    <row r="48">
      <c r="H48" s="41"/>
      <c r="I48" s="101"/>
      <c r="J48" s="71" t="s">
        <v>44</v>
      </c>
      <c r="K48" s="73" t="s">
        <v>280</v>
      </c>
      <c r="L48" s="73" t="s">
        <v>280</v>
      </c>
      <c r="M48" s="73" t="s">
        <v>280</v>
      </c>
      <c r="N48" s="116" t="s">
        <v>149</v>
      </c>
      <c r="O48" s="128">
        <v>44820.0</v>
      </c>
      <c r="P48" s="128">
        <v>44820.0</v>
      </c>
      <c r="Q48" s="163" t="s">
        <v>180</v>
      </c>
      <c r="R48" s="12" t="s">
        <v>223</v>
      </c>
      <c r="S48" s="12" t="s">
        <v>253</v>
      </c>
    </row>
    <row r="49">
      <c r="H49" s="41"/>
      <c r="I49" s="101"/>
      <c r="J49" s="71" t="s">
        <v>97</v>
      </c>
      <c r="K49" s="82" t="s">
        <v>301</v>
      </c>
      <c r="L49" s="82" t="s">
        <v>302</v>
      </c>
      <c r="M49" s="82" t="s">
        <v>303</v>
      </c>
      <c r="N49" s="116" t="s">
        <v>149</v>
      </c>
      <c r="O49" s="128">
        <v>44823.0</v>
      </c>
      <c r="P49" s="128">
        <v>44823.0</v>
      </c>
      <c r="Q49" s="163" t="s">
        <v>305</v>
      </c>
      <c r="R49" s="12" t="s">
        <v>223</v>
      </c>
      <c r="S49" s="7" t="s">
        <v>307</v>
      </c>
    </row>
    <row r="50">
      <c r="H50" s="41"/>
      <c r="J50" s="71" t="s">
        <v>84</v>
      </c>
      <c r="K50" s="82" t="s">
        <v>301</v>
      </c>
      <c r="L50" s="82" t="s">
        <v>302</v>
      </c>
      <c r="M50" s="82" t="s">
        <v>303</v>
      </c>
      <c r="N50" s="116" t="s">
        <v>149</v>
      </c>
      <c r="O50" s="128">
        <v>44824.0</v>
      </c>
      <c r="P50" s="128">
        <v>44824.0</v>
      </c>
      <c r="Q50" s="163" t="s">
        <v>308</v>
      </c>
      <c r="R50" s="12" t="s">
        <v>223</v>
      </c>
      <c r="S50" s="7" t="s">
        <v>309</v>
      </c>
    </row>
    <row r="51">
      <c r="H51" s="41"/>
      <c r="J51" s="71"/>
      <c r="K51" s="122"/>
      <c r="L51" s="122"/>
      <c r="M51" s="176"/>
      <c r="N51" s="100"/>
      <c r="O51" s="128">
        <v>44825.0</v>
      </c>
      <c r="P51" s="128">
        <v>44825.0</v>
      </c>
      <c r="Q51" s="202" t="s">
        <v>310</v>
      </c>
      <c r="R51" s="12" t="s">
        <v>223</v>
      </c>
      <c r="S51" s="12" t="s">
        <v>311</v>
      </c>
    </row>
    <row r="52">
      <c r="H52" s="41"/>
      <c r="J52" s="57"/>
      <c r="K52" s="115"/>
      <c r="L52" s="116"/>
      <c r="M52" s="117"/>
      <c r="N52" s="100"/>
      <c r="O52" s="128">
        <v>44826.0</v>
      </c>
      <c r="P52" s="128">
        <v>44826.0</v>
      </c>
      <c r="Q52" s="163" t="s">
        <v>314</v>
      </c>
      <c r="R52" s="12" t="s">
        <v>223</v>
      </c>
      <c r="S52" s="7" t="s">
        <v>316</v>
      </c>
    </row>
    <row r="53">
      <c r="H53" s="41"/>
      <c r="J53" s="67" t="s">
        <v>46</v>
      </c>
      <c r="K53" s="91">
        <v>44808.0</v>
      </c>
      <c r="L53" s="91">
        <v>44809.0</v>
      </c>
      <c r="M53" s="68">
        <v>44809.0</v>
      </c>
      <c r="O53" s="128">
        <v>44827.0</v>
      </c>
      <c r="P53" s="128">
        <v>44827.0</v>
      </c>
      <c r="Q53" s="163" t="s">
        <v>180</v>
      </c>
      <c r="R53" s="12" t="s">
        <v>223</v>
      </c>
      <c r="S53" s="12" t="s">
        <v>253</v>
      </c>
    </row>
    <row r="54">
      <c r="H54" s="41"/>
      <c r="J54" s="71" t="s">
        <v>44</v>
      </c>
      <c r="K54" s="73" t="s">
        <v>280</v>
      </c>
      <c r="L54" s="73" t="s">
        <v>280</v>
      </c>
      <c r="M54" s="73" t="s">
        <v>280</v>
      </c>
      <c r="O54" s="128">
        <v>44828.0</v>
      </c>
      <c r="P54" s="128">
        <v>44828.0</v>
      </c>
      <c r="Q54" s="163" t="s">
        <v>319</v>
      </c>
      <c r="R54" s="12" t="s">
        <v>223</v>
      </c>
      <c r="S54" s="7" t="s">
        <v>320</v>
      </c>
    </row>
    <row r="55">
      <c r="H55" s="41"/>
      <c r="J55" s="71" t="s">
        <v>97</v>
      </c>
      <c r="K55" s="82" t="s">
        <v>321</v>
      </c>
      <c r="L55" s="82" t="s">
        <v>322</v>
      </c>
      <c r="M55" s="82" t="s">
        <v>323</v>
      </c>
      <c r="O55" s="128">
        <v>44830.0</v>
      </c>
      <c r="P55" s="128">
        <v>44830.0</v>
      </c>
      <c r="Q55" s="163" t="s">
        <v>324</v>
      </c>
      <c r="R55" s="12" t="s">
        <v>223</v>
      </c>
      <c r="S55" s="7" t="s">
        <v>325</v>
      </c>
    </row>
    <row r="56">
      <c r="H56" s="41"/>
      <c r="J56" s="71" t="s">
        <v>84</v>
      </c>
      <c r="K56" s="82" t="s">
        <v>321</v>
      </c>
      <c r="L56" s="82" t="s">
        <v>322</v>
      </c>
      <c r="M56" s="82" t="s">
        <v>323</v>
      </c>
      <c r="O56" s="128">
        <v>44831.0</v>
      </c>
      <c r="P56" s="128">
        <v>44831.0</v>
      </c>
      <c r="Q56" s="163" t="s">
        <v>326</v>
      </c>
      <c r="R56" s="12" t="s">
        <v>223</v>
      </c>
      <c r="S56" s="7" t="s">
        <v>327</v>
      </c>
    </row>
    <row r="57">
      <c r="H57" s="66"/>
      <c r="I57" s="143"/>
      <c r="J57" s="204"/>
      <c r="K57" s="169"/>
      <c r="L57" s="71"/>
      <c r="M57" s="176" t="s">
        <v>328</v>
      </c>
      <c r="O57" s="128">
        <v>44832.0</v>
      </c>
      <c r="P57" s="128">
        <v>44832.0</v>
      </c>
      <c r="Q57" s="163" t="s">
        <v>329</v>
      </c>
      <c r="R57" s="12" t="s">
        <v>223</v>
      </c>
      <c r="S57" s="7" t="s">
        <v>261</v>
      </c>
    </row>
    <row r="58">
      <c r="H58" s="66"/>
      <c r="I58" s="143"/>
      <c r="N58" s="100"/>
      <c r="O58" s="128">
        <v>44833.0</v>
      </c>
      <c r="P58" s="128">
        <v>44833.0</v>
      </c>
      <c r="Q58" s="163" t="s">
        <v>332</v>
      </c>
      <c r="R58" s="12" t="s">
        <v>223</v>
      </c>
      <c r="S58" s="7" t="s">
        <v>333</v>
      </c>
    </row>
    <row r="59" hidden="1">
      <c r="H59" s="31" t="s">
        <v>76</v>
      </c>
      <c r="I59" s="146" t="s">
        <v>77</v>
      </c>
      <c r="N59" s="100"/>
      <c r="O59" s="121">
        <v>44834.0</v>
      </c>
      <c r="P59" s="121">
        <v>44834.0</v>
      </c>
      <c r="Q59" s="205" t="s">
        <v>334</v>
      </c>
      <c r="R59" s="197"/>
      <c r="S59" s="197"/>
    </row>
    <row r="60" hidden="1">
      <c r="H60" s="67" t="s">
        <v>139</v>
      </c>
      <c r="I60" s="67" t="s">
        <v>140</v>
      </c>
      <c r="N60" s="100"/>
      <c r="O60" s="128">
        <v>44805.0</v>
      </c>
      <c r="P60" s="128">
        <v>44805.0</v>
      </c>
      <c r="Q60" s="163" t="s">
        <v>335</v>
      </c>
      <c r="R60" s="12" t="s">
        <v>223</v>
      </c>
      <c r="S60" s="7" t="s">
        <v>286</v>
      </c>
    </row>
    <row r="61" hidden="1">
      <c r="H61" s="71" t="s">
        <v>85</v>
      </c>
      <c r="I61" s="138" t="s">
        <v>87</v>
      </c>
      <c r="N61" s="100"/>
      <c r="O61" s="128">
        <v>44805.0</v>
      </c>
      <c r="P61" s="128">
        <v>44805.0</v>
      </c>
      <c r="Q61" s="163" t="s">
        <v>336</v>
      </c>
      <c r="R61" s="12" t="s">
        <v>223</v>
      </c>
      <c r="S61" s="7" t="s">
        <v>301</v>
      </c>
    </row>
    <row r="62" hidden="1">
      <c r="H62" s="71" t="s">
        <v>116</v>
      </c>
      <c r="I62" s="145" t="s">
        <v>87</v>
      </c>
      <c r="N62" s="103"/>
      <c r="O62" s="128">
        <v>44806.0</v>
      </c>
      <c r="P62" s="128">
        <v>44806.0</v>
      </c>
      <c r="Q62" s="163" t="s">
        <v>337</v>
      </c>
      <c r="R62" s="12" t="s">
        <v>223</v>
      </c>
      <c r="S62" s="7" t="s">
        <v>302</v>
      </c>
    </row>
    <row r="63" hidden="1">
      <c r="H63" s="71" t="s">
        <v>169</v>
      </c>
      <c r="I63" s="145" t="s">
        <v>87</v>
      </c>
      <c r="N63" s="103"/>
      <c r="O63" s="128">
        <v>44807.0</v>
      </c>
      <c r="P63" s="128">
        <v>44807.0</v>
      </c>
      <c r="Q63" s="163" t="s">
        <v>338</v>
      </c>
      <c r="R63" s="12" t="s">
        <v>223</v>
      </c>
      <c r="S63" s="7" t="s">
        <v>303</v>
      </c>
    </row>
    <row r="64">
      <c r="H64" s="41"/>
      <c r="I64" s="101"/>
      <c r="J64" s="67" t="s">
        <v>46</v>
      </c>
      <c r="K64" s="91">
        <v>44810.0</v>
      </c>
      <c r="L64" s="91">
        <v>44810.0</v>
      </c>
      <c r="M64" s="68">
        <v>44811.0</v>
      </c>
      <c r="O64" s="128">
        <v>44808.0</v>
      </c>
      <c r="P64" s="128">
        <v>44808.0</v>
      </c>
      <c r="Q64" s="7" t="s">
        <v>340</v>
      </c>
      <c r="R64" s="12" t="s">
        <v>223</v>
      </c>
      <c r="S64" s="7" t="s">
        <v>321</v>
      </c>
    </row>
    <row r="65">
      <c r="H65" s="41"/>
      <c r="I65" s="101"/>
      <c r="J65" s="71" t="s">
        <v>44</v>
      </c>
      <c r="K65" s="73" t="s">
        <v>280</v>
      </c>
      <c r="L65" s="73" t="s">
        <v>280</v>
      </c>
      <c r="M65" s="73" t="s">
        <v>280</v>
      </c>
      <c r="O65" s="128">
        <v>44809.0</v>
      </c>
      <c r="P65" s="128">
        <v>44809.0</v>
      </c>
      <c r="Q65" s="7" t="s">
        <v>342</v>
      </c>
      <c r="R65" s="12" t="s">
        <v>223</v>
      </c>
      <c r="S65" s="7" t="s">
        <v>322</v>
      </c>
    </row>
    <row r="66">
      <c r="H66" s="41"/>
      <c r="I66" s="101"/>
      <c r="J66" s="71" t="s">
        <v>97</v>
      </c>
      <c r="K66" s="82" t="s">
        <v>344</v>
      </c>
      <c r="L66" s="82" t="s">
        <v>345</v>
      </c>
      <c r="M66" s="82" t="s">
        <v>346</v>
      </c>
      <c r="O66" s="128">
        <v>44809.0</v>
      </c>
      <c r="P66" s="128">
        <v>44809.0</v>
      </c>
      <c r="Q66" s="7" t="s">
        <v>348</v>
      </c>
      <c r="R66" s="12" t="s">
        <v>223</v>
      </c>
      <c r="S66" s="7" t="s">
        <v>323</v>
      </c>
    </row>
    <row r="67">
      <c r="H67" s="41"/>
      <c r="I67" s="103"/>
      <c r="J67" s="71" t="s">
        <v>84</v>
      </c>
      <c r="K67" s="82" t="s">
        <v>344</v>
      </c>
      <c r="L67" s="82" t="s">
        <v>345</v>
      </c>
      <c r="M67" s="82" t="s">
        <v>346</v>
      </c>
      <c r="O67" s="128">
        <v>44810.0</v>
      </c>
      <c r="P67" s="128">
        <v>44810.0</v>
      </c>
      <c r="Q67" s="7" t="s">
        <v>297</v>
      </c>
      <c r="R67" s="12" t="s">
        <v>223</v>
      </c>
      <c r="S67" s="7" t="s">
        <v>344</v>
      </c>
    </row>
    <row r="68">
      <c r="H68" s="41"/>
      <c r="I68" s="156"/>
      <c r="J68" s="71"/>
      <c r="K68" s="169"/>
      <c r="L68" s="71"/>
      <c r="M68" s="122"/>
      <c r="O68" s="128">
        <v>44810.0</v>
      </c>
      <c r="P68" s="128">
        <v>44810.0</v>
      </c>
      <c r="Q68" s="7" t="s">
        <v>349</v>
      </c>
      <c r="R68" s="12" t="s">
        <v>223</v>
      </c>
      <c r="S68" s="7" t="s">
        <v>345</v>
      </c>
    </row>
    <row r="69">
      <c r="H69" s="41"/>
      <c r="I69" s="156"/>
      <c r="O69" s="128">
        <v>44811.0</v>
      </c>
      <c r="P69" s="128">
        <v>44811.0</v>
      </c>
      <c r="Q69" s="7" t="s">
        <v>350</v>
      </c>
      <c r="R69" s="12" t="s">
        <v>223</v>
      </c>
      <c r="S69" s="7" t="s">
        <v>346</v>
      </c>
    </row>
    <row r="70">
      <c r="H70" s="41"/>
      <c r="I70" s="156"/>
      <c r="J70" s="67" t="s">
        <v>46</v>
      </c>
      <c r="K70" s="91">
        <v>44811.0</v>
      </c>
      <c r="L70" s="91">
        <v>44812.0</v>
      </c>
      <c r="M70" s="68">
        <v>44812.0</v>
      </c>
      <c r="O70" s="128">
        <v>44811.0</v>
      </c>
      <c r="P70" s="128">
        <v>44811.0</v>
      </c>
      <c r="Q70" s="203" t="s">
        <v>351</v>
      </c>
      <c r="R70" s="12" t="s">
        <v>223</v>
      </c>
      <c r="S70" s="7" t="s">
        <v>352</v>
      </c>
    </row>
    <row r="71">
      <c r="H71" s="41"/>
      <c r="I71" s="156"/>
      <c r="J71" s="71" t="s">
        <v>44</v>
      </c>
      <c r="K71" s="73" t="s">
        <v>280</v>
      </c>
      <c r="L71" s="73" t="s">
        <v>280</v>
      </c>
      <c r="M71" s="73" t="s">
        <v>280</v>
      </c>
      <c r="O71" s="128">
        <v>44812.0</v>
      </c>
      <c r="P71" s="128">
        <v>44812.0</v>
      </c>
      <c r="Q71" s="7" t="s">
        <v>349</v>
      </c>
      <c r="R71" s="12" t="s">
        <v>223</v>
      </c>
      <c r="S71" s="7" t="s">
        <v>353</v>
      </c>
    </row>
    <row r="72">
      <c r="H72" s="41"/>
      <c r="I72" s="156"/>
      <c r="J72" s="71" t="s">
        <v>97</v>
      </c>
      <c r="K72" s="82" t="s">
        <v>352</v>
      </c>
      <c r="L72" s="82" t="s">
        <v>353</v>
      </c>
      <c r="M72" s="82" t="s">
        <v>354</v>
      </c>
      <c r="O72" s="128">
        <v>44812.0</v>
      </c>
      <c r="P72" s="128">
        <v>44812.0</v>
      </c>
      <c r="Q72" s="7" t="s">
        <v>355</v>
      </c>
      <c r="R72" s="12" t="s">
        <v>223</v>
      </c>
      <c r="S72" s="7" t="s">
        <v>354</v>
      </c>
    </row>
    <row r="73">
      <c r="H73" s="41"/>
      <c r="I73" s="156"/>
      <c r="J73" s="71" t="s">
        <v>84</v>
      </c>
      <c r="K73" s="82" t="s">
        <v>352</v>
      </c>
      <c r="L73" s="82" t="s">
        <v>353</v>
      </c>
      <c r="M73" s="82" t="s">
        <v>354</v>
      </c>
      <c r="O73" s="128">
        <v>44814.0</v>
      </c>
      <c r="P73" s="128">
        <v>44814.0</v>
      </c>
      <c r="Q73" s="7" t="s">
        <v>356</v>
      </c>
      <c r="R73" s="12" t="s">
        <v>223</v>
      </c>
      <c r="S73" s="7" t="s">
        <v>357</v>
      </c>
    </row>
    <row r="74">
      <c r="H74" s="41"/>
      <c r="I74" s="156"/>
      <c r="J74" s="71"/>
      <c r="K74" s="169"/>
      <c r="L74" s="71"/>
      <c r="M74" s="122"/>
      <c r="O74" s="128">
        <v>44815.0</v>
      </c>
      <c r="P74" s="128">
        <v>44815.0</v>
      </c>
      <c r="Q74" s="7" t="s">
        <v>358</v>
      </c>
      <c r="R74" s="12" t="s">
        <v>223</v>
      </c>
      <c r="S74" s="7" t="s">
        <v>359</v>
      </c>
    </row>
    <row r="75">
      <c r="H75" s="41"/>
      <c r="I75" s="156"/>
      <c r="J75" s="156"/>
      <c r="O75" s="128">
        <v>44816.0</v>
      </c>
      <c r="P75" s="128">
        <v>44816.0</v>
      </c>
      <c r="Q75" s="7" t="s">
        <v>360</v>
      </c>
      <c r="R75" s="12" t="s">
        <v>223</v>
      </c>
      <c r="S75" s="7" t="s">
        <v>361</v>
      </c>
    </row>
    <row r="76">
      <c r="H76" s="41"/>
      <c r="I76" s="156"/>
      <c r="J76" s="67" t="s">
        <v>46</v>
      </c>
      <c r="K76" s="91">
        <v>44814.0</v>
      </c>
      <c r="L76" s="91">
        <v>44815.0</v>
      </c>
      <c r="M76" s="91">
        <v>44816.0</v>
      </c>
      <c r="O76" s="128">
        <v>44817.0</v>
      </c>
      <c r="P76" s="128">
        <v>44817.0</v>
      </c>
      <c r="Q76" s="7" t="s">
        <v>362</v>
      </c>
      <c r="R76" s="12" t="s">
        <v>223</v>
      </c>
      <c r="S76" s="7" t="s">
        <v>363</v>
      </c>
    </row>
    <row r="77">
      <c r="H77" s="41"/>
      <c r="I77" s="156"/>
      <c r="J77" s="71" t="s">
        <v>44</v>
      </c>
      <c r="K77" s="73" t="s">
        <v>280</v>
      </c>
      <c r="L77" s="73" t="s">
        <v>280</v>
      </c>
      <c r="M77" s="73" t="s">
        <v>280</v>
      </c>
      <c r="O77" s="128">
        <v>44818.0</v>
      </c>
      <c r="P77" s="128">
        <v>44818.0</v>
      </c>
      <c r="Q77" s="7" t="s">
        <v>364</v>
      </c>
      <c r="R77" s="12" t="s">
        <v>223</v>
      </c>
      <c r="S77" s="7" t="s">
        <v>365</v>
      </c>
    </row>
    <row r="78">
      <c r="H78" s="41"/>
      <c r="I78" s="156"/>
      <c r="J78" s="71" t="s">
        <v>97</v>
      </c>
      <c r="K78" s="82" t="s">
        <v>357</v>
      </c>
      <c r="L78" s="82" t="s">
        <v>359</v>
      </c>
      <c r="M78" s="82" t="s">
        <v>361</v>
      </c>
      <c r="O78" s="128">
        <v>44819.0</v>
      </c>
      <c r="P78" s="128">
        <v>44819.0</v>
      </c>
      <c r="Q78" s="7" t="s">
        <v>366</v>
      </c>
      <c r="R78" s="12" t="s">
        <v>223</v>
      </c>
      <c r="S78" s="7" t="s">
        <v>367</v>
      </c>
    </row>
    <row r="79">
      <c r="H79" s="41"/>
      <c r="I79" s="156"/>
      <c r="J79" s="71" t="s">
        <v>84</v>
      </c>
      <c r="K79" s="82" t="s">
        <v>357</v>
      </c>
      <c r="L79" s="82" t="s">
        <v>359</v>
      </c>
      <c r="M79" s="82" t="s">
        <v>361</v>
      </c>
      <c r="O79" s="128">
        <v>44820.0</v>
      </c>
      <c r="P79" s="128">
        <v>44820.0</v>
      </c>
      <c r="Q79" s="7" t="s">
        <v>368</v>
      </c>
      <c r="R79" s="12" t="s">
        <v>223</v>
      </c>
      <c r="S79" s="7" t="s">
        <v>369</v>
      </c>
    </row>
    <row r="80">
      <c r="H80" s="41"/>
      <c r="I80" s="156"/>
      <c r="J80" s="71"/>
      <c r="K80" s="169"/>
      <c r="L80" s="71"/>
      <c r="M80" s="122"/>
      <c r="O80" s="128">
        <v>44821.0</v>
      </c>
      <c r="P80" s="128">
        <v>44821.0</v>
      </c>
      <c r="Q80" s="7" t="s">
        <v>370</v>
      </c>
      <c r="R80" s="12" t="s">
        <v>223</v>
      </c>
      <c r="S80" s="7" t="s">
        <v>371</v>
      </c>
    </row>
    <row r="81">
      <c r="H81" s="41"/>
      <c r="I81" s="156"/>
      <c r="J81" s="156"/>
      <c r="O81" s="128">
        <v>44822.0</v>
      </c>
      <c r="P81" s="128">
        <v>44822.0</v>
      </c>
      <c r="Q81" s="7" t="s">
        <v>372</v>
      </c>
      <c r="R81" s="12" t="s">
        <v>223</v>
      </c>
      <c r="S81" s="7" t="s">
        <v>373</v>
      </c>
    </row>
    <row r="82">
      <c r="H82" s="41"/>
      <c r="I82" s="156"/>
      <c r="J82" s="67" t="s">
        <v>46</v>
      </c>
      <c r="K82" s="91">
        <v>44817.0</v>
      </c>
      <c r="L82" s="91">
        <v>44818.0</v>
      </c>
      <c r="M82" s="68">
        <v>44819.0</v>
      </c>
      <c r="O82" s="128">
        <v>44823.0</v>
      </c>
      <c r="P82" s="128">
        <v>44823.0</v>
      </c>
      <c r="Q82" s="7" t="s">
        <v>374</v>
      </c>
      <c r="R82" s="12" t="s">
        <v>223</v>
      </c>
      <c r="S82" s="7"/>
    </row>
    <row r="83">
      <c r="H83" s="41"/>
      <c r="I83" s="156"/>
      <c r="J83" s="71" t="s">
        <v>44</v>
      </c>
      <c r="K83" s="73" t="s">
        <v>280</v>
      </c>
      <c r="L83" s="73" t="s">
        <v>280</v>
      </c>
      <c r="M83" s="73" t="s">
        <v>280</v>
      </c>
      <c r="O83" s="128">
        <v>44824.0</v>
      </c>
      <c r="P83" s="128">
        <v>44824.0</v>
      </c>
      <c r="Q83" s="7" t="s">
        <v>375</v>
      </c>
      <c r="R83" s="12" t="s">
        <v>223</v>
      </c>
      <c r="S83" s="7" t="s">
        <v>287</v>
      </c>
    </row>
    <row r="84">
      <c r="H84" s="41"/>
      <c r="I84" s="156"/>
      <c r="J84" s="71" t="s">
        <v>376</v>
      </c>
      <c r="K84" s="82" t="s">
        <v>363</v>
      </c>
      <c r="L84" s="82" t="s">
        <v>365</v>
      </c>
      <c r="M84" s="82" t="s">
        <v>367</v>
      </c>
      <c r="O84" s="128">
        <v>44825.0</v>
      </c>
      <c r="P84" s="128">
        <v>44825.0</v>
      </c>
      <c r="Q84" s="7" t="s">
        <v>377</v>
      </c>
      <c r="R84" s="12" t="s">
        <v>223</v>
      </c>
      <c r="S84" s="7" t="s">
        <v>289</v>
      </c>
    </row>
    <row r="85">
      <c r="H85" s="41"/>
      <c r="I85" s="156"/>
      <c r="J85" s="71" t="s">
        <v>85</v>
      </c>
      <c r="K85" s="82" t="s">
        <v>363</v>
      </c>
      <c r="L85" s="82" t="s">
        <v>365</v>
      </c>
      <c r="M85" s="82" t="s">
        <v>367</v>
      </c>
      <c r="O85" s="128">
        <v>44826.0</v>
      </c>
      <c r="P85" s="128">
        <v>44826.0</v>
      </c>
      <c r="Q85" s="7" t="s">
        <v>378</v>
      </c>
      <c r="R85" s="12" t="s">
        <v>223</v>
      </c>
      <c r="S85" s="7" t="s">
        <v>304</v>
      </c>
    </row>
    <row r="86">
      <c r="H86" s="41"/>
      <c r="I86" s="156"/>
      <c r="J86" s="71" t="s">
        <v>379</v>
      </c>
      <c r="K86" s="169"/>
      <c r="L86" s="82" t="s">
        <v>365</v>
      </c>
      <c r="M86" s="122"/>
      <c r="O86" s="128">
        <v>44827.0</v>
      </c>
      <c r="P86" s="128">
        <v>44827.0</v>
      </c>
      <c r="Q86" s="7"/>
      <c r="R86" s="12"/>
      <c r="S86" s="7"/>
    </row>
    <row r="87">
      <c r="H87" s="41"/>
      <c r="I87" s="156"/>
      <c r="J87" s="71" t="s">
        <v>116</v>
      </c>
      <c r="L87" s="82" t="s">
        <v>365</v>
      </c>
      <c r="O87" s="128">
        <v>44828.0</v>
      </c>
      <c r="P87" s="128">
        <v>44828.0</v>
      </c>
      <c r="Q87" s="7" t="s">
        <v>380</v>
      </c>
      <c r="R87" s="12" t="s">
        <v>223</v>
      </c>
      <c r="S87" s="7" t="s">
        <v>306</v>
      </c>
    </row>
    <row r="88">
      <c r="H88" s="41"/>
      <c r="I88" s="156"/>
      <c r="O88" s="128">
        <v>44829.0</v>
      </c>
      <c r="P88" s="128">
        <v>44829.0</v>
      </c>
      <c r="Q88" s="7" t="s">
        <v>381</v>
      </c>
      <c r="R88" s="12" t="s">
        <v>223</v>
      </c>
      <c r="S88" s="7" t="s">
        <v>317</v>
      </c>
    </row>
    <row r="89">
      <c r="H89" s="41"/>
      <c r="I89" s="156"/>
      <c r="J89" s="67" t="s">
        <v>46</v>
      </c>
      <c r="K89" s="91">
        <v>44820.0</v>
      </c>
      <c r="L89" s="91">
        <v>44821.0</v>
      </c>
      <c r="M89" s="91">
        <v>44822.0</v>
      </c>
      <c r="O89" s="128">
        <v>44830.0</v>
      </c>
      <c r="P89" s="128">
        <v>44830.0</v>
      </c>
      <c r="Q89" s="7" t="s">
        <v>382</v>
      </c>
      <c r="R89" s="12" t="s">
        <v>223</v>
      </c>
      <c r="S89" s="7" t="s">
        <v>318</v>
      </c>
    </row>
    <row r="90">
      <c r="H90" s="41"/>
      <c r="I90" s="156"/>
      <c r="J90" s="71" t="s">
        <v>44</v>
      </c>
      <c r="K90" s="73" t="s">
        <v>280</v>
      </c>
      <c r="L90" s="73" t="s">
        <v>280</v>
      </c>
      <c r="M90" s="73" t="s">
        <v>280</v>
      </c>
      <c r="O90" s="128">
        <v>44831.0</v>
      </c>
      <c r="P90" s="128">
        <v>44831.0</v>
      </c>
      <c r="Q90" s="7" t="s">
        <v>383</v>
      </c>
      <c r="R90" s="12" t="s">
        <v>223</v>
      </c>
      <c r="S90" s="7" t="s">
        <v>315</v>
      </c>
    </row>
    <row r="91">
      <c r="H91" s="41"/>
      <c r="I91" s="156"/>
      <c r="J91" s="71" t="s">
        <v>97</v>
      </c>
      <c r="K91" s="82" t="s">
        <v>369</v>
      </c>
      <c r="L91" s="82" t="s">
        <v>371</v>
      </c>
      <c r="M91" s="82" t="s">
        <v>373</v>
      </c>
      <c r="O91" s="128">
        <v>44832.0</v>
      </c>
      <c r="P91" s="128">
        <v>44832.0</v>
      </c>
      <c r="Q91" s="7" t="s">
        <v>384</v>
      </c>
      <c r="R91" s="12" t="s">
        <v>223</v>
      </c>
      <c r="S91" s="7"/>
    </row>
    <row r="92">
      <c r="H92" s="41"/>
      <c r="I92" s="156"/>
      <c r="J92" s="71" t="s">
        <v>84</v>
      </c>
      <c r="K92" s="82" t="s">
        <v>369</v>
      </c>
      <c r="L92" s="82" t="s">
        <v>371</v>
      </c>
      <c r="M92" s="82" t="s">
        <v>373</v>
      </c>
      <c r="O92" s="128">
        <v>44833.0</v>
      </c>
      <c r="P92" s="128">
        <v>44833.0</v>
      </c>
      <c r="Q92" s="7" t="s">
        <v>385</v>
      </c>
      <c r="R92" s="12" t="s">
        <v>223</v>
      </c>
      <c r="S92" s="7" t="s">
        <v>331</v>
      </c>
    </row>
    <row r="93">
      <c r="H93" s="41"/>
      <c r="I93" s="156"/>
      <c r="J93" s="71"/>
      <c r="K93" s="169"/>
      <c r="L93" s="169"/>
      <c r="M93" s="169"/>
      <c r="O93" s="121">
        <v>44834.0</v>
      </c>
      <c r="P93" s="121">
        <v>44834.0</v>
      </c>
      <c r="Q93" s="197"/>
      <c r="R93" s="197"/>
      <c r="S93" s="197"/>
    </row>
    <row r="94">
      <c r="H94" s="41"/>
      <c r="I94" s="156"/>
      <c r="J94" s="156"/>
      <c r="O94" s="128">
        <v>44814.0</v>
      </c>
      <c r="P94" s="128">
        <v>44816.0</v>
      </c>
      <c r="Q94" s="7" t="s">
        <v>366</v>
      </c>
      <c r="R94" s="7" t="s">
        <v>223</v>
      </c>
      <c r="S94" s="7" t="s">
        <v>386</v>
      </c>
    </row>
    <row r="95">
      <c r="H95" s="41"/>
      <c r="I95" s="156"/>
      <c r="J95" s="67" t="s">
        <v>46</v>
      </c>
      <c r="K95" s="91">
        <v>44816.0</v>
      </c>
    </row>
    <row r="96">
      <c r="H96" s="41"/>
      <c r="I96" s="156"/>
      <c r="J96" s="71" t="s">
        <v>44</v>
      </c>
      <c r="K96" s="73" t="s">
        <v>343</v>
      </c>
    </row>
    <row r="97">
      <c r="H97" s="41"/>
      <c r="I97" s="156"/>
      <c r="J97" s="71" t="s">
        <v>97</v>
      </c>
      <c r="K97" s="82" t="s">
        <v>386</v>
      </c>
      <c r="L97" s="82"/>
      <c r="M97" s="82"/>
    </row>
    <row r="98">
      <c r="H98" s="41"/>
      <c r="I98" s="156"/>
      <c r="J98" s="71" t="s">
        <v>84</v>
      </c>
      <c r="K98" s="82" t="s">
        <v>386</v>
      </c>
      <c r="L98" s="82"/>
      <c r="M98" s="82"/>
    </row>
    <row r="99">
      <c r="H99" s="41"/>
      <c r="I99" s="156"/>
      <c r="J99" s="71"/>
      <c r="K99" s="169"/>
    </row>
    <row r="100">
      <c r="H100" s="49"/>
      <c r="I100" s="189"/>
      <c r="J100" s="189"/>
      <c r="K100" s="50"/>
      <c r="L100" s="50"/>
      <c r="M100" s="50"/>
      <c r="N100" s="50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  <row r="1050">
      <c r="I1050" s="156"/>
      <c r="J1050" s="156"/>
    </row>
    <row r="1051">
      <c r="I1051" s="156"/>
      <c r="J1051" s="156"/>
    </row>
    <row r="1052">
      <c r="I1052" s="156"/>
      <c r="J1052" s="156"/>
    </row>
    <row r="1053">
      <c r="I1053" s="156"/>
      <c r="J1053" s="156"/>
    </row>
    <row r="1054">
      <c r="I1054" s="156"/>
      <c r="J1054" s="156"/>
    </row>
    <row r="1055">
      <c r="I1055" s="156"/>
      <c r="J1055" s="156"/>
    </row>
    <row r="1056">
      <c r="I1056" s="156"/>
      <c r="J1056" s="156"/>
    </row>
    <row r="1057">
      <c r="I1057" s="156"/>
      <c r="J1057" s="156"/>
    </row>
    <row r="1058">
      <c r="I1058" s="156"/>
      <c r="J1058" s="156"/>
    </row>
    <row r="1059">
      <c r="I1059" s="156"/>
      <c r="J1059" s="156"/>
    </row>
    <row r="1060">
      <c r="I1060" s="156"/>
      <c r="J1060" s="156"/>
    </row>
    <row r="1061">
      <c r="I1061" s="156"/>
      <c r="J1061" s="156"/>
    </row>
    <row r="1062">
      <c r="I1062" s="156"/>
      <c r="J1062" s="156"/>
    </row>
    <row r="1063">
      <c r="I1063" s="156"/>
      <c r="J1063" s="156"/>
    </row>
    <row r="1064">
      <c r="I1064" s="156"/>
      <c r="J1064" s="156"/>
    </row>
    <row r="1065">
      <c r="I1065" s="156"/>
      <c r="J1065" s="156"/>
    </row>
    <row r="1066">
      <c r="I1066" s="156"/>
      <c r="J1066" s="156"/>
    </row>
    <row r="1067">
      <c r="I1067" s="156"/>
      <c r="J1067" s="156"/>
    </row>
    <row r="1068">
      <c r="I1068" s="156"/>
      <c r="J1068" s="156"/>
    </row>
    <row r="1069">
      <c r="I1069" s="156"/>
      <c r="J1069" s="156"/>
    </row>
    <row r="1070">
      <c r="I1070" s="156"/>
      <c r="J1070" s="156"/>
    </row>
    <row r="1071">
      <c r="I1071" s="156"/>
      <c r="J1071" s="156"/>
    </row>
    <row r="1072">
      <c r="I1072" s="156"/>
      <c r="J1072" s="156"/>
    </row>
    <row r="1073">
      <c r="I1073" s="156"/>
      <c r="J1073" s="156"/>
    </row>
    <row r="1074">
      <c r="I1074" s="156"/>
      <c r="J1074" s="156"/>
    </row>
    <row r="1075">
      <c r="I1075" s="156"/>
      <c r="J1075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I61"/>
    <hyperlink r:id="rId2" ref="I62"/>
    <hyperlink r:id="rId3" ref="I63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242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17" t="s">
        <v>21</v>
      </c>
      <c r="G5" s="21"/>
      <c r="H5" s="18"/>
      <c r="I5" s="7"/>
    </row>
    <row r="6">
      <c r="A6" s="1"/>
      <c r="B6" s="1"/>
      <c r="C6" s="14"/>
      <c r="D6" s="17">
        <v>1.0</v>
      </c>
      <c r="E6" s="17" t="s">
        <v>24</v>
      </c>
      <c r="F6" s="17">
        <v>1.0</v>
      </c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52" t="s">
        <v>242</v>
      </c>
      <c r="K14" s="54" t="s">
        <v>52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44823.0</v>
      </c>
      <c r="L17" s="68">
        <v>44824.0</v>
      </c>
      <c r="M17" s="68">
        <v>44825.0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243</v>
      </c>
      <c r="L18" s="73" t="s">
        <v>243</v>
      </c>
      <c r="M18" s="73" t="s">
        <v>243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95" t="s">
        <v>84</v>
      </c>
      <c r="K19" s="82" t="s">
        <v>247</v>
      </c>
      <c r="L19" s="82" t="s">
        <v>248</v>
      </c>
      <c r="M19" s="82" t="s">
        <v>249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96" t="s">
        <v>97</v>
      </c>
      <c r="K20" s="82" t="s">
        <v>247</v>
      </c>
      <c r="L20" s="82" t="s">
        <v>248</v>
      </c>
      <c r="M20" s="82" t="s">
        <v>249</v>
      </c>
      <c r="N20" s="7"/>
      <c r="O20" s="7"/>
    </row>
    <row r="21">
      <c r="H21" s="66"/>
      <c r="I21" s="47"/>
      <c r="J21" s="108"/>
      <c r="K21" s="110"/>
      <c r="L21" s="110"/>
      <c r="M21" s="111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44826.0</v>
      </c>
      <c r="L23" s="68">
        <v>44827.0</v>
      </c>
      <c r="M23" s="91">
        <v>44828.0</v>
      </c>
      <c r="N23" s="7"/>
      <c r="O23" s="7"/>
    </row>
    <row r="24">
      <c r="H24" s="77"/>
      <c r="I24" s="7"/>
      <c r="J24" s="71" t="s">
        <v>44</v>
      </c>
      <c r="K24" s="73" t="s">
        <v>243</v>
      </c>
      <c r="L24" s="73" t="s">
        <v>253</v>
      </c>
      <c r="M24" s="73" t="s">
        <v>243</v>
      </c>
      <c r="N24" s="7"/>
      <c r="O24" s="7"/>
    </row>
    <row r="25">
      <c r="H25" s="77"/>
      <c r="I25" s="7"/>
      <c r="J25" s="195" t="s">
        <v>84</v>
      </c>
      <c r="K25" s="82" t="s">
        <v>254</v>
      </c>
      <c r="L25" s="82"/>
      <c r="M25" s="82" t="s">
        <v>255</v>
      </c>
      <c r="N25" s="7"/>
      <c r="O25" s="7"/>
    </row>
    <row r="26">
      <c r="H26" s="77"/>
      <c r="I26" s="7"/>
      <c r="J26" s="196" t="s">
        <v>97</v>
      </c>
      <c r="K26" s="82" t="s">
        <v>254</v>
      </c>
      <c r="L26" s="82"/>
      <c r="M26" s="82" t="s">
        <v>255</v>
      </c>
      <c r="N26" s="7"/>
      <c r="O26" s="7"/>
    </row>
    <row r="27">
      <c r="H27" s="77"/>
      <c r="I27" s="7"/>
      <c r="J27" s="108"/>
      <c r="K27" s="110"/>
      <c r="L27" s="110"/>
      <c r="M27" s="111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44830.0</v>
      </c>
      <c r="L29" s="68">
        <v>44831.0</v>
      </c>
      <c r="M29" s="68">
        <v>44832.0</v>
      </c>
      <c r="N29" s="95"/>
      <c r="O29" s="95"/>
      <c r="P29" s="95"/>
      <c r="Q29" s="95"/>
      <c r="R29" s="95"/>
      <c r="S29" s="95"/>
      <c r="T29" s="95"/>
      <c r="U29" s="95"/>
    </row>
    <row r="30">
      <c r="H30" s="41"/>
      <c r="J30" s="71" t="s">
        <v>44</v>
      </c>
      <c r="K30" s="73" t="s">
        <v>243</v>
      </c>
      <c r="L30" s="73" t="s">
        <v>243</v>
      </c>
      <c r="M30" s="73" t="s">
        <v>243</v>
      </c>
      <c r="N30" s="100"/>
      <c r="O30" s="100"/>
      <c r="P30" s="100"/>
      <c r="Q30" s="100"/>
      <c r="R30" s="100"/>
      <c r="S30" s="100"/>
      <c r="T30" s="100"/>
      <c r="U30" s="100"/>
    </row>
    <row r="31">
      <c r="H31" s="41"/>
      <c r="J31" s="195" t="s">
        <v>84</v>
      </c>
      <c r="K31" s="82" t="s">
        <v>259</v>
      </c>
      <c r="L31" s="82" t="s">
        <v>260</v>
      </c>
      <c r="M31" s="82" t="s">
        <v>261</v>
      </c>
      <c r="N31" s="100"/>
      <c r="O31" s="100"/>
      <c r="P31" s="100"/>
      <c r="Q31" s="100"/>
      <c r="R31" s="100"/>
      <c r="S31" s="100"/>
      <c r="T31" s="100"/>
      <c r="U31" s="100"/>
    </row>
    <row r="32">
      <c r="H32" s="41"/>
      <c r="I32" s="101"/>
      <c r="J32" s="196" t="s">
        <v>97</v>
      </c>
      <c r="K32" s="82" t="s">
        <v>259</v>
      </c>
      <c r="L32" s="82" t="s">
        <v>260</v>
      </c>
      <c r="M32" s="82" t="s">
        <v>261</v>
      </c>
      <c r="N32" s="103"/>
      <c r="O32" s="103"/>
      <c r="P32" s="103"/>
      <c r="Q32" s="103"/>
      <c r="R32" s="103"/>
      <c r="S32" s="103"/>
      <c r="T32" s="103"/>
      <c r="U32" s="103"/>
    </row>
    <row r="33">
      <c r="H33" s="41"/>
      <c r="I33" s="101"/>
      <c r="J33" s="108"/>
      <c r="K33" s="160"/>
      <c r="L33" s="161"/>
      <c r="M33" s="111"/>
      <c r="N33" s="103"/>
      <c r="O33" s="103"/>
      <c r="P33" s="103"/>
      <c r="Q33" s="103"/>
      <c r="R33" s="103"/>
      <c r="S33" s="103"/>
      <c r="T33" s="103"/>
      <c r="U33" s="103"/>
    </row>
    <row r="34">
      <c r="H34" s="41"/>
      <c r="I34" s="101"/>
      <c r="J34" s="57"/>
      <c r="K34" s="115"/>
      <c r="L34" s="116"/>
      <c r="M34" s="117"/>
      <c r="N34" s="103"/>
      <c r="O34" s="198"/>
      <c r="P34" s="198"/>
      <c r="Q34" s="198"/>
      <c r="R34" s="198"/>
      <c r="S34" s="198"/>
      <c r="T34" s="199"/>
      <c r="U34" s="199"/>
    </row>
    <row r="35">
      <c r="H35" s="41"/>
      <c r="I35" s="101"/>
      <c r="J35" s="67" t="s">
        <v>46</v>
      </c>
      <c r="K35" s="68">
        <v>44833.0</v>
      </c>
      <c r="L35" s="68">
        <v>44834.0</v>
      </c>
      <c r="M35" s="68"/>
      <c r="N35" s="103"/>
      <c r="O35" s="128"/>
      <c r="P35" s="128"/>
      <c r="Q35" s="130"/>
      <c r="R35" s="7"/>
      <c r="S35" s="7"/>
      <c r="T35" s="12"/>
      <c r="U35" s="7"/>
    </row>
    <row r="36">
      <c r="H36" s="41"/>
      <c r="I36" s="101"/>
      <c r="J36" s="71" t="s">
        <v>44</v>
      </c>
      <c r="K36" s="73" t="s">
        <v>243</v>
      </c>
      <c r="L36" s="73" t="s">
        <v>243</v>
      </c>
      <c r="M36" s="73"/>
      <c r="N36" s="103"/>
      <c r="O36" s="128"/>
      <c r="P36" s="128"/>
      <c r="Q36" s="130"/>
      <c r="R36" s="7"/>
      <c r="S36" s="7"/>
      <c r="T36" s="12"/>
      <c r="U36" s="7"/>
    </row>
    <row r="37">
      <c r="H37" s="41"/>
      <c r="I37" s="101"/>
      <c r="J37" s="195" t="s">
        <v>84</v>
      </c>
      <c r="K37" s="82" t="s">
        <v>271</v>
      </c>
      <c r="L37" s="135" t="s">
        <v>272</v>
      </c>
      <c r="M37" s="82"/>
      <c r="N37" s="103" t="s">
        <v>149</v>
      </c>
      <c r="O37" s="128"/>
      <c r="P37" s="128"/>
      <c r="Q37" s="131"/>
      <c r="R37" s="12"/>
      <c r="S37" s="7"/>
      <c r="T37" s="12"/>
      <c r="U37" s="12"/>
    </row>
    <row r="38">
      <c r="H38" s="41"/>
      <c r="I38" s="101"/>
      <c r="J38" s="196" t="s">
        <v>97</v>
      </c>
      <c r="K38" s="82" t="s">
        <v>271</v>
      </c>
      <c r="L38" s="135" t="s">
        <v>272</v>
      </c>
      <c r="M38" s="82"/>
      <c r="N38" s="103" t="s">
        <v>149</v>
      </c>
      <c r="O38" s="128"/>
      <c r="P38" s="128"/>
      <c r="Q38" s="131"/>
      <c r="R38" s="7"/>
      <c r="S38" s="7"/>
      <c r="T38" s="12"/>
      <c r="U38" s="7"/>
    </row>
    <row r="39">
      <c r="H39" s="41"/>
      <c r="I39" s="101"/>
      <c r="J39" s="71"/>
      <c r="K39" s="122"/>
      <c r="L39" s="176"/>
      <c r="M39" s="122"/>
      <c r="N39" s="103"/>
      <c r="O39" s="128"/>
      <c r="P39" s="128"/>
      <c r="Q39" s="131"/>
      <c r="R39" s="7"/>
      <c r="S39" s="7"/>
      <c r="T39" s="12"/>
      <c r="U39" s="12"/>
    </row>
    <row r="40">
      <c r="H40" s="41"/>
      <c r="I40" s="101"/>
      <c r="M40" s="53"/>
      <c r="N40" s="116" t="s">
        <v>149</v>
      </c>
      <c r="O40" s="128"/>
      <c r="P40" s="128"/>
      <c r="Q40" s="131"/>
      <c r="R40" s="7"/>
      <c r="S40" s="7"/>
      <c r="T40" s="12"/>
      <c r="U40" s="7"/>
    </row>
    <row r="41">
      <c r="H41" s="41"/>
      <c r="I41" s="101"/>
      <c r="J41" s="67" t="s">
        <v>46</v>
      </c>
      <c r="K41" s="68">
        <v>44823.0</v>
      </c>
      <c r="L41" s="68">
        <v>44824.0</v>
      </c>
      <c r="M41" s="68">
        <v>44825.0</v>
      </c>
      <c r="N41" s="116" t="s">
        <v>149</v>
      </c>
      <c r="O41" s="128"/>
      <c r="P41" s="128"/>
      <c r="Q41" s="131"/>
      <c r="R41" s="7"/>
      <c r="S41" s="7"/>
      <c r="T41" s="12"/>
      <c r="U41" s="7"/>
    </row>
    <row r="42">
      <c r="H42" s="41"/>
      <c r="I42" s="101"/>
      <c r="J42" s="71" t="s">
        <v>44</v>
      </c>
      <c r="K42" s="73" t="s">
        <v>280</v>
      </c>
      <c r="L42" s="201" t="s">
        <v>280</v>
      </c>
      <c r="M42" s="200" t="s">
        <v>280</v>
      </c>
      <c r="N42" s="116" t="s">
        <v>149</v>
      </c>
      <c r="O42" s="128"/>
      <c r="P42" s="128"/>
      <c r="Q42" s="131"/>
      <c r="R42" s="7"/>
      <c r="S42" s="7"/>
      <c r="T42" s="12"/>
      <c r="U42" s="7"/>
    </row>
    <row r="43">
      <c r="H43" s="41"/>
      <c r="I43" s="101"/>
      <c r="J43" s="195" t="s">
        <v>283</v>
      </c>
      <c r="K43" s="135" t="s">
        <v>285</v>
      </c>
      <c r="L43" s="135" t="s">
        <v>287</v>
      </c>
      <c r="M43" s="82" t="s">
        <v>289</v>
      </c>
      <c r="N43" s="116" t="s">
        <v>149</v>
      </c>
      <c r="O43" s="128"/>
      <c r="P43" s="128"/>
      <c r="Q43" s="131"/>
      <c r="R43" s="7"/>
      <c r="S43" s="7"/>
      <c r="T43" s="12"/>
      <c r="U43" s="7"/>
    </row>
    <row r="44">
      <c r="H44" s="41"/>
      <c r="I44" s="101"/>
      <c r="J44" s="196" t="s">
        <v>291</v>
      </c>
      <c r="K44" s="135" t="s">
        <v>285</v>
      </c>
      <c r="L44" s="82" t="s">
        <v>287</v>
      </c>
      <c r="M44" s="82" t="s">
        <v>289</v>
      </c>
      <c r="N44" s="116" t="s">
        <v>149</v>
      </c>
      <c r="O44" s="128"/>
      <c r="P44" s="128"/>
      <c r="Q44" s="131"/>
      <c r="R44" s="7"/>
      <c r="S44" s="7"/>
      <c r="T44" s="12"/>
      <c r="U44" s="7"/>
    </row>
    <row r="45">
      <c r="H45" s="41"/>
      <c r="I45" s="101"/>
      <c r="J45" s="71"/>
      <c r="K45" s="176" t="s">
        <v>294</v>
      </c>
      <c r="L45" s="87"/>
      <c r="M45" s="87"/>
      <c r="N45" s="116" t="s">
        <v>149</v>
      </c>
      <c r="O45" s="121"/>
      <c r="P45" s="121"/>
      <c r="Q45" s="123"/>
      <c r="R45" s="197"/>
      <c r="S45" s="197"/>
      <c r="T45" s="197"/>
      <c r="U45" s="197"/>
    </row>
    <row r="46">
      <c r="H46" s="41"/>
      <c r="I46" s="101"/>
      <c r="J46" s="7"/>
      <c r="K46" s="7"/>
      <c r="L46" s="7"/>
      <c r="M46" s="180"/>
      <c r="N46" s="116" t="s">
        <v>149</v>
      </c>
      <c r="O46" s="128"/>
      <c r="P46" s="128"/>
      <c r="Q46" s="131"/>
      <c r="R46" s="7"/>
      <c r="S46" s="7"/>
      <c r="T46" s="12"/>
      <c r="U46" s="7"/>
    </row>
    <row r="47">
      <c r="H47" s="41"/>
      <c r="I47" s="101"/>
      <c r="J47" s="67" t="s">
        <v>46</v>
      </c>
      <c r="K47" s="91">
        <v>44826.0</v>
      </c>
      <c r="L47" s="91"/>
      <c r="M47" s="91">
        <v>44828.0</v>
      </c>
      <c r="N47" s="116" t="s">
        <v>149</v>
      </c>
      <c r="O47" s="128"/>
      <c r="P47" s="128"/>
      <c r="Q47" s="131"/>
      <c r="R47" s="7"/>
      <c r="S47" s="7"/>
      <c r="T47" s="12"/>
      <c r="U47" s="7"/>
    </row>
    <row r="48">
      <c r="H48" s="41"/>
      <c r="I48" s="101"/>
      <c r="J48" s="71" t="s">
        <v>44</v>
      </c>
      <c r="K48" s="73" t="s">
        <v>280</v>
      </c>
      <c r="L48" s="73"/>
      <c r="M48" s="73" t="s">
        <v>280</v>
      </c>
      <c r="N48" s="116" t="s">
        <v>149</v>
      </c>
      <c r="O48" s="128"/>
      <c r="P48" s="128"/>
      <c r="Q48" s="131"/>
      <c r="R48" s="7"/>
      <c r="S48" s="7"/>
      <c r="T48" s="12"/>
      <c r="U48" s="7"/>
    </row>
    <row r="49">
      <c r="H49" s="41"/>
      <c r="I49" s="101"/>
      <c r="J49" s="195" t="s">
        <v>84</v>
      </c>
      <c r="K49" s="82" t="s">
        <v>304</v>
      </c>
      <c r="L49" s="135"/>
      <c r="M49" s="82" t="s">
        <v>306</v>
      </c>
      <c r="N49" s="116" t="s">
        <v>149</v>
      </c>
      <c r="O49" s="128"/>
      <c r="P49" s="128"/>
      <c r="Q49" s="131"/>
      <c r="R49" s="7"/>
      <c r="S49" s="7"/>
      <c r="T49" s="12"/>
      <c r="U49" s="7"/>
    </row>
    <row r="50">
      <c r="H50" s="41"/>
      <c r="J50" s="196" t="s">
        <v>97</v>
      </c>
      <c r="K50" s="82" t="s">
        <v>304</v>
      </c>
      <c r="L50" s="135"/>
      <c r="M50" s="82" t="s">
        <v>306</v>
      </c>
      <c r="N50" s="116" t="s">
        <v>149</v>
      </c>
      <c r="O50" s="128"/>
      <c r="P50" s="128"/>
      <c r="Q50" s="131"/>
      <c r="R50" s="7"/>
      <c r="S50" s="7"/>
      <c r="T50" s="12"/>
      <c r="U50" s="7"/>
    </row>
    <row r="51">
      <c r="H51" s="41"/>
      <c r="J51" s="71"/>
      <c r="K51" s="122"/>
      <c r="L51" s="122"/>
      <c r="M51" s="176"/>
      <c r="N51" s="100"/>
      <c r="O51" s="128"/>
      <c r="P51" s="128"/>
      <c r="Q51" s="131"/>
      <c r="R51" s="7"/>
      <c r="S51" s="7"/>
      <c r="T51" s="12"/>
      <c r="U51" s="7"/>
    </row>
    <row r="52">
      <c r="H52" s="41"/>
      <c r="J52" s="57"/>
      <c r="K52" s="115"/>
      <c r="L52" s="116"/>
      <c r="M52" s="117"/>
      <c r="N52" s="100"/>
      <c r="O52" s="128"/>
      <c r="P52" s="128"/>
      <c r="Q52" s="131"/>
      <c r="R52" s="7"/>
      <c r="S52" s="7"/>
      <c r="T52" s="12"/>
      <c r="U52" s="7"/>
    </row>
    <row r="53">
      <c r="H53" s="41"/>
      <c r="J53" s="67" t="s">
        <v>46</v>
      </c>
      <c r="K53" s="91">
        <v>44829.0</v>
      </c>
      <c r="L53" s="91">
        <v>44830.0</v>
      </c>
      <c r="M53" s="91">
        <v>44831.0</v>
      </c>
      <c r="O53" s="128"/>
      <c r="P53" s="128"/>
      <c r="Q53" s="131"/>
      <c r="R53" s="7"/>
      <c r="S53" s="7"/>
      <c r="T53" s="12"/>
      <c r="U53" s="7"/>
    </row>
    <row r="54">
      <c r="H54" s="41"/>
      <c r="J54" s="71" t="s">
        <v>44</v>
      </c>
      <c r="K54" s="73" t="s">
        <v>280</v>
      </c>
      <c r="L54" s="73" t="s">
        <v>280</v>
      </c>
      <c r="M54" s="73" t="s">
        <v>280</v>
      </c>
      <c r="O54" s="128"/>
      <c r="P54" s="128"/>
      <c r="Q54" s="131"/>
      <c r="R54" s="7"/>
      <c r="S54" s="7"/>
      <c r="T54" s="12"/>
      <c r="U54" s="7"/>
    </row>
    <row r="55">
      <c r="H55" s="41"/>
      <c r="J55" s="195" t="s">
        <v>84</v>
      </c>
      <c r="K55" s="135" t="s">
        <v>312</v>
      </c>
      <c r="L55" s="135" t="s">
        <v>313</v>
      </c>
      <c r="M55" s="82" t="s">
        <v>315</v>
      </c>
      <c r="O55" s="128"/>
      <c r="P55" s="128"/>
      <c r="Q55" s="131"/>
      <c r="R55" s="7"/>
      <c r="S55" s="7"/>
      <c r="T55" s="12"/>
      <c r="U55" s="7"/>
    </row>
    <row r="56">
      <c r="H56" s="41"/>
      <c r="J56" s="196" t="s">
        <v>97</v>
      </c>
      <c r="K56" s="82" t="s">
        <v>317</v>
      </c>
      <c r="L56" s="82" t="s">
        <v>318</v>
      </c>
      <c r="M56" s="82" t="s">
        <v>315</v>
      </c>
      <c r="O56" s="128"/>
      <c r="P56" s="128"/>
      <c r="Q56" s="131"/>
      <c r="R56" s="203"/>
      <c r="S56" s="7"/>
      <c r="T56" s="12"/>
      <c r="U56" s="7"/>
    </row>
    <row r="57">
      <c r="H57" s="66"/>
      <c r="I57" s="143"/>
      <c r="J57" s="204"/>
      <c r="K57" s="169"/>
      <c r="L57" s="71"/>
      <c r="M57" s="176"/>
      <c r="O57" s="128"/>
      <c r="P57" s="128"/>
      <c r="Q57" s="131"/>
      <c r="R57" s="7"/>
      <c r="S57" s="7"/>
      <c r="T57" s="12"/>
      <c r="U57" s="7"/>
    </row>
    <row r="58">
      <c r="H58" s="66"/>
      <c r="I58" s="143"/>
      <c r="J58" s="67" t="s">
        <v>46</v>
      </c>
      <c r="K58" s="91">
        <v>44832.0</v>
      </c>
      <c r="L58" s="91">
        <v>44833.0</v>
      </c>
      <c r="M58" s="91"/>
      <c r="N58" s="100"/>
      <c r="O58" s="128"/>
      <c r="P58" s="128"/>
      <c r="Q58" s="131"/>
      <c r="R58" s="7"/>
      <c r="S58" s="7"/>
      <c r="T58" s="12"/>
      <c r="U58" s="7"/>
    </row>
    <row r="59">
      <c r="H59" s="66"/>
      <c r="I59" s="143"/>
      <c r="J59" s="71" t="s">
        <v>44</v>
      </c>
      <c r="K59" s="73" t="s">
        <v>280</v>
      </c>
      <c r="L59" s="73" t="s">
        <v>280</v>
      </c>
      <c r="M59" s="73"/>
      <c r="N59" s="100"/>
      <c r="O59" s="128"/>
      <c r="P59" s="128"/>
      <c r="Q59" s="131"/>
      <c r="R59" s="7"/>
      <c r="S59" s="7"/>
      <c r="T59" s="12"/>
      <c r="U59" s="7"/>
    </row>
    <row r="60">
      <c r="H60" s="66"/>
      <c r="I60" s="143"/>
      <c r="J60" s="195" t="s">
        <v>84</v>
      </c>
      <c r="K60" s="135" t="s">
        <v>330</v>
      </c>
      <c r="L60" s="135" t="s">
        <v>331</v>
      </c>
      <c r="M60" s="82"/>
      <c r="N60" s="100"/>
      <c r="O60" s="128"/>
      <c r="P60" s="128"/>
      <c r="Q60" s="131"/>
      <c r="R60" s="7"/>
      <c r="S60" s="7"/>
      <c r="T60" s="12"/>
      <c r="U60" s="7"/>
    </row>
    <row r="61">
      <c r="H61" s="66"/>
      <c r="I61" s="143"/>
      <c r="J61" s="196" t="s">
        <v>97</v>
      </c>
      <c r="K61" s="135" t="s">
        <v>330</v>
      </c>
      <c r="L61" s="82" t="s">
        <v>331</v>
      </c>
      <c r="M61" s="82"/>
      <c r="N61" s="100"/>
      <c r="O61" s="128"/>
      <c r="P61" s="128"/>
      <c r="Q61" s="131"/>
      <c r="R61" s="7"/>
      <c r="S61" s="7"/>
      <c r="T61" s="12"/>
      <c r="U61" s="7"/>
    </row>
    <row r="62" hidden="1">
      <c r="H62" s="31" t="s">
        <v>76</v>
      </c>
      <c r="I62" s="146" t="s">
        <v>77</v>
      </c>
      <c r="N62" s="100"/>
      <c r="O62" s="128"/>
      <c r="P62" s="128"/>
      <c r="Q62" s="131"/>
      <c r="R62" s="7"/>
      <c r="S62" s="7"/>
      <c r="T62" s="12"/>
      <c r="U62" s="7"/>
    </row>
    <row r="63" hidden="1">
      <c r="H63" s="67" t="s">
        <v>139</v>
      </c>
      <c r="I63" s="67" t="s">
        <v>140</v>
      </c>
      <c r="N63" s="100"/>
      <c r="O63" s="128"/>
      <c r="P63" s="128"/>
      <c r="Q63" s="131"/>
      <c r="R63" s="7"/>
      <c r="S63" s="7"/>
      <c r="T63" s="12"/>
      <c r="U63" s="7"/>
    </row>
    <row r="64" hidden="1">
      <c r="H64" s="71" t="s">
        <v>85</v>
      </c>
      <c r="I64" s="138" t="s">
        <v>87</v>
      </c>
      <c r="N64" s="100"/>
      <c r="O64" s="128"/>
      <c r="P64" s="128"/>
      <c r="Q64" s="131"/>
      <c r="R64" s="7"/>
      <c r="S64" s="7"/>
      <c r="T64" s="12"/>
      <c r="U64" s="7"/>
    </row>
    <row r="65" hidden="1">
      <c r="H65" s="71" t="s">
        <v>116</v>
      </c>
      <c r="I65" s="145" t="s">
        <v>87</v>
      </c>
      <c r="N65" s="103"/>
      <c r="O65" s="128"/>
      <c r="P65" s="128"/>
      <c r="Q65" s="131"/>
      <c r="R65" s="7"/>
      <c r="S65" s="7"/>
      <c r="T65" s="12"/>
      <c r="U65" s="7"/>
    </row>
    <row r="66" hidden="1">
      <c r="H66" s="71" t="s">
        <v>169</v>
      </c>
      <c r="I66" s="145" t="s">
        <v>87</v>
      </c>
      <c r="N66" s="103"/>
      <c r="O66" s="128"/>
      <c r="P66" s="128"/>
      <c r="Q66" s="131"/>
      <c r="R66" s="7"/>
      <c r="S66" s="7"/>
      <c r="T66" s="12"/>
      <c r="U66" s="7"/>
    </row>
    <row r="67">
      <c r="H67" s="41"/>
      <c r="I67" s="156"/>
      <c r="J67" s="71"/>
      <c r="K67" s="181" t="s">
        <v>339</v>
      </c>
      <c r="L67" s="181" t="s">
        <v>341</v>
      </c>
      <c r="M67" s="169"/>
    </row>
    <row r="68">
      <c r="H68" s="41"/>
      <c r="I68" s="156"/>
      <c r="J68" s="156"/>
    </row>
    <row r="69">
      <c r="H69" s="41"/>
      <c r="I69" s="156"/>
      <c r="J69" s="67" t="s">
        <v>46</v>
      </c>
      <c r="K69" s="91">
        <v>44829.0</v>
      </c>
      <c r="L69" s="91">
        <v>44834.0</v>
      </c>
    </row>
    <row r="70">
      <c r="H70" s="41"/>
      <c r="I70" s="156"/>
      <c r="J70" s="71" t="s">
        <v>44</v>
      </c>
      <c r="K70" s="73" t="s">
        <v>253</v>
      </c>
      <c r="L70" s="73" t="s">
        <v>343</v>
      </c>
    </row>
    <row r="71">
      <c r="H71" s="41"/>
      <c r="I71" s="156"/>
      <c r="J71" s="195" t="s">
        <v>84</v>
      </c>
      <c r="K71" s="135"/>
      <c r="L71" s="82" t="s">
        <v>347</v>
      </c>
      <c r="M71" s="82"/>
    </row>
    <row r="72">
      <c r="H72" s="41"/>
      <c r="I72" s="156"/>
      <c r="J72" s="196" t="s">
        <v>97</v>
      </c>
      <c r="K72" s="135"/>
      <c r="L72" s="82" t="s">
        <v>347</v>
      </c>
      <c r="M72" s="82"/>
    </row>
    <row r="73">
      <c r="H73" s="41"/>
      <c r="I73" s="156"/>
      <c r="J73" s="71"/>
      <c r="K73" s="169"/>
      <c r="L73" s="169"/>
    </row>
    <row r="74">
      <c r="H74" s="49"/>
      <c r="I74" s="189"/>
      <c r="J74" s="189"/>
      <c r="K74" s="50"/>
      <c r="L74" s="50"/>
      <c r="M74" s="50"/>
      <c r="N74" s="50"/>
    </row>
    <row r="75">
      <c r="I75" s="156"/>
      <c r="J75" s="156"/>
    </row>
    <row r="76">
      <c r="I76" s="156"/>
      <c r="J76" s="156"/>
    </row>
    <row r="77">
      <c r="I77" s="156"/>
      <c r="J77" s="156"/>
    </row>
    <row r="78">
      <c r="I78" s="156"/>
      <c r="J78" s="156"/>
    </row>
    <row r="79">
      <c r="I79" s="156"/>
      <c r="J79" s="156"/>
    </row>
    <row r="80">
      <c r="I80" s="156"/>
      <c r="J80" s="156"/>
    </row>
    <row r="81">
      <c r="I81" s="156"/>
      <c r="J81" s="156"/>
    </row>
    <row r="82">
      <c r="I82" s="156"/>
      <c r="J82" s="156"/>
    </row>
    <row r="83">
      <c r="I83" s="156"/>
      <c r="J83" s="156"/>
    </row>
    <row r="84">
      <c r="I84" s="156"/>
      <c r="J84" s="156"/>
    </row>
    <row r="85">
      <c r="I85" s="156"/>
      <c r="J85" s="156"/>
    </row>
    <row r="86">
      <c r="I86" s="156"/>
      <c r="J86" s="156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I95" s="156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I64"/>
    <hyperlink r:id="rId2" ref="I65"/>
    <hyperlink r:id="rId3" ref="I66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9" max="9" width="14.88"/>
    <col customWidth="1" min="14" max="14" width="15.0"/>
  </cols>
  <sheetData>
    <row r="1">
      <c r="A1" s="2" t="s">
        <v>0</v>
      </c>
      <c r="B1" s="3" t="s">
        <v>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7</v>
      </c>
      <c r="C2" s="4"/>
      <c r="D2" s="9">
        <v>1.0</v>
      </c>
      <c r="E2" s="10"/>
      <c r="F2" s="11"/>
    </row>
    <row r="3">
      <c r="A3" s="2" t="s">
        <v>9</v>
      </c>
      <c r="B3" s="13" t="s">
        <v>10</v>
      </c>
      <c r="C3" s="4"/>
      <c r="D3" s="14"/>
      <c r="E3" s="14"/>
      <c r="F3" s="14"/>
    </row>
    <row r="4">
      <c r="A4" s="2" t="s">
        <v>11</v>
      </c>
      <c r="B4" s="8" t="s">
        <v>12</v>
      </c>
      <c r="C4" s="15"/>
      <c r="D4" s="15"/>
      <c r="E4" s="15"/>
      <c r="F4" s="4"/>
    </row>
    <row r="5">
      <c r="A5" s="16" t="s">
        <v>13</v>
      </c>
      <c r="B5" s="17" t="s">
        <v>387</v>
      </c>
      <c r="C5" s="21"/>
      <c r="D5" s="21"/>
      <c r="E5" s="21"/>
      <c r="F5" s="18"/>
    </row>
    <row r="6">
      <c r="A6" s="14"/>
      <c r="B6" s="17">
        <v>4.0</v>
      </c>
      <c r="C6" s="21"/>
      <c r="D6" s="21"/>
      <c r="E6" s="21"/>
      <c r="F6" s="18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</row>
    <row r="8">
      <c r="A8" s="25"/>
      <c r="B8" s="23" t="s">
        <v>26</v>
      </c>
      <c r="C8" s="24" t="s">
        <v>27</v>
      </c>
      <c r="D8" s="15"/>
      <c r="E8" s="15"/>
      <c r="F8" s="4"/>
    </row>
    <row r="9">
      <c r="A9" s="14"/>
      <c r="B9" s="23" t="s">
        <v>28</v>
      </c>
      <c r="C9" s="24" t="s">
        <v>29</v>
      </c>
      <c r="D9" s="15"/>
      <c r="E9" s="15"/>
      <c r="F9" s="4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2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8"/>
      <c r="N12" s="208" t="s">
        <v>46</v>
      </c>
      <c r="O12" s="209" t="s">
        <v>393</v>
      </c>
      <c r="P12" s="209" t="s">
        <v>394</v>
      </c>
      <c r="Q12" s="209"/>
      <c r="R12" s="209" t="s">
        <v>395</v>
      </c>
      <c r="S12" s="209" t="s">
        <v>396</v>
      </c>
      <c r="T12" s="209" t="s">
        <v>397</v>
      </c>
      <c r="U12" s="210" t="s">
        <v>398</v>
      </c>
      <c r="V12" s="209" t="s">
        <v>389</v>
      </c>
    </row>
    <row r="13">
      <c r="A13" s="211" t="s">
        <v>399</v>
      </c>
      <c r="B13" s="212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124"/>
      <c r="N13" s="168" t="s">
        <v>403</v>
      </c>
      <c r="O13" s="216" t="s">
        <v>404</v>
      </c>
      <c r="P13" s="168" t="s">
        <v>405</v>
      </c>
      <c r="Q13" s="124"/>
      <c r="R13" s="168" t="s">
        <v>406</v>
      </c>
      <c r="S13" s="217" t="s">
        <v>407</v>
      </c>
      <c r="T13" s="217" t="s">
        <v>408</v>
      </c>
      <c r="U13" s="217" t="s">
        <v>409</v>
      </c>
      <c r="V13" s="124">
        <v>3.0</v>
      </c>
    </row>
    <row r="14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>
      <c r="A17" s="7"/>
      <c r="B17" s="7"/>
      <c r="C17" s="7"/>
      <c r="D17" s="7"/>
      <c r="E17" s="214" t="s">
        <v>410</v>
      </c>
      <c r="F17" s="15"/>
      <c r="G17" s="15"/>
      <c r="H17" s="4"/>
      <c r="I17" s="7"/>
      <c r="J17" s="7"/>
    </row>
    <row r="25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 t="s">
        <v>46</v>
      </c>
      <c r="N26" s="209" t="s">
        <v>393</v>
      </c>
      <c r="O26" s="209" t="s">
        <v>394</v>
      </c>
      <c r="P26" s="209" t="s">
        <v>395</v>
      </c>
      <c r="Q26" s="209" t="s">
        <v>396</v>
      </c>
      <c r="R26" s="209" t="s">
        <v>397</v>
      </c>
      <c r="S26" s="210" t="s">
        <v>398</v>
      </c>
      <c r="T26" s="209" t="s">
        <v>389</v>
      </c>
    </row>
    <row r="27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 t="s">
        <v>416</v>
      </c>
      <c r="N27" s="216" t="s">
        <v>404</v>
      </c>
      <c r="O27" s="168" t="s">
        <v>417</v>
      </c>
      <c r="P27" s="124" t="s">
        <v>406</v>
      </c>
      <c r="Q27" s="217" t="s">
        <v>418</v>
      </c>
      <c r="R27" s="217" t="s">
        <v>419</v>
      </c>
      <c r="S27" s="217" t="s">
        <v>420</v>
      </c>
      <c r="T27" s="124">
        <v>3.0</v>
      </c>
    </row>
    <row r="28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3">
      <c r="E33" s="221" t="s">
        <v>421</v>
      </c>
      <c r="F33" s="4"/>
      <c r="G33" s="222" t="s">
        <v>402</v>
      </c>
      <c r="H33" s="65"/>
      <c r="M33" s="209" t="s">
        <v>46</v>
      </c>
      <c r="N33" s="209" t="s">
        <v>393</v>
      </c>
      <c r="O33" s="209" t="s">
        <v>394</v>
      </c>
      <c r="P33" s="209" t="s">
        <v>395</v>
      </c>
      <c r="Q33" s="209" t="s">
        <v>396</v>
      </c>
      <c r="R33" s="209" t="s">
        <v>397</v>
      </c>
      <c r="S33" s="210" t="s">
        <v>398</v>
      </c>
      <c r="T33" s="209" t="s">
        <v>389</v>
      </c>
    </row>
    <row r="34">
      <c r="E34" s="222" t="s">
        <v>393</v>
      </c>
      <c r="F34" s="65"/>
      <c r="G34" s="51"/>
      <c r="H34" s="98"/>
      <c r="M34" s="168" t="s">
        <v>416</v>
      </c>
      <c r="N34" s="216" t="s">
        <v>404</v>
      </c>
      <c r="O34" s="168" t="s">
        <v>417</v>
      </c>
      <c r="P34" s="124" t="s">
        <v>406</v>
      </c>
      <c r="Q34" s="217" t="s">
        <v>422</v>
      </c>
      <c r="R34" s="217" t="s">
        <v>423</v>
      </c>
      <c r="S34" s="217" t="s">
        <v>424</v>
      </c>
      <c r="T34" s="124">
        <v>3.0</v>
      </c>
    </row>
    <row r="35">
      <c r="E35" s="51"/>
      <c r="F35" s="98"/>
      <c r="G35" s="51"/>
      <c r="H35" s="98"/>
    </row>
    <row r="36">
      <c r="E36" s="51"/>
      <c r="F36" s="98"/>
      <c r="G36" s="51"/>
      <c r="H36" s="98"/>
    </row>
    <row r="37">
      <c r="E37" s="153"/>
      <c r="F37" s="114"/>
      <c r="G37" s="51"/>
      <c r="H37" s="98"/>
    </row>
    <row r="38">
      <c r="E38" s="221" t="s">
        <v>394</v>
      </c>
      <c r="F38" s="4"/>
      <c r="G38" s="153"/>
      <c r="H38" s="114"/>
    </row>
    <row r="39">
      <c r="E39" s="221" t="s">
        <v>410</v>
      </c>
      <c r="F39" s="15"/>
      <c r="G39" s="15"/>
      <c r="H39" s="4"/>
    </row>
  </sheetData>
  <mergeCells count="28">
    <mergeCell ref="A5:A6"/>
    <mergeCell ref="A7:A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E12:J12"/>
    <mergeCell ref="E13:F13"/>
    <mergeCell ref="G13:H16"/>
    <mergeCell ref="G26:H29"/>
    <mergeCell ref="G33:H38"/>
    <mergeCell ref="E34:F37"/>
    <mergeCell ref="E38:F38"/>
    <mergeCell ref="E39:H39"/>
    <mergeCell ref="E14:F16"/>
    <mergeCell ref="E17:H17"/>
    <mergeCell ref="E25:J25"/>
    <mergeCell ref="E26:F26"/>
    <mergeCell ref="E27:F29"/>
    <mergeCell ref="E30:H30"/>
    <mergeCell ref="E33:F33"/>
  </mergeCells>
  <hyperlinks>
    <hyperlink r:id="rId1" ref="S13"/>
    <hyperlink r:id="rId2" ref="T13"/>
    <hyperlink r:id="rId3" ref="U13"/>
    <hyperlink r:id="rId4" ref="Q27"/>
    <hyperlink r:id="rId5" ref="R27"/>
    <hyperlink r:id="rId6" ref="S27"/>
    <hyperlink r:id="rId7" ref="Q34"/>
    <hyperlink r:id="rId8" ref="R34"/>
    <hyperlink r:id="rId9" ref="S34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14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223"/>
      <c r="K14" s="54" t="s">
        <v>426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44836.0</v>
      </c>
      <c r="L17" s="68">
        <v>44836.0</v>
      </c>
      <c r="M17" s="68">
        <v>44836.0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80" t="s">
        <v>428</v>
      </c>
      <c r="L19" s="123" t="s">
        <v>191</v>
      </c>
      <c r="M19" s="123" t="s">
        <v>192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80" t="s">
        <v>190</v>
      </c>
      <c r="L20" s="123" t="s">
        <v>191</v>
      </c>
      <c r="M20" s="123" t="s">
        <v>192</v>
      </c>
      <c r="N20" s="7"/>
      <c r="O20" s="7"/>
    </row>
    <row r="21">
      <c r="H21" s="66"/>
      <c r="I21" s="47"/>
      <c r="J21" s="86" t="s">
        <v>98</v>
      </c>
      <c r="K21" s="87" t="s">
        <v>195</v>
      </c>
      <c r="L21" s="89" t="s">
        <v>195</v>
      </c>
      <c r="M21" s="89" t="s">
        <v>195</v>
      </c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224">
        <v>44837.0</v>
      </c>
      <c r="L23" s="224">
        <v>44838.0</v>
      </c>
      <c r="M23" s="225">
        <v>44845.0</v>
      </c>
      <c r="N23" s="7"/>
      <c r="O23" s="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7"/>
    </row>
    <row r="25">
      <c r="H25" s="77"/>
      <c r="I25" s="7"/>
      <c r="J25" s="79" t="s">
        <v>84</v>
      </c>
      <c r="K25" s="80" t="s">
        <v>153</v>
      </c>
      <c r="L25" s="123" t="s">
        <v>430</v>
      </c>
      <c r="M25" s="123" t="s">
        <v>153</v>
      </c>
      <c r="N25" s="7"/>
      <c r="O25" s="7"/>
    </row>
    <row r="26">
      <c r="H26" s="77"/>
      <c r="I26" s="7"/>
      <c r="J26" s="79" t="s">
        <v>97</v>
      </c>
      <c r="K26" s="80" t="s">
        <v>153</v>
      </c>
      <c r="L26" s="123" t="s">
        <v>430</v>
      </c>
      <c r="M26" s="123" t="s">
        <v>153</v>
      </c>
      <c r="N26" s="7"/>
      <c r="O26" s="7"/>
      <c r="S26" s="1" t="s">
        <v>149</v>
      </c>
    </row>
    <row r="27">
      <c r="H27" s="77"/>
      <c r="I27" s="7"/>
      <c r="J27" s="86" t="s">
        <v>98</v>
      </c>
      <c r="K27" s="87" t="s">
        <v>223</v>
      </c>
      <c r="L27" s="87" t="s">
        <v>223</v>
      </c>
      <c r="M27" s="87" t="s">
        <v>223</v>
      </c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224">
        <v>44846.0</v>
      </c>
      <c r="L29" s="67" t="s">
        <v>431</v>
      </c>
      <c r="M29" s="67" t="s">
        <v>432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80" t="s">
        <v>436</v>
      </c>
      <c r="L31" s="80" t="s">
        <v>437</v>
      </c>
      <c r="M31" s="80" t="s">
        <v>153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/>
      <c r="J32" s="79" t="s">
        <v>97</v>
      </c>
      <c r="K32" s="80" t="s">
        <v>436</v>
      </c>
      <c r="L32" s="80" t="s">
        <v>437</v>
      </c>
      <c r="M32" s="80" t="s">
        <v>153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 t="s">
        <v>229</v>
      </c>
      <c r="L33" s="89" t="s">
        <v>439</v>
      </c>
      <c r="M33" s="89" t="s">
        <v>223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17"/>
      <c r="N34" s="103"/>
      <c r="O34" s="198" t="s">
        <v>121</v>
      </c>
      <c r="P34" s="198" t="s">
        <v>123</v>
      </c>
      <c r="Q34" s="198" t="s">
        <v>124</v>
      </c>
      <c r="R34" s="198" t="s">
        <v>125</v>
      </c>
      <c r="S34" s="198" t="s">
        <v>98</v>
      </c>
      <c r="T34" s="199" t="s">
        <v>126</v>
      </c>
      <c r="U34" s="199" t="s">
        <v>128</v>
      </c>
      <c r="V34" s="124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67" t="s">
        <v>46</v>
      </c>
      <c r="K35" s="67" t="s">
        <v>442</v>
      </c>
      <c r="L35" s="67" t="s">
        <v>442</v>
      </c>
      <c r="M35" s="67" t="s">
        <v>443</v>
      </c>
      <c r="N35" s="103"/>
      <c r="O35" s="230">
        <v>44836.0</v>
      </c>
      <c r="P35" s="230">
        <v>44836.0</v>
      </c>
      <c r="Q35" s="122" t="s">
        <v>193</v>
      </c>
      <c r="R35" s="123" t="s">
        <v>446</v>
      </c>
      <c r="S35" s="123" t="s">
        <v>195</v>
      </c>
      <c r="T35" s="123" t="s">
        <v>190</v>
      </c>
      <c r="U35" s="125" t="s">
        <v>447</v>
      </c>
      <c r="V35" s="124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73" t="s">
        <v>78</v>
      </c>
      <c r="N36" s="103"/>
      <c r="O36" s="230">
        <v>44836.0</v>
      </c>
      <c r="P36" s="230">
        <v>44836.0</v>
      </c>
      <c r="Q36" s="122" t="s">
        <v>196</v>
      </c>
      <c r="R36" s="123" t="s">
        <v>446</v>
      </c>
      <c r="S36" s="123" t="s">
        <v>195</v>
      </c>
      <c r="T36" s="123" t="s">
        <v>191</v>
      </c>
      <c r="U36" s="125" t="s">
        <v>447</v>
      </c>
      <c r="V36" s="124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80" t="s">
        <v>451</v>
      </c>
      <c r="L37" s="82" t="s">
        <v>453</v>
      </c>
      <c r="M37" s="82" t="s">
        <v>454</v>
      </c>
      <c r="N37" s="103" t="s">
        <v>149</v>
      </c>
      <c r="O37" s="230">
        <v>44836.0</v>
      </c>
      <c r="P37" s="230">
        <v>44836.0</v>
      </c>
      <c r="Q37" s="123" t="s">
        <v>197</v>
      </c>
      <c r="R37" s="236" t="s">
        <v>455</v>
      </c>
      <c r="S37" s="123" t="s">
        <v>195</v>
      </c>
      <c r="T37" s="123" t="s">
        <v>192</v>
      </c>
      <c r="U37" s="125" t="s">
        <v>447</v>
      </c>
      <c r="V37" s="137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80" t="s">
        <v>451</v>
      </c>
      <c r="L38" s="82" t="s">
        <v>453</v>
      </c>
      <c r="M38" s="82" t="s">
        <v>454</v>
      </c>
      <c r="N38" s="103" t="s">
        <v>149</v>
      </c>
      <c r="O38" s="230">
        <v>44837.0</v>
      </c>
      <c r="P38" s="230">
        <v>44837.0</v>
      </c>
      <c r="Q38" s="123" t="s">
        <v>459</v>
      </c>
      <c r="R38" s="133" t="s">
        <v>460</v>
      </c>
      <c r="S38" s="124"/>
      <c r="T38" s="123"/>
      <c r="U38" s="124"/>
      <c r="V38" s="242" t="s">
        <v>153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" t="s">
        <v>159</v>
      </c>
      <c r="L39" s="87" t="s">
        <v>223</v>
      </c>
      <c r="M39" s="87" t="s">
        <v>223</v>
      </c>
      <c r="N39" s="103"/>
      <c r="O39" s="230">
        <v>44838.0</v>
      </c>
      <c r="P39" s="230">
        <v>44838.0</v>
      </c>
      <c r="Q39" s="123" t="s">
        <v>161</v>
      </c>
      <c r="R39" s="123" t="s">
        <v>465</v>
      </c>
      <c r="S39" s="123" t="s">
        <v>223</v>
      </c>
      <c r="T39" s="123" t="s">
        <v>430</v>
      </c>
      <c r="U39" s="125" t="s">
        <v>467</v>
      </c>
      <c r="V39" s="124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116" t="s">
        <v>149</v>
      </c>
      <c r="O40" s="230">
        <v>44845.0</v>
      </c>
      <c r="P40" s="230">
        <v>44845.0</v>
      </c>
      <c r="Q40" s="123" t="s">
        <v>314</v>
      </c>
      <c r="R40" s="133" t="s">
        <v>473</v>
      </c>
      <c r="S40" s="123"/>
      <c r="T40" s="123"/>
      <c r="U40" s="124"/>
      <c r="V40" s="242" t="s">
        <v>153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67" t="s">
        <v>46</v>
      </c>
      <c r="K41" s="67" t="s">
        <v>474</v>
      </c>
      <c r="L41" s="67" t="s">
        <v>475</v>
      </c>
      <c r="N41" s="116" t="s">
        <v>149</v>
      </c>
      <c r="O41" s="230">
        <v>44846.0</v>
      </c>
      <c r="P41" s="230">
        <v>44846.0</v>
      </c>
      <c r="Q41" s="123" t="s">
        <v>228</v>
      </c>
      <c r="R41" s="123" t="s">
        <v>450</v>
      </c>
      <c r="S41" s="123" t="s">
        <v>229</v>
      </c>
      <c r="T41" s="123" t="s">
        <v>436</v>
      </c>
      <c r="U41" s="124"/>
      <c r="V41" s="124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N42" s="116" t="s">
        <v>149</v>
      </c>
      <c r="O42" s="230">
        <v>44847.0</v>
      </c>
      <c r="P42" s="230">
        <v>44848.0</v>
      </c>
      <c r="Q42" s="123" t="s">
        <v>479</v>
      </c>
      <c r="R42" s="123" t="s">
        <v>480</v>
      </c>
      <c r="S42" s="123" t="s">
        <v>439</v>
      </c>
      <c r="T42" s="123" t="s">
        <v>437</v>
      </c>
      <c r="U42" s="125" t="s">
        <v>481</v>
      </c>
      <c r="V42" s="168" t="s">
        <v>153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486</v>
      </c>
      <c r="L43" s="82" t="s">
        <v>487</v>
      </c>
      <c r="N43" s="116" t="s">
        <v>149</v>
      </c>
      <c r="O43" s="230">
        <v>44848.0</v>
      </c>
      <c r="P43" s="230">
        <v>44849.0</v>
      </c>
      <c r="Q43" s="123" t="s">
        <v>488</v>
      </c>
      <c r="R43" s="133" t="s">
        <v>489</v>
      </c>
      <c r="S43" s="123"/>
      <c r="T43" s="123"/>
      <c r="U43" s="124"/>
      <c r="V43" s="168" t="s">
        <v>153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486</v>
      </c>
      <c r="L44" s="82" t="s">
        <v>487</v>
      </c>
      <c r="N44" s="116" t="s">
        <v>149</v>
      </c>
      <c r="O44" s="230">
        <v>44849.0</v>
      </c>
      <c r="P44" s="230">
        <v>44850.0</v>
      </c>
      <c r="Q44" s="123" t="s">
        <v>372</v>
      </c>
      <c r="R44" s="123" t="s">
        <v>495</v>
      </c>
      <c r="S44" s="123" t="s">
        <v>223</v>
      </c>
      <c r="T44" s="123" t="s">
        <v>451</v>
      </c>
      <c r="U44" s="124" t="s">
        <v>496</v>
      </c>
      <c r="V44" s="124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9" t="s">
        <v>497</v>
      </c>
      <c r="L45" s="87" t="s">
        <v>223</v>
      </c>
      <c r="M45" s="144"/>
      <c r="N45" s="116" t="s">
        <v>149</v>
      </c>
      <c r="O45" s="230">
        <v>44849.0</v>
      </c>
      <c r="P45" s="230">
        <v>44850.0</v>
      </c>
      <c r="Q45" s="123" t="s">
        <v>180</v>
      </c>
      <c r="R45" s="123" t="s">
        <v>498</v>
      </c>
      <c r="S45" s="123" t="s">
        <v>159</v>
      </c>
      <c r="T45" s="123" t="s">
        <v>453</v>
      </c>
      <c r="U45" s="125" t="s">
        <v>182</v>
      </c>
      <c r="V45" s="137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J46" s="7"/>
      <c r="K46" s="7"/>
      <c r="L46" s="7"/>
      <c r="M46" s="149"/>
      <c r="N46" s="116" t="s">
        <v>149</v>
      </c>
      <c r="O46" s="230">
        <v>44852.0</v>
      </c>
      <c r="P46" s="230">
        <v>44853.0</v>
      </c>
      <c r="Q46" s="123" t="s">
        <v>358</v>
      </c>
      <c r="R46" s="133" t="s">
        <v>499</v>
      </c>
      <c r="S46" s="124"/>
      <c r="T46" s="123" t="s">
        <v>454</v>
      </c>
      <c r="U46" s="125" t="s">
        <v>500</v>
      </c>
      <c r="V46" s="124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67" t="s">
        <v>46</v>
      </c>
      <c r="K47" s="91">
        <v>44861.0</v>
      </c>
      <c r="L47" s="91">
        <v>44862.0</v>
      </c>
      <c r="M47" s="91">
        <v>44862.0</v>
      </c>
      <c r="N47" s="116" t="s">
        <v>149</v>
      </c>
      <c r="O47" s="230">
        <v>44854.0</v>
      </c>
      <c r="P47" s="230">
        <v>44855.0</v>
      </c>
      <c r="Q47" s="123" t="s">
        <v>326</v>
      </c>
      <c r="R47" s="123" t="s">
        <v>450</v>
      </c>
      <c r="S47" s="123" t="s">
        <v>497</v>
      </c>
      <c r="T47" s="123" t="s">
        <v>486</v>
      </c>
      <c r="U47" s="125" t="s">
        <v>503</v>
      </c>
      <c r="V47" s="124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116" t="s">
        <v>149</v>
      </c>
      <c r="O48" s="230">
        <v>44856.0</v>
      </c>
      <c r="P48" s="230">
        <v>44857.0</v>
      </c>
      <c r="Q48" s="123" t="s">
        <v>299</v>
      </c>
      <c r="R48" s="133" t="s">
        <v>505</v>
      </c>
      <c r="S48" s="123"/>
      <c r="T48" s="123" t="s">
        <v>487</v>
      </c>
      <c r="U48" s="252" t="s">
        <v>506</v>
      </c>
      <c r="V48" s="13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82" t="s">
        <v>507</v>
      </c>
      <c r="L49" s="80" t="s">
        <v>153</v>
      </c>
      <c r="M49" s="80" t="s">
        <v>153</v>
      </c>
      <c r="N49" s="116" t="s">
        <v>149</v>
      </c>
      <c r="O49" s="230">
        <v>44861.0</v>
      </c>
      <c r="P49" s="230">
        <v>44861.0</v>
      </c>
      <c r="Q49" s="123" t="s">
        <v>222</v>
      </c>
      <c r="R49" s="123" t="s">
        <v>473</v>
      </c>
      <c r="S49" s="123" t="s">
        <v>508</v>
      </c>
      <c r="T49" s="123" t="s">
        <v>507</v>
      </c>
      <c r="U49" s="125" t="s">
        <v>511</v>
      </c>
      <c r="V49" s="124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82" t="s">
        <v>507</v>
      </c>
      <c r="L50" s="80" t="s">
        <v>153</v>
      </c>
      <c r="M50" s="80" t="s">
        <v>153</v>
      </c>
      <c r="N50" s="116" t="s">
        <v>149</v>
      </c>
      <c r="O50" s="230">
        <v>44862.0</v>
      </c>
      <c r="P50" s="230">
        <v>44862.0</v>
      </c>
      <c r="Q50" s="123" t="s">
        <v>518</v>
      </c>
      <c r="R50" s="123" t="s">
        <v>520</v>
      </c>
      <c r="S50" s="123"/>
      <c r="T50" s="123"/>
      <c r="U50" s="124"/>
      <c r="V50" s="168" t="s">
        <v>153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 t="s">
        <v>223</v>
      </c>
      <c r="L51" s="87" t="s">
        <v>223</v>
      </c>
      <c r="M51" s="87" t="s">
        <v>223</v>
      </c>
      <c r="N51" s="100"/>
      <c r="O51" s="230">
        <v>44862.0</v>
      </c>
      <c r="P51" s="230">
        <v>44862.0</v>
      </c>
      <c r="Q51" s="123" t="s">
        <v>523</v>
      </c>
      <c r="R51" s="123" t="s">
        <v>520</v>
      </c>
      <c r="S51" s="124"/>
      <c r="T51" s="123"/>
      <c r="U51" s="123"/>
      <c r="V51" s="242" t="s">
        <v>153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J52" s="57"/>
      <c r="K52" s="115"/>
      <c r="L52" s="116"/>
      <c r="M52" s="117"/>
      <c r="N52" s="100"/>
      <c r="O52" s="230">
        <v>44863.0</v>
      </c>
      <c r="P52" s="230">
        <v>44863.0</v>
      </c>
      <c r="Q52" s="123" t="s">
        <v>161</v>
      </c>
      <c r="R52" s="133" t="s">
        <v>465</v>
      </c>
      <c r="S52" s="124"/>
      <c r="T52" s="123" t="s">
        <v>527</v>
      </c>
      <c r="U52" s="123" t="s">
        <v>334</v>
      </c>
      <c r="V52" s="258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67" t="s">
        <v>46</v>
      </c>
      <c r="K53" s="91">
        <v>44863.0</v>
      </c>
      <c r="L53" s="91">
        <v>44864.0</v>
      </c>
      <c r="M53" s="91">
        <v>44865.0</v>
      </c>
      <c r="O53" s="230">
        <v>44864.0</v>
      </c>
      <c r="P53" s="230">
        <v>44864.0</v>
      </c>
      <c r="Q53" s="123" t="s">
        <v>143</v>
      </c>
      <c r="R53" s="123" t="s">
        <v>533</v>
      </c>
      <c r="S53" s="123" t="s">
        <v>535</v>
      </c>
      <c r="T53" s="123" t="s">
        <v>537</v>
      </c>
      <c r="U53" s="125" t="s">
        <v>539</v>
      </c>
      <c r="V53" s="124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O54" s="230">
        <v>44865.0</v>
      </c>
      <c r="P54" s="230">
        <v>44865.0</v>
      </c>
      <c r="Q54" s="123" t="s">
        <v>488</v>
      </c>
      <c r="R54" s="133" t="s">
        <v>489</v>
      </c>
      <c r="S54" s="124"/>
      <c r="T54" s="123"/>
      <c r="U54" s="123"/>
      <c r="V54" s="13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23" t="s">
        <v>527</v>
      </c>
      <c r="L55" s="123" t="s">
        <v>537</v>
      </c>
      <c r="M55" s="80" t="s">
        <v>153</v>
      </c>
      <c r="O55" s="128"/>
      <c r="P55" s="128"/>
      <c r="Q55" s="131"/>
      <c r="R55" s="131"/>
      <c r="S55" s="12"/>
      <c r="T55" s="131"/>
      <c r="U55" s="139"/>
      <c r="V55" s="261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23" t="s">
        <v>527</v>
      </c>
      <c r="L56" s="123" t="s">
        <v>537</v>
      </c>
      <c r="M56" s="80" t="s">
        <v>153</v>
      </c>
      <c r="O56" s="128"/>
      <c r="P56" s="128"/>
      <c r="Q56" s="131"/>
      <c r="R56" s="12"/>
      <c r="S56" s="12"/>
      <c r="T56" s="131"/>
      <c r="U56" s="139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223</v>
      </c>
      <c r="L57" s="89" t="s">
        <v>535</v>
      </c>
      <c r="M57" s="87" t="s">
        <v>223</v>
      </c>
      <c r="O57" s="128"/>
      <c r="P57" s="128"/>
      <c r="Q57" s="131"/>
      <c r="R57" s="7"/>
      <c r="S57" s="7"/>
      <c r="T57" s="12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J58" s="184"/>
      <c r="K58" s="185"/>
      <c r="L58" s="185"/>
      <c r="M58" s="185"/>
      <c r="N58" s="100"/>
      <c r="O58" s="128"/>
      <c r="P58" s="128"/>
      <c r="Q58" s="131"/>
      <c r="R58" s="7"/>
      <c r="S58" s="7"/>
      <c r="T58" s="12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66"/>
      <c r="I59" s="143"/>
      <c r="J59" s="67" t="s">
        <v>46</v>
      </c>
      <c r="K59" s="68">
        <v>44844.0</v>
      </c>
      <c r="L59" s="68">
        <v>44852.0</v>
      </c>
      <c r="M59" s="68">
        <v>44859.0</v>
      </c>
      <c r="N59" s="100"/>
      <c r="O59" s="128"/>
      <c r="P59" s="128"/>
      <c r="Q59" s="131"/>
      <c r="R59" s="7"/>
      <c r="S59" s="7"/>
      <c r="T59" s="12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>
      <c r="H60" s="66"/>
      <c r="I60" s="143"/>
      <c r="J60" s="71" t="s">
        <v>44</v>
      </c>
      <c r="K60" s="73" t="s">
        <v>556</v>
      </c>
      <c r="L60" s="73" t="s">
        <v>557</v>
      </c>
      <c r="M60" s="76" t="s">
        <v>558</v>
      </c>
      <c r="N60" s="100"/>
      <c r="O60" s="128"/>
      <c r="P60" s="128"/>
      <c r="Q60" s="131"/>
      <c r="R60" s="7"/>
      <c r="S60" s="7"/>
      <c r="T60" s="12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>
      <c r="H61" s="66"/>
      <c r="I61" s="143"/>
      <c r="J61" s="71" t="s">
        <v>85</v>
      </c>
      <c r="K61" s="82" t="s">
        <v>87</v>
      </c>
      <c r="L61" s="274" t="s">
        <v>87</v>
      </c>
      <c r="M61" s="102" t="s">
        <v>87</v>
      </c>
      <c r="N61" s="100"/>
      <c r="O61" s="128"/>
      <c r="P61" s="128"/>
      <c r="Q61" s="131"/>
      <c r="R61" s="7"/>
      <c r="S61" s="7"/>
      <c r="T61" s="12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>
      <c r="H62" s="66"/>
      <c r="I62" s="57"/>
      <c r="J62" s="105" t="s">
        <v>116</v>
      </c>
      <c r="K62" s="106" t="s">
        <v>117</v>
      </c>
      <c r="L62" s="106" t="s">
        <v>117</v>
      </c>
      <c r="M62" s="106" t="s">
        <v>117</v>
      </c>
      <c r="N62" s="100"/>
      <c r="O62" s="128"/>
      <c r="P62" s="128"/>
      <c r="Q62" s="131"/>
      <c r="R62" s="7"/>
      <c r="S62" s="7"/>
      <c r="T62" s="12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>
      <c r="H63" s="174"/>
      <c r="I63" s="184"/>
      <c r="J63" s="108"/>
      <c r="K63" s="110"/>
      <c r="L63" s="110"/>
      <c r="M63" s="111"/>
      <c r="N63" s="100"/>
      <c r="O63" s="128"/>
      <c r="P63" s="128"/>
      <c r="Q63" s="131"/>
      <c r="R63" s="7"/>
      <c r="S63" s="7"/>
      <c r="T63" s="12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>
      <c r="H64" s="272"/>
      <c r="I64" s="273"/>
      <c r="M64" s="53"/>
      <c r="N64" s="100"/>
      <c r="O64" s="128"/>
      <c r="P64" s="128"/>
      <c r="Q64" s="131"/>
      <c r="R64" s="7"/>
      <c r="S64" s="7"/>
      <c r="T64" s="12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>
      <c r="H65" s="272"/>
      <c r="I65" s="275"/>
      <c r="J65" s="67" t="s">
        <v>46</v>
      </c>
      <c r="K65" s="68">
        <v>44836.0</v>
      </c>
      <c r="L65" s="68">
        <v>44843.0</v>
      </c>
      <c r="M65" s="91">
        <v>44850.0</v>
      </c>
      <c r="N65" s="103"/>
      <c r="O65" s="128"/>
      <c r="P65" s="128"/>
      <c r="Q65" s="131"/>
      <c r="R65" s="7"/>
      <c r="S65" s="7"/>
      <c r="T65" s="12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272"/>
      <c r="I66" s="275"/>
      <c r="J66" s="71" t="s">
        <v>44</v>
      </c>
      <c r="K66" s="73" t="s">
        <v>127</v>
      </c>
      <c r="L66" s="73" t="s">
        <v>127</v>
      </c>
      <c r="M66" s="73" t="s">
        <v>127</v>
      </c>
      <c r="N66" s="103"/>
      <c r="O66" s="128"/>
      <c r="P66" s="128"/>
      <c r="Q66" s="131"/>
      <c r="R66" s="7"/>
      <c r="S66" s="7"/>
      <c r="T66" s="12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56"/>
      <c r="J67" s="71" t="s">
        <v>85</v>
      </c>
      <c r="K67" s="141" t="s">
        <v>87</v>
      </c>
      <c r="L67" s="99" t="s">
        <v>87</v>
      </c>
      <c r="M67" s="102" t="s">
        <v>87</v>
      </c>
    </row>
    <row r="68">
      <c r="H68" s="41"/>
      <c r="I68" s="156"/>
      <c r="J68" s="105" t="s">
        <v>116</v>
      </c>
      <c r="K68" s="129" t="s">
        <v>649</v>
      </c>
      <c r="L68" s="129" t="s">
        <v>649</v>
      </c>
      <c r="M68" s="129" t="s">
        <v>649</v>
      </c>
    </row>
    <row r="69">
      <c r="H69" s="41"/>
      <c r="I69" s="103"/>
      <c r="J69" s="108"/>
      <c r="K69" s="110"/>
      <c r="L69" s="110"/>
      <c r="M69" s="111"/>
    </row>
    <row r="70">
      <c r="H70" s="41"/>
      <c r="I70" s="103"/>
      <c r="J70" s="7"/>
      <c r="K70" s="7"/>
      <c r="L70" s="7"/>
      <c r="M70" s="94"/>
    </row>
    <row r="71">
      <c r="H71" s="41"/>
      <c r="I71" s="103"/>
      <c r="J71" s="67" t="s">
        <v>46</v>
      </c>
      <c r="K71" s="68">
        <v>44857.0</v>
      </c>
      <c r="L71" s="68">
        <v>44864.0</v>
      </c>
      <c r="M71" s="91"/>
    </row>
    <row r="72">
      <c r="H72" s="41"/>
      <c r="I72" s="103"/>
      <c r="J72" s="71" t="s">
        <v>44</v>
      </c>
      <c r="K72" s="73" t="s">
        <v>127</v>
      </c>
      <c r="L72" s="73" t="s">
        <v>127</v>
      </c>
      <c r="M72" s="76"/>
    </row>
    <row r="73">
      <c r="H73" s="41"/>
      <c r="I73" s="103"/>
      <c r="J73" s="71" t="s">
        <v>85</v>
      </c>
      <c r="K73" s="82" t="s">
        <v>87</v>
      </c>
      <c r="L73" s="141" t="s">
        <v>87</v>
      </c>
      <c r="M73" s="87"/>
    </row>
    <row r="74">
      <c r="H74" s="49"/>
      <c r="I74" s="189"/>
      <c r="J74" s="71" t="s">
        <v>116</v>
      </c>
      <c r="K74" s="104" t="s">
        <v>141</v>
      </c>
      <c r="L74" s="104" t="s">
        <v>141</v>
      </c>
      <c r="M74" s="87"/>
      <c r="N74" s="50"/>
    </row>
    <row r="75">
      <c r="I75" s="156"/>
      <c r="J75" s="156"/>
    </row>
    <row r="76">
      <c r="I76" s="156"/>
      <c r="J76" s="156"/>
    </row>
    <row r="77">
      <c r="I77" s="156"/>
      <c r="J77" s="156"/>
    </row>
    <row r="78">
      <c r="I78" s="156"/>
      <c r="J78" s="156"/>
    </row>
    <row r="79">
      <c r="I79" s="156"/>
      <c r="J79" s="156"/>
    </row>
    <row r="80">
      <c r="I80" s="156"/>
      <c r="J80" s="156"/>
    </row>
    <row r="81">
      <c r="I81" s="156"/>
      <c r="J81" s="156"/>
    </row>
    <row r="82">
      <c r="I82" s="156"/>
      <c r="J82" s="156"/>
    </row>
    <row r="83">
      <c r="I83" s="156"/>
      <c r="J83" s="156"/>
    </row>
    <row r="84">
      <c r="I84" s="156"/>
      <c r="J84" s="156"/>
    </row>
    <row r="85">
      <c r="I85" s="156"/>
      <c r="J85" s="156"/>
    </row>
    <row r="86">
      <c r="I86" s="156"/>
      <c r="J86" s="156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I95" s="156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U35"/>
    <hyperlink r:id="rId2" ref="U36"/>
    <hyperlink r:id="rId3" ref="U37"/>
    <hyperlink r:id="rId4" ref="U39"/>
    <hyperlink r:id="rId5" ref="U42"/>
    <hyperlink r:id="rId6" ref="U45"/>
    <hyperlink r:id="rId7" ref="U46"/>
    <hyperlink r:id="rId8" ref="U47"/>
    <hyperlink r:id="rId9" ref="U48"/>
    <hyperlink r:id="rId10" ref="U49"/>
    <hyperlink r:id="rId11" ref="U53"/>
    <hyperlink r:id="rId12" ref="K61"/>
    <hyperlink r:id="rId13" ref="L61"/>
    <hyperlink r:id="rId14" ref="M61"/>
    <hyperlink r:id="rId15" ref="K67"/>
    <hyperlink r:id="rId16" ref="L67"/>
    <hyperlink r:id="rId17" ref="M67"/>
    <hyperlink r:id="rId18" ref="K73"/>
    <hyperlink r:id="rId19" ref="L73"/>
  </hyperlinks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  <col customWidth="1" min="19" max="19" width="22.8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427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52" t="s">
        <v>429</v>
      </c>
      <c r="K14" s="54" t="s">
        <v>426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44835.0</v>
      </c>
      <c r="L17" s="68">
        <v>44836.0</v>
      </c>
      <c r="M17" s="68">
        <v>44837.0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226" t="s">
        <v>243</v>
      </c>
      <c r="L18" s="227" t="s">
        <v>243</v>
      </c>
      <c r="M18" s="227" t="s">
        <v>243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228" t="s">
        <v>433</v>
      </c>
      <c r="L19" s="229" t="s">
        <v>434</v>
      </c>
      <c r="M19" s="229" t="s">
        <v>435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228" t="s">
        <v>433</v>
      </c>
      <c r="L20" s="229" t="s">
        <v>434</v>
      </c>
      <c r="M20" s="229" t="s">
        <v>435</v>
      </c>
      <c r="N20" s="7"/>
      <c r="O20" s="7"/>
    </row>
    <row r="21">
      <c r="H21" s="66"/>
      <c r="I21" s="47"/>
      <c r="J21" s="86" t="s">
        <v>98</v>
      </c>
      <c r="K21" s="87"/>
      <c r="L21" s="89"/>
      <c r="M21" s="89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44838.0</v>
      </c>
      <c r="L23" s="68">
        <v>44839.0</v>
      </c>
      <c r="M23" s="91">
        <v>44840.0</v>
      </c>
      <c r="N23" s="7"/>
      <c r="O23" s="7"/>
    </row>
    <row r="24">
      <c r="H24" s="77"/>
      <c r="I24" s="7"/>
      <c r="J24" s="71" t="s">
        <v>44</v>
      </c>
      <c r="K24" s="226" t="s">
        <v>243</v>
      </c>
      <c r="L24" s="227" t="s">
        <v>243</v>
      </c>
      <c r="M24" s="227" t="s">
        <v>243</v>
      </c>
      <c r="N24" s="7"/>
      <c r="O24" s="7"/>
    </row>
    <row r="25">
      <c r="H25" s="77"/>
      <c r="I25" s="7"/>
      <c r="J25" s="79" t="s">
        <v>84</v>
      </c>
      <c r="K25" s="229" t="s">
        <v>438</v>
      </c>
      <c r="L25" s="229" t="s">
        <v>440</v>
      </c>
      <c r="M25" s="229" t="s">
        <v>441</v>
      </c>
      <c r="N25" s="7"/>
      <c r="O25" s="7"/>
    </row>
    <row r="26">
      <c r="H26" s="77"/>
      <c r="I26" s="7"/>
      <c r="J26" s="79" t="s">
        <v>97</v>
      </c>
      <c r="K26" s="229" t="s">
        <v>438</v>
      </c>
      <c r="L26" s="229" t="s">
        <v>440</v>
      </c>
      <c r="M26" s="229" t="s">
        <v>441</v>
      </c>
      <c r="N26" s="7"/>
      <c r="O26" s="7"/>
      <c r="S26" s="1" t="s">
        <v>149</v>
      </c>
    </row>
    <row r="27">
      <c r="H27" s="77"/>
      <c r="I27" s="7"/>
      <c r="J27" s="86" t="s">
        <v>98</v>
      </c>
      <c r="K27" s="87"/>
      <c r="L27" s="87"/>
      <c r="M27" s="87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44841.0</v>
      </c>
      <c r="L29" s="68">
        <v>44842.0</v>
      </c>
      <c r="M29" s="68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226" t="s">
        <v>243</v>
      </c>
      <c r="L30" s="227" t="s">
        <v>243</v>
      </c>
      <c r="M30" s="227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229" t="s">
        <v>444</v>
      </c>
      <c r="L31" s="231" t="s">
        <v>445</v>
      </c>
      <c r="M31" s="8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/>
      <c r="J32" s="79" t="s">
        <v>97</v>
      </c>
      <c r="K32" s="229" t="s">
        <v>444</v>
      </c>
      <c r="L32" s="231" t="s">
        <v>445</v>
      </c>
      <c r="M32" s="80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/>
      <c r="L33" s="89"/>
      <c r="M33" s="89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17"/>
      <c r="N34" s="103"/>
      <c r="O34" s="232" t="s">
        <v>121</v>
      </c>
      <c r="P34" s="232" t="s">
        <v>123</v>
      </c>
      <c r="Q34" s="232" t="s">
        <v>448</v>
      </c>
      <c r="R34" s="232" t="s">
        <v>124</v>
      </c>
      <c r="S34" s="232" t="s">
        <v>125</v>
      </c>
      <c r="T34" s="232" t="s">
        <v>98</v>
      </c>
      <c r="U34" s="232" t="s">
        <v>449</v>
      </c>
      <c r="V34" s="168" t="s">
        <v>128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67" t="s">
        <v>46</v>
      </c>
      <c r="K35" s="68"/>
      <c r="L35" s="68">
        <v>44845.0</v>
      </c>
      <c r="M35" s="68">
        <v>44846.0</v>
      </c>
      <c r="N35" s="103"/>
      <c r="O35" s="233">
        <v>44835.0</v>
      </c>
      <c r="P35" s="234"/>
      <c r="Q35" s="228" t="s">
        <v>243</v>
      </c>
      <c r="R35" s="228" t="s">
        <v>228</v>
      </c>
      <c r="S35" s="228" t="s">
        <v>450</v>
      </c>
      <c r="T35" s="235" t="s">
        <v>223</v>
      </c>
      <c r="U35" s="228" t="s">
        <v>433</v>
      </c>
      <c r="V35" s="237" t="s">
        <v>452</v>
      </c>
      <c r="W35" s="238"/>
      <c r="X35" s="238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226"/>
      <c r="L36" s="227" t="s">
        <v>243</v>
      </c>
      <c r="M36" s="227" t="s">
        <v>243</v>
      </c>
      <c r="N36" s="103"/>
      <c r="O36" s="239">
        <v>44836.0</v>
      </c>
      <c r="P36" s="128"/>
      <c r="Q36" s="229" t="s">
        <v>243</v>
      </c>
      <c r="R36" s="229" t="s">
        <v>456</v>
      </c>
      <c r="S36" s="229" t="s">
        <v>457</v>
      </c>
      <c r="T36" s="240" t="s">
        <v>223</v>
      </c>
      <c r="U36" s="229" t="s">
        <v>434</v>
      </c>
      <c r="V36" s="241" t="s">
        <v>458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80"/>
      <c r="L37" s="82" t="s">
        <v>461</v>
      </c>
      <c r="M37" s="243" t="s">
        <v>463</v>
      </c>
      <c r="N37" s="103" t="s">
        <v>149</v>
      </c>
      <c r="O37" s="239">
        <v>44837.0</v>
      </c>
      <c r="P37" s="128"/>
      <c r="Q37" s="229" t="s">
        <v>243</v>
      </c>
      <c r="R37" s="229" t="s">
        <v>464</v>
      </c>
      <c r="S37" s="229" t="s">
        <v>466</v>
      </c>
      <c r="T37" s="240" t="s">
        <v>223</v>
      </c>
      <c r="U37" s="229" t="s">
        <v>435</v>
      </c>
      <c r="V37" s="241" t="s">
        <v>468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80"/>
      <c r="L38" s="82" t="s">
        <v>461</v>
      </c>
      <c r="M38" s="243" t="s">
        <v>463</v>
      </c>
      <c r="N38" s="103" t="s">
        <v>149</v>
      </c>
      <c r="O38" s="239">
        <v>44838.0</v>
      </c>
      <c r="P38" s="128"/>
      <c r="Q38" s="229" t="s">
        <v>243</v>
      </c>
      <c r="R38" s="229" t="s">
        <v>469</v>
      </c>
      <c r="S38" s="229" t="s">
        <v>470</v>
      </c>
      <c r="T38" s="240" t="s">
        <v>223</v>
      </c>
      <c r="U38" s="229" t="s">
        <v>438</v>
      </c>
      <c r="V38" s="229" t="s">
        <v>471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"/>
      <c r="L39" s="87"/>
      <c r="M39" s="87"/>
      <c r="N39" s="103"/>
      <c r="O39" s="239">
        <v>44839.0</v>
      </c>
      <c r="P39" s="128"/>
      <c r="Q39" s="229" t="s">
        <v>243</v>
      </c>
      <c r="R39" s="241" t="s">
        <v>472</v>
      </c>
      <c r="S39" s="229" t="s">
        <v>476</v>
      </c>
      <c r="T39" s="240" t="s">
        <v>223</v>
      </c>
      <c r="U39" s="229" t="s">
        <v>440</v>
      </c>
      <c r="V39" s="229" t="s">
        <v>471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116" t="s">
        <v>149</v>
      </c>
      <c r="O40" s="239">
        <v>44840.0</v>
      </c>
      <c r="P40" s="128"/>
      <c r="Q40" s="229" t="s">
        <v>243</v>
      </c>
      <c r="R40" s="229" t="s">
        <v>477</v>
      </c>
      <c r="S40" s="229" t="s">
        <v>478</v>
      </c>
      <c r="T40" s="240" t="s">
        <v>223</v>
      </c>
      <c r="U40" s="229" t="s">
        <v>441</v>
      </c>
      <c r="V40" s="229" t="s">
        <v>441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67" t="s">
        <v>46</v>
      </c>
      <c r="K41" s="68">
        <v>44847.0</v>
      </c>
      <c r="L41" s="68">
        <v>44848.0</v>
      </c>
      <c r="M41" s="68">
        <v>44849.0</v>
      </c>
      <c r="N41" s="116" t="s">
        <v>149</v>
      </c>
      <c r="O41" s="239">
        <v>44841.0</v>
      </c>
      <c r="P41" s="128"/>
      <c r="Q41" s="229" t="s">
        <v>243</v>
      </c>
      <c r="R41" s="229" t="s">
        <v>164</v>
      </c>
      <c r="S41" s="229" t="s">
        <v>476</v>
      </c>
      <c r="T41" s="240" t="s">
        <v>223</v>
      </c>
      <c r="U41" s="229" t="s">
        <v>444</v>
      </c>
      <c r="V41" s="229" t="s">
        <v>471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226" t="s">
        <v>243</v>
      </c>
      <c r="L42" s="227" t="s">
        <v>243</v>
      </c>
      <c r="M42" s="227" t="s">
        <v>243</v>
      </c>
      <c r="N42" s="116" t="s">
        <v>149</v>
      </c>
      <c r="O42" s="239">
        <v>44842.0</v>
      </c>
      <c r="P42" s="128"/>
      <c r="Q42" s="229" t="s">
        <v>243</v>
      </c>
      <c r="R42" s="229" t="s">
        <v>482</v>
      </c>
      <c r="S42" s="229" t="s">
        <v>483</v>
      </c>
      <c r="T42" s="240" t="s">
        <v>223</v>
      </c>
      <c r="U42" s="229" t="s">
        <v>445</v>
      </c>
      <c r="V42" s="229" t="s">
        <v>471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244" t="s">
        <v>484</v>
      </c>
      <c r="L43" s="229" t="s">
        <v>485</v>
      </c>
      <c r="M43" s="82" t="s">
        <v>433</v>
      </c>
      <c r="N43" s="116" t="s">
        <v>149</v>
      </c>
      <c r="O43" s="239">
        <v>44843.0</v>
      </c>
      <c r="P43" s="128"/>
      <c r="Q43" s="229" t="s">
        <v>243</v>
      </c>
      <c r="R43" s="7"/>
      <c r="S43" s="7"/>
      <c r="T43" s="245"/>
      <c r="U43" s="7"/>
      <c r="V43" s="163"/>
      <c r="W43" s="7"/>
      <c r="X43" s="7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244" t="s">
        <v>484</v>
      </c>
      <c r="L44" s="229" t="s">
        <v>485</v>
      </c>
      <c r="M44" s="82" t="s">
        <v>433</v>
      </c>
      <c r="N44" s="116" t="s">
        <v>149</v>
      </c>
      <c r="O44" s="239">
        <v>44844.0</v>
      </c>
      <c r="P44" s="128"/>
      <c r="Q44" s="229" t="s">
        <v>243</v>
      </c>
      <c r="R44" s="7"/>
      <c r="S44" s="7"/>
      <c r="T44" s="245"/>
      <c r="U44" s="7"/>
      <c r="V44" s="7"/>
      <c r="W44" s="7"/>
      <c r="X44" s="7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7"/>
      <c r="L45" s="87"/>
      <c r="M45" s="87"/>
      <c r="N45" s="116" t="s">
        <v>149</v>
      </c>
      <c r="O45" s="239">
        <v>44845.0</v>
      </c>
      <c r="P45" s="128"/>
      <c r="Q45" s="229" t="s">
        <v>243</v>
      </c>
      <c r="R45" s="229" t="s">
        <v>490</v>
      </c>
      <c r="S45" s="229" t="s">
        <v>491</v>
      </c>
      <c r="T45" s="240" t="s">
        <v>223</v>
      </c>
      <c r="U45" s="229" t="s">
        <v>461</v>
      </c>
      <c r="V45" s="229" t="s">
        <v>471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J46" s="7"/>
      <c r="K46" s="7"/>
      <c r="L46" s="7"/>
      <c r="M46" s="246"/>
      <c r="N46" s="116" t="s">
        <v>149</v>
      </c>
      <c r="O46" s="239">
        <v>44846.0</v>
      </c>
      <c r="P46" s="128"/>
      <c r="Q46" s="229" t="s">
        <v>243</v>
      </c>
      <c r="R46" s="229" t="s">
        <v>492</v>
      </c>
      <c r="S46" s="229" t="s">
        <v>493</v>
      </c>
      <c r="T46" s="240" t="s">
        <v>223</v>
      </c>
      <c r="U46" s="229" t="s">
        <v>463</v>
      </c>
      <c r="V46" s="241" t="s">
        <v>494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67" t="s">
        <v>46</v>
      </c>
      <c r="K47" s="247">
        <v>44850.0</v>
      </c>
      <c r="L47" s="185"/>
      <c r="M47" s="185"/>
      <c r="N47" s="116" t="s">
        <v>149</v>
      </c>
      <c r="O47" s="248">
        <v>44847.0</v>
      </c>
      <c r="P47" s="249"/>
      <c r="Q47" s="244" t="s">
        <v>243</v>
      </c>
      <c r="R47" s="244" t="s">
        <v>501</v>
      </c>
      <c r="S47" s="244" t="s">
        <v>502</v>
      </c>
      <c r="T47" s="250" t="s">
        <v>223</v>
      </c>
      <c r="U47" s="244" t="s">
        <v>484</v>
      </c>
      <c r="V47" s="251" t="s">
        <v>504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226" t="s">
        <v>243</v>
      </c>
      <c r="L48" s="184"/>
      <c r="M48" s="184"/>
      <c r="N48" s="116" t="s">
        <v>149</v>
      </c>
      <c r="O48" s="239">
        <v>44848.0</v>
      </c>
      <c r="P48" s="128"/>
      <c r="Q48" s="229" t="s">
        <v>243</v>
      </c>
      <c r="R48" s="229" t="s">
        <v>509</v>
      </c>
      <c r="S48" s="229" t="s">
        <v>510</v>
      </c>
      <c r="T48" s="240" t="s">
        <v>223</v>
      </c>
      <c r="U48" s="229" t="s">
        <v>485</v>
      </c>
      <c r="V48" s="241" t="s">
        <v>512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229" t="s">
        <v>516</v>
      </c>
      <c r="L49" s="1"/>
      <c r="M49" s="1"/>
      <c r="N49" s="116" t="s">
        <v>149</v>
      </c>
      <c r="O49" s="239">
        <v>44849.0</v>
      </c>
      <c r="P49" s="128"/>
      <c r="Q49" s="229" t="s">
        <v>243</v>
      </c>
      <c r="R49" s="229" t="s">
        <v>228</v>
      </c>
      <c r="S49" s="229" t="s">
        <v>450</v>
      </c>
      <c r="T49" s="240" t="s">
        <v>223</v>
      </c>
      <c r="U49" s="229" t="s">
        <v>517</v>
      </c>
      <c r="V49" s="241" t="s">
        <v>519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229" t="s">
        <v>516</v>
      </c>
      <c r="L50" s="1"/>
      <c r="M50" s="1"/>
      <c r="N50" s="116" t="s">
        <v>149</v>
      </c>
      <c r="O50" s="239">
        <v>44850.0</v>
      </c>
      <c r="P50" s="128"/>
      <c r="Q50" s="229" t="s">
        <v>243</v>
      </c>
      <c r="R50" s="229" t="s">
        <v>524</v>
      </c>
      <c r="S50" s="229" t="s">
        <v>525</v>
      </c>
      <c r="T50" s="240" t="s">
        <v>223</v>
      </c>
      <c r="U50" s="229" t="s">
        <v>516</v>
      </c>
      <c r="V50" s="229" t="s">
        <v>334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257"/>
      <c r="L51" s="144"/>
      <c r="M51" s="144"/>
      <c r="N51" s="100"/>
      <c r="O51" s="239">
        <v>44835.0</v>
      </c>
      <c r="P51" s="128"/>
      <c r="Q51" s="165" t="s">
        <v>280</v>
      </c>
      <c r="R51" s="229" t="s">
        <v>528</v>
      </c>
      <c r="S51" s="229" t="s">
        <v>529</v>
      </c>
      <c r="T51" s="259"/>
      <c r="U51" s="7"/>
      <c r="V51" s="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J52" s="57"/>
      <c r="K52" s="115"/>
      <c r="L52" s="116"/>
      <c r="M52" s="117"/>
      <c r="N52" s="100"/>
      <c r="O52" s="239">
        <v>44836.0</v>
      </c>
      <c r="P52" s="128"/>
      <c r="Q52" s="165" t="s">
        <v>280</v>
      </c>
      <c r="R52" s="229" t="s">
        <v>530</v>
      </c>
      <c r="S52" s="229" t="s">
        <v>531</v>
      </c>
      <c r="T52" s="259"/>
      <c r="U52" s="229" t="s">
        <v>532</v>
      </c>
      <c r="V52" s="241" t="s">
        <v>540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67" t="s">
        <v>46</v>
      </c>
      <c r="K53" s="91">
        <v>44835.0</v>
      </c>
      <c r="L53" s="91">
        <v>44836.0</v>
      </c>
      <c r="M53" s="91">
        <v>44836.0</v>
      </c>
      <c r="O53" s="239">
        <v>44836.0</v>
      </c>
      <c r="P53" s="239">
        <v>44836.0</v>
      </c>
      <c r="Q53" s="165" t="s">
        <v>280</v>
      </c>
      <c r="R53" s="229" t="s">
        <v>541</v>
      </c>
      <c r="S53" s="229" t="s">
        <v>542</v>
      </c>
      <c r="T53" s="164" t="s">
        <v>223</v>
      </c>
      <c r="U53" s="7"/>
      <c r="V53" s="260" t="s">
        <v>543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280</v>
      </c>
      <c r="L54" s="73" t="s">
        <v>280</v>
      </c>
      <c r="M54" s="73" t="s">
        <v>280</v>
      </c>
      <c r="O54" s="239">
        <v>44837.0</v>
      </c>
      <c r="P54" s="128"/>
      <c r="Q54" s="165" t="s">
        <v>280</v>
      </c>
      <c r="R54" s="229" t="s">
        <v>488</v>
      </c>
      <c r="S54" s="229" t="s">
        <v>489</v>
      </c>
      <c r="T54" s="259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23"/>
      <c r="L55" s="262" t="s">
        <v>532</v>
      </c>
      <c r="M55" s="80"/>
      <c r="O55" s="239">
        <v>44837.0</v>
      </c>
      <c r="P55" s="128"/>
      <c r="Q55" s="165" t="s">
        <v>280</v>
      </c>
      <c r="R55" s="229" t="s">
        <v>547</v>
      </c>
      <c r="S55" s="229" t="s">
        <v>548</v>
      </c>
      <c r="T55" s="12"/>
      <c r="U55" s="229" t="s">
        <v>549</v>
      </c>
      <c r="V55" s="229" t="s">
        <v>471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23"/>
      <c r="L56" s="262" t="s">
        <v>532</v>
      </c>
      <c r="M56" s="80"/>
      <c r="O56" s="239">
        <v>44838.0</v>
      </c>
      <c r="P56" s="128"/>
      <c r="Q56" s="165" t="s">
        <v>280</v>
      </c>
      <c r="R56" s="229" t="s">
        <v>550</v>
      </c>
      <c r="S56" s="229" t="s">
        <v>551</v>
      </c>
      <c r="T56" s="164" t="s">
        <v>552</v>
      </c>
      <c r="U56" s="229" t="s">
        <v>553</v>
      </c>
      <c r="V56" s="241" t="s">
        <v>554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/>
      <c r="L57" s="89"/>
      <c r="M57" s="87"/>
      <c r="O57" s="239">
        <v>44838.0</v>
      </c>
      <c r="P57" s="128"/>
      <c r="Q57" s="165" t="s">
        <v>280</v>
      </c>
      <c r="R57" s="241" t="s">
        <v>555</v>
      </c>
      <c r="S57" s="229" t="s">
        <v>559</v>
      </c>
      <c r="T57" s="267" t="s">
        <v>560</v>
      </c>
      <c r="U57" s="229" t="s">
        <v>561</v>
      </c>
      <c r="V57" s="268" t="s">
        <v>562</v>
      </c>
      <c r="W57" s="12"/>
      <c r="X57" s="12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J58" s="184"/>
      <c r="K58" s="185"/>
      <c r="L58" s="185"/>
      <c r="M58" s="185"/>
      <c r="N58" s="100"/>
      <c r="O58" s="239">
        <v>44839.0</v>
      </c>
      <c r="P58" s="128"/>
      <c r="Q58" s="165" t="s">
        <v>280</v>
      </c>
      <c r="R58" s="229" t="s">
        <v>501</v>
      </c>
      <c r="S58" s="229" t="s">
        <v>502</v>
      </c>
      <c r="T58" s="259"/>
      <c r="U58" s="7"/>
      <c r="V58" s="7"/>
      <c r="W58" s="12"/>
      <c r="X58" s="12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66"/>
      <c r="I59" s="143"/>
      <c r="J59" s="67" t="s">
        <v>46</v>
      </c>
      <c r="K59" s="91">
        <v>44837.0</v>
      </c>
      <c r="L59" s="91">
        <v>44837.0</v>
      </c>
      <c r="M59" s="91">
        <v>44838.0</v>
      </c>
      <c r="N59" s="100"/>
      <c r="O59" s="239">
        <v>44839.0</v>
      </c>
      <c r="P59" s="128"/>
      <c r="Q59" s="165" t="s">
        <v>280</v>
      </c>
      <c r="R59" s="229" t="s">
        <v>566</v>
      </c>
      <c r="S59" s="229" t="s">
        <v>567</v>
      </c>
      <c r="T59" s="259"/>
      <c r="U59" s="229" t="s">
        <v>568</v>
      </c>
      <c r="V59" s="229" t="s">
        <v>569</v>
      </c>
      <c r="W59" s="12"/>
      <c r="X59" s="12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>
      <c r="H60" s="66"/>
      <c r="I60" s="143"/>
      <c r="J60" s="71" t="s">
        <v>44</v>
      </c>
      <c r="K60" s="73" t="s">
        <v>280</v>
      </c>
      <c r="L60" s="73" t="s">
        <v>280</v>
      </c>
      <c r="M60" s="73" t="s">
        <v>280</v>
      </c>
      <c r="N60" s="100"/>
      <c r="O60" s="239">
        <v>44840.0</v>
      </c>
      <c r="P60" s="128"/>
      <c r="Q60" s="165" t="s">
        <v>280</v>
      </c>
      <c r="R60" s="229" t="s">
        <v>571</v>
      </c>
      <c r="S60" s="229" t="s">
        <v>548</v>
      </c>
      <c r="T60" s="164" t="s">
        <v>572</v>
      </c>
      <c r="U60" s="229" t="s">
        <v>573</v>
      </c>
      <c r="V60" s="229" t="s">
        <v>471</v>
      </c>
      <c r="W60" s="12"/>
      <c r="X60" s="12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>
      <c r="H61" s="66"/>
      <c r="I61" s="143"/>
      <c r="J61" s="79" t="s">
        <v>84</v>
      </c>
      <c r="K61" s="80"/>
      <c r="L61" s="82" t="s">
        <v>549</v>
      </c>
      <c r="M61" s="229" t="s">
        <v>553</v>
      </c>
      <c r="N61" s="100"/>
      <c r="O61" s="239">
        <v>44840.0</v>
      </c>
      <c r="P61" s="128"/>
      <c r="Q61" s="165" t="s">
        <v>280</v>
      </c>
      <c r="R61" s="229" t="s">
        <v>575</v>
      </c>
      <c r="S61" s="229" t="s">
        <v>489</v>
      </c>
      <c r="T61" s="259"/>
      <c r="U61" s="7"/>
      <c r="V61" s="7"/>
      <c r="W61" s="12"/>
      <c r="X61" s="12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>
      <c r="H62" s="66"/>
      <c r="I62" s="57"/>
      <c r="J62" s="79" t="s">
        <v>97</v>
      </c>
      <c r="K62" s="80"/>
      <c r="L62" s="82" t="s">
        <v>549</v>
      </c>
      <c r="M62" s="229" t="s">
        <v>553</v>
      </c>
      <c r="N62" s="100"/>
      <c r="O62" s="239">
        <v>44841.0</v>
      </c>
      <c r="P62" s="128"/>
      <c r="Q62" s="165" t="s">
        <v>280</v>
      </c>
      <c r="R62" s="229" t="s">
        <v>232</v>
      </c>
      <c r="S62" s="229" t="s">
        <v>446</v>
      </c>
      <c r="T62" s="259"/>
      <c r="U62" s="229" t="s">
        <v>579</v>
      </c>
      <c r="V62" s="229" t="s">
        <v>581</v>
      </c>
      <c r="W62" s="12"/>
      <c r="X62" s="12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>
      <c r="H63" s="174"/>
      <c r="I63" s="184"/>
      <c r="J63" s="86" t="s">
        <v>98</v>
      </c>
      <c r="K63" s="87"/>
      <c r="L63" s="87"/>
      <c r="M63" s="164" t="s">
        <v>552</v>
      </c>
      <c r="N63" s="100"/>
      <c r="O63" s="239">
        <v>44841.0</v>
      </c>
      <c r="P63" s="128"/>
      <c r="Q63" s="165" t="s">
        <v>280</v>
      </c>
      <c r="R63" s="270" t="s">
        <v>583</v>
      </c>
      <c r="S63" s="229" t="s">
        <v>466</v>
      </c>
      <c r="T63" s="259"/>
      <c r="U63" s="229" t="s">
        <v>584</v>
      </c>
      <c r="V63" s="271" t="s">
        <v>585</v>
      </c>
      <c r="W63" s="12"/>
      <c r="X63" s="12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>
      <c r="H64" s="272"/>
      <c r="I64" s="273"/>
      <c r="M64" s="53"/>
      <c r="N64" s="100"/>
      <c r="O64" s="239">
        <v>44842.0</v>
      </c>
      <c r="P64" s="128"/>
      <c r="Q64" s="165" t="s">
        <v>280</v>
      </c>
      <c r="R64" s="229" t="s">
        <v>587</v>
      </c>
      <c r="S64" s="229" t="s">
        <v>588</v>
      </c>
      <c r="T64" s="259"/>
      <c r="U64" s="229" t="s">
        <v>589</v>
      </c>
      <c r="V64" s="229" t="s">
        <v>590</v>
      </c>
      <c r="W64" s="12"/>
      <c r="X64" s="12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>
      <c r="H65" s="272"/>
      <c r="I65" s="275"/>
      <c r="J65" s="67" t="s">
        <v>46</v>
      </c>
      <c r="K65" s="91">
        <v>44838.0</v>
      </c>
      <c r="L65" s="91">
        <v>44839.0</v>
      </c>
      <c r="M65" s="91">
        <v>44839.0</v>
      </c>
      <c r="N65" s="103"/>
      <c r="O65" s="239">
        <v>44842.0</v>
      </c>
      <c r="P65" s="128"/>
      <c r="Q65" s="165" t="s">
        <v>280</v>
      </c>
      <c r="R65" s="229" t="s">
        <v>593</v>
      </c>
      <c r="S65" s="229" t="s">
        <v>594</v>
      </c>
      <c r="T65" s="259"/>
      <c r="U65" s="229" t="s">
        <v>595</v>
      </c>
      <c r="V65" s="276" t="s">
        <v>471</v>
      </c>
      <c r="W65" s="12"/>
      <c r="X65" s="12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272"/>
      <c r="I66" s="275"/>
      <c r="J66" s="71" t="s">
        <v>44</v>
      </c>
      <c r="K66" s="73" t="s">
        <v>280</v>
      </c>
      <c r="L66" s="73" t="s">
        <v>280</v>
      </c>
      <c r="M66" s="73" t="s">
        <v>280</v>
      </c>
      <c r="N66" s="103"/>
      <c r="O66" s="239">
        <v>44843.0</v>
      </c>
      <c r="P66" s="128"/>
      <c r="Q66" s="165" t="s">
        <v>280</v>
      </c>
      <c r="R66" s="229" t="s">
        <v>596</v>
      </c>
      <c r="S66" s="229" t="s">
        <v>597</v>
      </c>
      <c r="T66" s="259"/>
      <c r="U66" s="229" t="s">
        <v>598</v>
      </c>
      <c r="V66" s="229" t="s">
        <v>471</v>
      </c>
      <c r="W66" s="12"/>
      <c r="X66" s="27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56"/>
      <c r="J67" s="79" t="s">
        <v>84</v>
      </c>
      <c r="K67" s="80" t="s">
        <v>561</v>
      </c>
      <c r="L67" s="82"/>
      <c r="M67" s="82" t="s">
        <v>568</v>
      </c>
      <c r="O67" s="239">
        <v>44843.0</v>
      </c>
      <c r="P67" s="128"/>
      <c r="Q67" s="165" t="s">
        <v>280</v>
      </c>
      <c r="R67" s="229" t="s">
        <v>599</v>
      </c>
      <c r="S67" s="229" t="s">
        <v>600</v>
      </c>
      <c r="T67" s="259"/>
      <c r="U67" s="229" t="s">
        <v>601</v>
      </c>
      <c r="V67" s="229" t="s">
        <v>471</v>
      </c>
      <c r="W67" s="12"/>
    </row>
    <row r="68">
      <c r="H68" s="41"/>
      <c r="I68" s="156"/>
      <c r="J68" s="79" t="s">
        <v>97</v>
      </c>
      <c r="K68" s="80" t="s">
        <v>561</v>
      </c>
      <c r="L68" s="82"/>
      <c r="M68" s="82" t="s">
        <v>568</v>
      </c>
      <c r="O68" s="239">
        <v>44843.0</v>
      </c>
      <c r="P68" s="128"/>
      <c r="Q68" s="165" t="s">
        <v>280</v>
      </c>
      <c r="R68" s="229" t="s">
        <v>214</v>
      </c>
      <c r="S68" s="229" t="s">
        <v>520</v>
      </c>
      <c r="T68" s="259"/>
      <c r="U68" s="7"/>
      <c r="V68" s="7"/>
      <c r="W68" s="12"/>
    </row>
    <row r="69">
      <c r="H69" s="41"/>
      <c r="I69" s="103"/>
      <c r="J69" s="86" t="s">
        <v>98</v>
      </c>
      <c r="K69" s="267" t="s">
        <v>560</v>
      </c>
      <c r="L69" s="87"/>
      <c r="M69" s="87"/>
      <c r="O69" s="239">
        <v>44844.0</v>
      </c>
      <c r="P69" s="128"/>
      <c r="Q69" s="165" t="s">
        <v>280</v>
      </c>
      <c r="R69" s="7"/>
      <c r="S69" s="7"/>
      <c r="T69" s="259"/>
      <c r="U69" s="7"/>
      <c r="V69" s="7"/>
      <c r="W69" s="12"/>
    </row>
    <row r="70">
      <c r="H70" s="41"/>
      <c r="I70" s="103"/>
      <c r="J70" s="7"/>
      <c r="K70" s="7"/>
      <c r="L70" s="7"/>
      <c r="M70" s="94"/>
      <c r="O70" s="239">
        <v>44845.0</v>
      </c>
      <c r="P70" s="128"/>
      <c r="Q70" s="165" t="s">
        <v>280</v>
      </c>
      <c r="R70" s="229" t="s">
        <v>358</v>
      </c>
      <c r="S70" s="229" t="s">
        <v>499</v>
      </c>
      <c r="T70" s="259"/>
      <c r="U70" s="7"/>
      <c r="V70" s="7"/>
      <c r="W70" s="12"/>
      <c r="X70" s="12"/>
    </row>
    <row r="71">
      <c r="H71" s="41"/>
      <c r="I71" s="103"/>
      <c r="J71" s="67" t="s">
        <v>46</v>
      </c>
      <c r="K71" s="91">
        <v>44840.0</v>
      </c>
      <c r="L71" s="91">
        <v>44840.0</v>
      </c>
      <c r="M71" s="91">
        <v>44841.0</v>
      </c>
      <c r="O71" s="239">
        <v>44846.0</v>
      </c>
      <c r="P71" s="128"/>
      <c r="Q71" s="165" t="s">
        <v>280</v>
      </c>
      <c r="R71" s="229" t="s">
        <v>604</v>
      </c>
      <c r="S71" s="229" t="s">
        <v>605</v>
      </c>
      <c r="T71" s="259"/>
      <c r="U71" s="229" t="s">
        <v>606</v>
      </c>
      <c r="V71" s="241" t="s">
        <v>607</v>
      </c>
      <c r="W71" s="12"/>
      <c r="X71" s="12"/>
    </row>
    <row r="72">
      <c r="H72" s="41"/>
      <c r="I72" s="103"/>
      <c r="J72" s="71" t="s">
        <v>44</v>
      </c>
      <c r="K72" s="73" t="s">
        <v>280</v>
      </c>
      <c r="L72" s="73" t="s">
        <v>280</v>
      </c>
      <c r="M72" s="73" t="s">
        <v>280</v>
      </c>
      <c r="O72" s="239">
        <v>44846.0</v>
      </c>
      <c r="P72" s="128"/>
      <c r="Q72" s="165" t="s">
        <v>280</v>
      </c>
      <c r="R72" s="229" t="s">
        <v>610</v>
      </c>
      <c r="S72" s="229" t="s">
        <v>605</v>
      </c>
      <c r="T72" s="259"/>
      <c r="U72" s="229" t="s">
        <v>606</v>
      </c>
      <c r="V72" s="241" t="s">
        <v>611</v>
      </c>
      <c r="W72" s="12"/>
      <c r="X72" s="12"/>
    </row>
    <row r="73">
      <c r="H73" s="41"/>
      <c r="I73" s="103"/>
      <c r="J73" s="79" t="s">
        <v>84</v>
      </c>
      <c r="K73" s="80" t="s">
        <v>549</v>
      </c>
      <c r="L73" s="82"/>
      <c r="M73" s="82" t="s">
        <v>579</v>
      </c>
      <c r="O73" s="239">
        <v>44847.0</v>
      </c>
      <c r="P73" s="239">
        <v>44847.0</v>
      </c>
      <c r="Q73" s="165" t="s">
        <v>280</v>
      </c>
      <c r="R73" s="229" t="s">
        <v>613</v>
      </c>
      <c r="S73" s="229" t="s">
        <v>465</v>
      </c>
      <c r="T73" s="259"/>
      <c r="U73" s="229" t="s">
        <v>614</v>
      </c>
      <c r="V73" s="241" t="s">
        <v>615</v>
      </c>
      <c r="W73" s="12"/>
      <c r="X73" s="12"/>
    </row>
    <row r="74">
      <c r="H74" s="49"/>
      <c r="I74" s="189"/>
      <c r="J74" s="79" t="s">
        <v>97</v>
      </c>
      <c r="K74" s="80" t="s">
        <v>549</v>
      </c>
      <c r="L74" s="82"/>
      <c r="M74" s="82" t="s">
        <v>579</v>
      </c>
      <c r="N74" s="50"/>
      <c r="O74" s="239">
        <v>44848.0</v>
      </c>
      <c r="P74" s="128"/>
      <c r="Q74" s="165" t="s">
        <v>280</v>
      </c>
      <c r="R74" s="229" t="s">
        <v>617</v>
      </c>
      <c r="S74" s="229" t="s">
        <v>502</v>
      </c>
      <c r="T74" s="259"/>
      <c r="U74" s="282" t="s">
        <v>618</v>
      </c>
      <c r="V74" s="241" t="s">
        <v>619</v>
      </c>
      <c r="W74" s="12"/>
      <c r="X74" s="12"/>
    </row>
    <row r="75">
      <c r="I75" s="156"/>
      <c r="J75" s="86" t="s">
        <v>98</v>
      </c>
      <c r="K75" s="87" t="s">
        <v>572</v>
      </c>
      <c r="L75" s="87"/>
      <c r="M75" s="87"/>
      <c r="O75" s="239">
        <v>44849.0</v>
      </c>
      <c r="P75" s="7"/>
      <c r="Q75" s="165" t="s">
        <v>280</v>
      </c>
      <c r="R75" s="229" t="s">
        <v>621</v>
      </c>
      <c r="S75" s="276" t="s">
        <v>622</v>
      </c>
      <c r="T75" s="7"/>
      <c r="U75" s="229" t="s">
        <v>623</v>
      </c>
      <c r="V75" s="241" t="s">
        <v>624</v>
      </c>
      <c r="W75" s="12"/>
      <c r="X75" s="12"/>
    </row>
    <row r="76">
      <c r="I76" s="156"/>
      <c r="J76" s="156"/>
      <c r="O76" s="239">
        <v>44850.0</v>
      </c>
      <c r="P76" s="128"/>
      <c r="Q76" s="165" t="s">
        <v>280</v>
      </c>
      <c r="R76" s="229" t="s">
        <v>627</v>
      </c>
      <c r="S76" s="229" t="s">
        <v>446</v>
      </c>
      <c r="T76" s="259"/>
      <c r="U76" s="229" t="s">
        <v>628</v>
      </c>
      <c r="V76" s="229" t="s">
        <v>629</v>
      </c>
      <c r="W76" s="12"/>
      <c r="X76" s="12"/>
    </row>
    <row r="77">
      <c r="I77" s="156"/>
      <c r="J77" s="67" t="s">
        <v>46</v>
      </c>
      <c r="K77" s="91">
        <v>44841.0</v>
      </c>
      <c r="L77" s="91">
        <v>44842.0</v>
      </c>
      <c r="M77" s="91">
        <v>44842.0</v>
      </c>
      <c r="O77" s="239">
        <v>44850.0</v>
      </c>
      <c r="P77" s="128"/>
      <c r="Q77" s="165" t="s">
        <v>280</v>
      </c>
      <c r="R77" s="229" t="s">
        <v>632</v>
      </c>
      <c r="S77" s="229" t="s">
        <v>455</v>
      </c>
      <c r="T77" s="267" t="s">
        <v>223</v>
      </c>
      <c r="U77" s="229" t="s">
        <v>633</v>
      </c>
      <c r="V77" s="229" t="s">
        <v>629</v>
      </c>
      <c r="W77" s="12"/>
      <c r="X77" s="12"/>
    </row>
    <row r="78">
      <c r="I78" s="156"/>
      <c r="J78" s="71" t="s">
        <v>44</v>
      </c>
      <c r="K78" s="73" t="s">
        <v>280</v>
      </c>
      <c r="L78" s="73" t="s">
        <v>280</v>
      </c>
      <c r="M78" s="73" t="s">
        <v>280</v>
      </c>
      <c r="O78" s="239">
        <v>44851.0</v>
      </c>
      <c r="P78" s="128"/>
      <c r="Q78" s="165" t="s">
        <v>280</v>
      </c>
      <c r="R78" s="229" t="s">
        <v>634</v>
      </c>
      <c r="S78" s="229" t="s">
        <v>495</v>
      </c>
      <c r="T78" s="267" t="s">
        <v>223</v>
      </c>
      <c r="U78" s="229" t="s">
        <v>635</v>
      </c>
      <c r="V78" s="229" t="s">
        <v>471</v>
      </c>
      <c r="W78" s="12"/>
      <c r="X78" s="12"/>
    </row>
    <row r="79">
      <c r="I79" s="156"/>
      <c r="J79" s="79" t="s">
        <v>84</v>
      </c>
      <c r="K79" s="80" t="s">
        <v>584</v>
      </c>
      <c r="L79" s="82" t="s">
        <v>589</v>
      </c>
      <c r="M79" s="82" t="s">
        <v>595</v>
      </c>
      <c r="O79" s="239">
        <v>44852.0</v>
      </c>
      <c r="P79" s="128"/>
      <c r="Q79" s="165" t="s">
        <v>280</v>
      </c>
      <c r="R79" s="229" t="s">
        <v>637</v>
      </c>
      <c r="S79" s="229" t="s">
        <v>446</v>
      </c>
      <c r="T79" s="259"/>
      <c r="U79" s="229" t="s">
        <v>638</v>
      </c>
      <c r="V79" s="229" t="s">
        <v>629</v>
      </c>
      <c r="W79" s="12"/>
      <c r="X79" s="12"/>
    </row>
    <row r="80">
      <c r="I80" s="156"/>
      <c r="J80" s="79" t="s">
        <v>97</v>
      </c>
      <c r="K80" s="80" t="s">
        <v>584</v>
      </c>
      <c r="L80" s="82" t="s">
        <v>589</v>
      </c>
      <c r="M80" s="82" t="s">
        <v>595</v>
      </c>
      <c r="X80" s="12"/>
    </row>
    <row r="81">
      <c r="I81" s="156"/>
      <c r="J81" s="86" t="s">
        <v>98</v>
      </c>
      <c r="K81" s="87"/>
      <c r="L81" s="87"/>
      <c r="M81" s="87"/>
      <c r="O81" s="285">
        <v>44836.0</v>
      </c>
      <c r="P81" s="285">
        <v>44838.0</v>
      </c>
      <c r="Q81" s="286" t="s">
        <v>343</v>
      </c>
      <c r="R81" s="287" t="s">
        <v>639</v>
      </c>
      <c r="S81" s="287" t="s">
        <v>499</v>
      </c>
      <c r="T81" s="288" t="s">
        <v>223</v>
      </c>
      <c r="U81" s="287" t="s">
        <v>640</v>
      </c>
      <c r="V81" s="289" t="s">
        <v>641</v>
      </c>
      <c r="W81" s="290"/>
      <c r="X81" s="290"/>
    </row>
    <row r="82">
      <c r="I82" s="156"/>
      <c r="J82" s="156"/>
      <c r="O82" s="239">
        <v>44839.0</v>
      </c>
      <c r="P82" s="239">
        <v>44841.0</v>
      </c>
      <c r="Q82" s="165" t="s">
        <v>343</v>
      </c>
      <c r="R82" s="229" t="s">
        <v>642</v>
      </c>
      <c r="S82" s="229" t="s">
        <v>643</v>
      </c>
      <c r="T82" s="259"/>
      <c r="U82" s="229" t="s">
        <v>644</v>
      </c>
      <c r="V82" s="241" t="s">
        <v>645</v>
      </c>
      <c r="W82" s="12"/>
      <c r="X82" s="12"/>
    </row>
    <row r="83">
      <c r="I83" s="156"/>
      <c r="J83" s="67" t="s">
        <v>46</v>
      </c>
      <c r="K83" s="91">
        <v>44843.0</v>
      </c>
      <c r="L83" s="91">
        <v>44843.0</v>
      </c>
      <c r="M83" s="91">
        <v>44844.0</v>
      </c>
      <c r="O83" s="292">
        <v>44846.0</v>
      </c>
      <c r="P83" s="292">
        <v>44848.0</v>
      </c>
      <c r="Q83" s="294" t="s">
        <v>343</v>
      </c>
      <c r="R83" s="295" t="s">
        <v>308</v>
      </c>
      <c r="S83" s="295" t="s">
        <v>478</v>
      </c>
      <c r="T83" s="297" t="s">
        <v>647</v>
      </c>
      <c r="U83" s="229" t="s">
        <v>648</v>
      </c>
      <c r="V83" s="295" t="s">
        <v>471</v>
      </c>
      <c r="W83" s="12"/>
      <c r="X83" s="12"/>
    </row>
    <row r="84">
      <c r="I84" s="156"/>
      <c r="J84" s="71" t="s">
        <v>44</v>
      </c>
      <c r="K84" s="73" t="s">
        <v>280</v>
      </c>
      <c r="L84" s="73" t="s">
        <v>280</v>
      </c>
      <c r="M84" s="73" t="s">
        <v>280</v>
      </c>
      <c r="X84" s="12"/>
    </row>
    <row r="85">
      <c r="I85" s="156"/>
      <c r="J85" s="79" t="s">
        <v>84</v>
      </c>
      <c r="K85" s="80" t="s">
        <v>598</v>
      </c>
      <c r="L85" s="82" t="s">
        <v>601</v>
      </c>
      <c r="M85" s="82"/>
      <c r="X85" s="12"/>
    </row>
    <row r="86">
      <c r="I86" s="156"/>
      <c r="J86" s="79" t="s">
        <v>97</v>
      </c>
      <c r="K86" s="80" t="s">
        <v>598</v>
      </c>
      <c r="L86" s="82" t="s">
        <v>601</v>
      </c>
      <c r="M86" s="82"/>
      <c r="X86" s="12"/>
    </row>
    <row r="87">
      <c r="I87" s="156"/>
      <c r="J87" s="86" t="s">
        <v>98</v>
      </c>
      <c r="K87" s="87"/>
      <c r="L87" s="87"/>
      <c r="M87" s="87"/>
      <c r="X87" s="12"/>
    </row>
    <row r="88">
      <c r="I88" s="156"/>
      <c r="J88" s="156"/>
      <c r="X88" s="12"/>
    </row>
    <row r="89">
      <c r="I89" s="156"/>
      <c r="J89" s="67" t="s">
        <v>46</v>
      </c>
      <c r="K89" s="91">
        <v>44845.0</v>
      </c>
      <c r="L89" s="91">
        <v>44846.0</v>
      </c>
      <c r="M89" s="91">
        <v>44846.0</v>
      </c>
      <c r="X89" s="12"/>
    </row>
    <row r="90">
      <c r="I90" s="156"/>
      <c r="J90" s="71" t="s">
        <v>44</v>
      </c>
      <c r="K90" s="73" t="s">
        <v>280</v>
      </c>
      <c r="L90" s="73" t="s">
        <v>280</v>
      </c>
      <c r="M90" s="73" t="s">
        <v>280</v>
      </c>
      <c r="X90" s="12"/>
    </row>
    <row r="91">
      <c r="I91" s="156"/>
      <c r="J91" s="79" t="s">
        <v>84</v>
      </c>
      <c r="K91" s="80"/>
      <c r="L91" s="82" t="s">
        <v>606</v>
      </c>
      <c r="M91" s="82" t="s">
        <v>606</v>
      </c>
      <c r="X91" s="12"/>
    </row>
    <row r="92">
      <c r="I92" s="156"/>
      <c r="J92" s="79" t="s">
        <v>97</v>
      </c>
      <c r="K92" s="80"/>
      <c r="L92" s="82" t="s">
        <v>606</v>
      </c>
      <c r="M92" s="82" t="s">
        <v>606</v>
      </c>
      <c r="X92" s="12"/>
    </row>
    <row r="93">
      <c r="I93" s="156"/>
      <c r="J93" s="86" t="s">
        <v>98</v>
      </c>
      <c r="K93" s="87"/>
      <c r="L93" s="87"/>
      <c r="M93" s="87"/>
      <c r="X93" s="12"/>
    </row>
    <row r="94">
      <c r="I94" s="156"/>
      <c r="J94" s="156"/>
      <c r="X94" s="12"/>
    </row>
    <row r="95">
      <c r="I95" s="156"/>
      <c r="J95" s="67" t="s">
        <v>46</v>
      </c>
      <c r="K95" s="91">
        <v>44847.0</v>
      </c>
      <c r="L95" s="91">
        <v>44848.0</v>
      </c>
      <c r="M95" s="91">
        <v>44849.0</v>
      </c>
      <c r="X95" s="12"/>
    </row>
    <row r="96">
      <c r="I96" s="156"/>
      <c r="J96" s="71" t="s">
        <v>44</v>
      </c>
      <c r="K96" s="73" t="s">
        <v>280</v>
      </c>
      <c r="L96" s="73" t="s">
        <v>280</v>
      </c>
      <c r="M96" s="73" t="s">
        <v>280</v>
      </c>
      <c r="X96" s="12"/>
    </row>
    <row r="97">
      <c r="I97" s="156"/>
      <c r="J97" s="79" t="s">
        <v>84</v>
      </c>
      <c r="K97" s="80" t="s">
        <v>614</v>
      </c>
      <c r="L97" s="303" t="s">
        <v>618</v>
      </c>
      <c r="M97" s="82" t="s">
        <v>623</v>
      </c>
      <c r="O97" s="239"/>
      <c r="P97" s="128"/>
      <c r="Q97" s="165"/>
      <c r="R97" s="229"/>
      <c r="S97" s="229"/>
      <c r="T97" s="259"/>
      <c r="U97" s="7"/>
      <c r="V97" s="7"/>
      <c r="W97" s="12"/>
      <c r="X97" s="12"/>
    </row>
    <row r="98">
      <c r="I98" s="156"/>
      <c r="J98" s="79" t="s">
        <v>97</v>
      </c>
      <c r="K98" s="80" t="s">
        <v>614</v>
      </c>
      <c r="L98" s="303" t="s">
        <v>618</v>
      </c>
      <c r="M98" s="82" t="s">
        <v>623</v>
      </c>
      <c r="O98" s="239"/>
      <c r="P98" s="128"/>
      <c r="Q98" s="165"/>
      <c r="R98" s="229"/>
      <c r="S98" s="229"/>
      <c r="T98" s="259"/>
      <c r="U98" s="7"/>
      <c r="V98" s="7"/>
      <c r="W98" s="12"/>
      <c r="X98" s="12"/>
    </row>
    <row r="99">
      <c r="I99" s="156"/>
      <c r="J99" s="86" t="s">
        <v>98</v>
      </c>
      <c r="K99" s="87"/>
      <c r="L99" s="87"/>
      <c r="M99" s="87"/>
    </row>
    <row r="100">
      <c r="I100" s="156"/>
      <c r="J100" s="156"/>
    </row>
    <row r="101">
      <c r="I101" s="156"/>
      <c r="J101" s="67" t="s">
        <v>46</v>
      </c>
      <c r="K101" s="91">
        <v>44850.0</v>
      </c>
      <c r="L101" s="91">
        <v>44851.0</v>
      </c>
      <c r="M101" s="91">
        <v>44852.0</v>
      </c>
    </row>
    <row r="102">
      <c r="I102" s="156"/>
      <c r="J102" s="71" t="s">
        <v>44</v>
      </c>
      <c r="K102" s="73" t="s">
        <v>280</v>
      </c>
      <c r="L102" s="73" t="s">
        <v>280</v>
      </c>
      <c r="M102" s="73" t="s">
        <v>280</v>
      </c>
      <c r="O102" s="239"/>
      <c r="P102" s="128"/>
      <c r="Q102" s="165"/>
      <c r="R102" s="229"/>
      <c r="S102" s="229"/>
      <c r="T102" s="259"/>
      <c r="U102" s="229"/>
      <c r="V102" s="229"/>
      <c r="W102" s="12"/>
      <c r="X102" s="277"/>
    </row>
    <row r="103">
      <c r="I103" s="156"/>
      <c r="J103" s="79" t="s">
        <v>84</v>
      </c>
      <c r="K103" s="80" t="s">
        <v>628</v>
      </c>
      <c r="L103" s="82" t="s">
        <v>635</v>
      </c>
      <c r="M103" s="82" t="s">
        <v>638</v>
      </c>
      <c r="O103" s="248"/>
      <c r="P103" s="249"/>
      <c r="Q103" s="165"/>
      <c r="R103" s="244"/>
      <c r="S103" s="244"/>
      <c r="T103" s="250"/>
      <c r="U103" s="244"/>
      <c r="V103" s="304"/>
      <c r="W103" s="305"/>
      <c r="X103" s="12"/>
    </row>
    <row r="104">
      <c r="I104" s="156"/>
      <c r="J104" s="79" t="s">
        <v>97</v>
      </c>
      <c r="K104" s="80" t="s">
        <v>628</v>
      </c>
      <c r="L104" s="82" t="s">
        <v>635</v>
      </c>
      <c r="M104" s="82" t="s">
        <v>638</v>
      </c>
      <c r="O104" s="239"/>
      <c r="P104" s="128"/>
      <c r="Q104" s="165"/>
      <c r="R104" s="229"/>
      <c r="S104" s="229"/>
      <c r="T104" s="7"/>
      <c r="U104" s="7"/>
      <c r="V104" s="7"/>
      <c r="W104" s="12"/>
      <c r="X104" s="12"/>
    </row>
    <row r="105">
      <c r="I105" s="156"/>
      <c r="J105" s="86" t="s">
        <v>98</v>
      </c>
      <c r="K105" s="87"/>
      <c r="L105" s="87"/>
      <c r="M105" s="87"/>
      <c r="O105" s="239"/>
      <c r="P105" s="239"/>
      <c r="Q105" s="165"/>
      <c r="R105" s="229"/>
      <c r="S105" s="229"/>
      <c r="T105" s="240"/>
      <c r="U105" s="229"/>
      <c r="V105" s="229"/>
      <c r="W105" s="12"/>
      <c r="X105" s="12"/>
    </row>
    <row r="106">
      <c r="I106" s="156"/>
      <c r="J106" s="156"/>
      <c r="O106" s="239"/>
      <c r="P106" s="239"/>
      <c r="Q106" s="165"/>
      <c r="R106" s="229"/>
      <c r="S106" s="229"/>
      <c r="T106" s="240"/>
      <c r="U106" s="229"/>
      <c r="V106" s="229"/>
      <c r="W106" s="12"/>
      <c r="X106" s="305"/>
    </row>
    <row r="107">
      <c r="I107" s="156"/>
      <c r="J107" s="67" t="s">
        <v>46</v>
      </c>
      <c r="K107" s="91">
        <v>44836.0</v>
      </c>
      <c r="L107" s="91">
        <v>44839.0</v>
      </c>
      <c r="M107" s="91">
        <v>44846.0</v>
      </c>
      <c r="O107" s="239"/>
      <c r="P107" s="7"/>
      <c r="Q107" s="165"/>
      <c r="R107" s="229"/>
      <c r="S107" s="229"/>
      <c r="T107" s="240"/>
      <c r="U107" s="229"/>
      <c r="V107" s="229"/>
      <c r="W107" s="12"/>
      <c r="X107" s="12"/>
    </row>
    <row r="108">
      <c r="I108" s="156"/>
      <c r="J108" s="71" t="s">
        <v>44</v>
      </c>
      <c r="K108" s="73" t="s">
        <v>343</v>
      </c>
      <c r="L108" s="73" t="s">
        <v>343</v>
      </c>
      <c r="M108" s="73" t="s">
        <v>343</v>
      </c>
      <c r="O108" s="239"/>
      <c r="P108" s="7"/>
      <c r="Q108" s="165"/>
      <c r="R108" s="229"/>
      <c r="S108" s="229"/>
      <c r="T108" s="7"/>
      <c r="U108" s="7"/>
      <c r="V108" s="276"/>
      <c r="W108" s="7"/>
      <c r="X108" s="12"/>
    </row>
    <row r="109">
      <c r="I109" s="156"/>
      <c r="J109" s="79" t="s">
        <v>84</v>
      </c>
      <c r="K109" s="80" t="s">
        <v>640</v>
      </c>
      <c r="L109" s="82" t="s">
        <v>657</v>
      </c>
      <c r="M109" s="82" t="s">
        <v>648</v>
      </c>
      <c r="O109" s="239"/>
      <c r="P109" s="7"/>
      <c r="Q109" s="165"/>
      <c r="R109" s="229"/>
      <c r="S109" s="229"/>
      <c r="T109" s="7"/>
      <c r="U109" s="7"/>
      <c r="V109" s="276"/>
      <c r="W109" s="7"/>
      <c r="X109" s="12"/>
    </row>
    <row r="110">
      <c r="I110" s="156"/>
      <c r="J110" s="79" t="s">
        <v>97</v>
      </c>
      <c r="K110" s="80" t="s">
        <v>640</v>
      </c>
      <c r="L110" s="82" t="s">
        <v>657</v>
      </c>
      <c r="M110" s="82" t="s">
        <v>648</v>
      </c>
      <c r="O110" s="239"/>
      <c r="P110" s="239"/>
      <c r="Q110" s="165"/>
      <c r="R110" s="229"/>
      <c r="S110" s="229"/>
      <c r="T110" s="240"/>
      <c r="U110" s="229"/>
      <c r="V110" s="229"/>
      <c r="W110" s="12"/>
      <c r="X110" s="12"/>
    </row>
    <row r="111">
      <c r="I111" s="156"/>
      <c r="J111" s="86" t="s">
        <v>98</v>
      </c>
      <c r="K111" s="87"/>
      <c r="L111" s="87"/>
      <c r="M111" s="87" t="s">
        <v>647</v>
      </c>
      <c r="O111" s="239"/>
      <c r="P111" s="239"/>
      <c r="Q111" s="165"/>
      <c r="R111" s="229"/>
      <c r="S111" s="229"/>
      <c r="T111" s="240"/>
      <c r="U111" s="229"/>
      <c r="V111" s="229"/>
      <c r="W111" s="12"/>
      <c r="X111" s="7"/>
    </row>
    <row r="112">
      <c r="I112" s="156"/>
      <c r="J112" s="156"/>
      <c r="O112" s="239"/>
      <c r="P112" s="7"/>
      <c r="Q112" s="165"/>
      <c r="R112" s="229"/>
      <c r="S112" s="229"/>
      <c r="T112" s="7"/>
      <c r="U112" s="7"/>
      <c r="V112" s="7"/>
      <c r="W112" s="7"/>
      <c r="X112" s="7"/>
    </row>
    <row r="113">
      <c r="I113" s="156"/>
      <c r="J113" s="73"/>
      <c r="K113" s="73"/>
      <c r="L113" s="73"/>
      <c r="M113" s="73"/>
      <c r="O113" s="239"/>
      <c r="P113" s="7"/>
      <c r="Q113" s="165"/>
      <c r="R113" s="7"/>
      <c r="S113" s="7"/>
      <c r="T113" s="7"/>
      <c r="U113" s="7"/>
      <c r="V113" s="7"/>
      <c r="W113" s="7"/>
      <c r="X113" s="12"/>
    </row>
    <row r="114">
      <c r="I114" s="156"/>
      <c r="J114" s="71"/>
      <c r="K114" s="73"/>
      <c r="L114" s="73"/>
      <c r="M114" s="73"/>
      <c r="O114" s="239"/>
      <c r="P114" s="7"/>
      <c r="Q114" s="165"/>
      <c r="R114" s="7"/>
      <c r="S114" s="7"/>
      <c r="T114" s="7"/>
      <c r="U114" s="7"/>
      <c r="V114" s="7"/>
      <c r="W114" s="7"/>
      <c r="X114" s="12"/>
    </row>
    <row r="115">
      <c r="I115" s="156"/>
      <c r="J115" s="308"/>
      <c r="K115" s="80"/>
      <c r="L115" s="82"/>
      <c r="M115" s="82"/>
      <c r="O115" s="239"/>
      <c r="P115" s="7"/>
      <c r="Q115" s="165"/>
      <c r="R115" s="229"/>
      <c r="S115" s="229"/>
      <c r="T115" s="240"/>
      <c r="U115" s="229"/>
      <c r="V115" s="241"/>
      <c r="W115" s="12"/>
      <c r="X115" s="7"/>
    </row>
    <row r="116">
      <c r="I116" s="156"/>
      <c r="J116" s="308"/>
      <c r="K116" s="80"/>
      <c r="L116" s="82"/>
      <c r="M116" s="82"/>
      <c r="O116" s="239"/>
      <c r="P116" s="7"/>
      <c r="Q116" s="165"/>
      <c r="R116" s="241"/>
      <c r="S116" s="229"/>
      <c r="T116" s="229"/>
      <c r="U116" s="229"/>
      <c r="V116" s="229"/>
      <c r="W116" s="7"/>
      <c r="X116" s="7"/>
    </row>
    <row r="117">
      <c r="I117" s="156"/>
      <c r="J117" s="309"/>
      <c r="K117" s="87"/>
      <c r="L117" s="87"/>
      <c r="M117" s="87"/>
      <c r="O117" s="239"/>
      <c r="P117" s="7"/>
      <c r="Q117" s="165"/>
      <c r="R117" s="229"/>
      <c r="S117" s="229"/>
      <c r="T117" s="7"/>
      <c r="U117" s="7"/>
      <c r="V117" s="7"/>
      <c r="W117" s="7"/>
      <c r="X117" s="7"/>
    </row>
    <row r="118">
      <c r="I118" s="156"/>
      <c r="J118" s="103"/>
      <c r="O118" s="239"/>
      <c r="P118" s="7"/>
      <c r="Q118" s="165"/>
      <c r="R118" s="229"/>
      <c r="S118" s="229"/>
      <c r="T118" s="7"/>
      <c r="U118" s="187"/>
      <c r="V118" s="241"/>
      <c r="W118" s="12"/>
      <c r="X118" s="12"/>
    </row>
    <row r="119">
      <c r="I119" s="156"/>
      <c r="J119" s="73"/>
      <c r="K119" s="73"/>
      <c r="L119" s="73"/>
      <c r="M119" s="73"/>
      <c r="O119" s="239"/>
      <c r="P119" s="7"/>
      <c r="Q119" s="165"/>
      <c r="R119" s="7"/>
      <c r="S119" s="7"/>
      <c r="T119" s="7"/>
      <c r="U119" s="7"/>
      <c r="V119" s="7"/>
      <c r="W119" s="7"/>
      <c r="X119" s="7"/>
    </row>
    <row r="120">
      <c r="I120" s="156"/>
      <c r="J120" s="71"/>
      <c r="K120" s="73"/>
      <c r="L120" s="73"/>
      <c r="M120" s="73"/>
      <c r="O120" s="239"/>
      <c r="P120" s="7"/>
      <c r="Q120" s="165"/>
      <c r="R120" s="229"/>
      <c r="S120" s="229"/>
      <c r="T120" s="240"/>
      <c r="U120" s="229"/>
      <c r="V120" s="241"/>
      <c r="W120" s="12"/>
      <c r="X120" s="7"/>
    </row>
    <row r="121">
      <c r="I121" s="156"/>
      <c r="J121" s="308"/>
      <c r="K121" s="80"/>
      <c r="L121" s="82"/>
      <c r="M121" s="82"/>
      <c r="O121" s="239"/>
      <c r="P121" s="7"/>
      <c r="Q121" s="165"/>
      <c r="R121" s="7"/>
      <c r="S121" s="7"/>
      <c r="T121" s="7"/>
      <c r="U121" s="7"/>
      <c r="V121" s="7"/>
      <c r="W121" s="7"/>
      <c r="X121" s="12"/>
    </row>
    <row r="122">
      <c r="I122" s="156"/>
      <c r="J122" s="308"/>
      <c r="K122" s="80"/>
      <c r="L122" s="82"/>
      <c r="M122" s="82"/>
      <c r="O122" s="239"/>
      <c r="P122" s="239"/>
      <c r="Q122" s="165"/>
      <c r="R122" s="229"/>
      <c r="S122" s="229"/>
      <c r="T122" s="240"/>
      <c r="U122" s="229"/>
      <c r="V122" s="229"/>
      <c r="W122" s="12"/>
      <c r="X122" s="7"/>
    </row>
    <row r="123">
      <c r="I123" s="156"/>
      <c r="J123" s="309"/>
      <c r="K123" s="87"/>
      <c r="L123" s="87"/>
      <c r="M123" s="87"/>
      <c r="O123" s="239"/>
      <c r="P123" s="310"/>
      <c r="Q123" s="165"/>
      <c r="R123" s="229"/>
      <c r="S123" s="229"/>
      <c r="T123" s="229"/>
      <c r="U123" s="229"/>
      <c r="V123" s="276"/>
      <c r="W123" s="7"/>
      <c r="X123" s="12"/>
    </row>
    <row r="124">
      <c r="I124" s="156"/>
      <c r="J124" s="103"/>
      <c r="X124" s="7"/>
    </row>
    <row r="125">
      <c r="I125" s="156"/>
      <c r="J125" s="73"/>
      <c r="K125" s="73"/>
      <c r="L125" s="73"/>
      <c r="M125" s="73"/>
      <c r="X125" s="12"/>
    </row>
    <row r="126">
      <c r="I126" s="156"/>
      <c r="J126" s="71"/>
      <c r="K126" s="73"/>
      <c r="L126" s="73"/>
      <c r="M126" s="73"/>
      <c r="X126" s="7"/>
    </row>
    <row r="127">
      <c r="I127" s="156"/>
      <c r="J127" s="308"/>
      <c r="K127" s="80"/>
      <c r="L127" s="82"/>
      <c r="M127" s="82"/>
    </row>
    <row r="128">
      <c r="I128" s="156"/>
      <c r="J128" s="308"/>
      <c r="K128" s="80"/>
      <c r="L128" s="82"/>
      <c r="M128" s="82"/>
    </row>
    <row r="129">
      <c r="I129" s="156"/>
      <c r="J129" s="309"/>
      <c r="K129" s="87"/>
      <c r="L129" s="87"/>
      <c r="M129" s="87"/>
    </row>
    <row r="130">
      <c r="I130" s="156"/>
      <c r="J130" s="103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2" ref="V35"/>
    <hyperlink r:id="rId3" ref="V36"/>
    <hyperlink r:id="rId4" ref="V37"/>
    <hyperlink r:id="rId5" ref="R39"/>
    <hyperlink r:id="rId6" ref="V46"/>
    <hyperlink r:id="rId7" ref="V47"/>
    <hyperlink r:id="rId8" ref="V48"/>
    <hyperlink r:id="rId9" ref="V49"/>
    <hyperlink r:id="rId10" ref="V52"/>
    <hyperlink r:id="rId11" ref="V53"/>
    <hyperlink r:id="rId12" ref="V56"/>
    <hyperlink r:id="rId13" ref="R57"/>
    <hyperlink r:id="rId14" ref="V57"/>
    <hyperlink r:id="rId15" ref="V63"/>
    <hyperlink r:id="rId16" ref="V71"/>
    <hyperlink r:id="rId17" ref="V72"/>
    <hyperlink r:id="rId18" ref="V73"/>
    <hyperlink r:id="rId19" ref="V74"/>
    <hyperlink r:id="rId20" ref="V75"/>
    <hyperlink r:id="rId21" ref="V81"/>
    <hyperlink r:id="rId22" ref="V82"/>
  </hyperlinks>
  <drawing r:id="rId23"/>
  <legacy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  <col customWidth="1" min="19" max="19" width="22.88"/>
  </cols>
  <sheetData>
    <row r="1">
      <c r="A1" s="1"/>
      <c r="B1" s="1"/>
      <c r="C1" s="2" t="s">
        <v>0</v>
      </c>
      <c r="D1" s="3" t="s">
        <v>1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462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48" t="s">
        <v>51</v>
      </c>
      <c r="H14" s="49"/>
      <c r="I14" s="50"/>
      <c r="J14" s="223"/>
      <c r="K14" s="54" t="s">
        <v>426</v>
      </c>
      <c r="L14" s="55" t="s">
        <v>54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68">
        <v>44853.0</v>
      </c>
      <c r="L17" s="68">
        <v>44854.0</v>
      </c>
      <c r="M17" s="68">
        <v>44855.0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253" t="s">
        <v>243</v>
      </c>
      <c r="L18" s="253" t="s">
        <v>243</v>
      </c>
      <c r="M18" s="253" t="s">
        <v>243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254" t="s">
        <v>513</v>
      </c>
      <c r="L19" s="253" t="s">
        <v>514</v>
      </c>
      <c r="M19" s="255" t="s">
        <v>515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256" t="s">
        <v>521</v>
      </c>
      <c r="L20" s="253" t="s">
        <v>514</v>
      </c>
      <c r="M20" s="255" t="s">
        <v>515</v>
      </c>
      <c r="N20" s="7"/>
      <c r="O20" s="7"/>
    </row>
    <row r="21">
      <c r="H21" s="66"/>
      <c r="I21" s="47"/>
      <c r="J21" s="86" t="s">
        <v>98</v>
      </c>
      <c r="K21" s="87" t="s">
        <v>223</v>
      </c>
      <c r="L21" s="89" t="s">
        <v>223</v>
      </c>
      <c r="M21" s="89" t="s">
        <v>223</v>
      </c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68">
        <v>44856.0</v>
      </c>
      <c r="L23" s="68">
        <v>44857.0</v>
      </c>
      <c r="M23" s="68">
        <v>44858.0</v>
      </c>
      <c r="N23" s="7"/>
      <c r="O23" s="7"/>
    </row>
    <row r="24">
      <c r="H24" s="77"/>
      <c r="I24" s="7"/>
      <c r="J24" s="71" t="s">
        <v>44</v>
      </c>
      <c r="K24" s="253" t="s">
        <v>243</v>
      </c>
      <c r="L24" s="253" t="s">
        <v>243</v>
      </c>
      <c r="M24" s="253" t="s">
        <v>243</v>
      </c>
      <c r="N24" s="7"/>
      <c r="O24" s="7"/>
    </row>
    <row r="25">
      <c r="H25" s="77"/>
      <c r="I25" s="7"/>
      <c r="J25" s="79" t="s">
        <v>84</v>
      </c>
      <c r="K25" s="256" t="s">
        <v>534</v>
      </c>
      <c r="L25" s="256" t="s">
        <v>536</v>
      </c>
      <c r="M25" s="256" t="s">
        <v>538</v>
      </c>
      <c r="N25" s="7"/>
      <c r="O25" s="7"/>
    </row>
    <row r="26">
      <c r="H26" s="77"/>
      <c r="I26" s="7"/>
      <c r="J26" s="79" t="s">
        <v>97</v>
      </c>
      <c r="K26" s="256" t="s">
        <v>534</v>
      </c>
      <c r="L26" s="256" t="s">
        <v>521</v>
      </c>
      <c r="M26" s="256" t="s">
        <v>538</v>
      </c>
      <c r="N26" s="7"/>
      <c r="O26" s="7"/>
      <c r="S26" s="1" t="s">
        <v>149</v>
      </c>
    </row>
    <row r="27">
      <c r="H27" s="77"/>
      <c r="I27" s="7"/>
      <c r="J27" s="86" t="s">
        <v>98</v>
      </c>
      <c r="K27" s="87" t="s">
        <v>223</v>
      </c>
      <c r="L27" s="87" t="s">
        <v>223</v>
      </c>
      <c r="M27" s="87" t="s">
        <v>223</v>
      </c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68">
        <v>44860.0</v>
      </c>
      <c r="L29" s="68">
        <v>44861.0</v>
      </c>
      <c r="M29" s="68">
        <v>44862.0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</row>
    <row r="30">
      <c r="H30" s="41"/>
      <c r="J30" s="71" t="s">
        <v>44</v>
      </c>
      <c r="K30" s="253" t="s">
        <v>243</v>
      </c>
      <c r="L30" s="253" t="s">
        <v>243</v>
      </c>
      <c r="M30" s="253" t="s">
        <v>243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</row>
    <row r="31">
      <c r="H31" s="41"/>
      <c r="J31" s="79" t="s">
        <v>84</v>
      </c>
      <c r="K31" s="256" t="s">
        <v>544</v>
      </c>
      <c r="L31" s="256" t="s">
        <v>545</v>
      </c>
      <c r="M31" s="135" t="s">
        <v>546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</row>
    <row r="32">
      <c r="H32" s="41"/>
      <c r="I32" s="101"/>
      <c r="J32" s="79" t="s">
        <v>97</v>
      </c>
      <c r="K32" s="256" t="s">
        <v>544</v>
      </c>
      <c r="L32" s="256" t="s">
        <v>545</v>
      </c>
      <c r="M32" s="135" t="s">
        <v>546</v>
      </c>
      <c r="N32" s="103"/>
      <c r="O32" s="103"/>
      <c r="P32" s="263"/>
      <c r="Q32" s="103" t="s">
        <v>183</v>
      </c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</row>
    <row r="33">
      <c r="H33" s="41"/>
      <c r="I33" s="101"/>
      <c r="J33" s="86" t="s">
        <v>98</v>
      </c>
      <c r="K33" s="87" t="s">
        <v>223</v>
      </c>
      <c r="L33" s="89" t="s">
        <v>223</v>
      </c>
      <c r="M33" s="89" t="s">
        <v>223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</row>
    <row r="34">
      <c r="H34" s="41"/>
      <c r="I34" s="101"/>
      <c r="J34" s="57"/>
      <c r="K34" s="115"/>
      <c r="L34" s="116"/>
      <c r="M34" s="117"/>
      <c r="N34" s="103"/>
      <c r="O34" s="232" t="s">
        <v>121</v>
      </c>
      <c r="P34" s="232" t="s">
        <v>123</v>
      </c>
      <c r="Q34" s="232" t="s">
        <v>448</v>
      </c>
      <c r="R34" s="232" t="s">
        <v>124</v>
      </c>
      <c r="S34" s="232" t="s">
        <v>125</v>
      </c>
      <c r="T34" s="232" t="s">
        <v>98</v>
      </c>
      <c r="U34" s="232" t="s">
        <v>449</v>
      </c>
      <c r="V34" s="168" t="s">
        <v>128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>
      <c r="H35" s="41"/>
      <c r="I35" s="101"/>
      <c r="J35" s="67" t="s">
        <v>46</v>
      </c>
      <c r="K35" s="68">
        <v>44863.0</v>
      </c>
      <c r="L35" s="68">
        <v>44864.0</v>
      </c>
      <c r="M35" s="68">
        <v>44865.0</v>
      </c>
      <c r="N35" s="103"/>
      <c r="O35" s="68">
        <v>44853.0</v>
      </c>
      <c r="P35" s="234"/>
      <c r="Q35" s="228" t="s">
        <v>243</v>
      </c>
      <c r="R35" s="228" t="s">
        <v>180</v>
      </c>
      <c r="S35" s="228" t="s">
        <v>525</v>
      </c>
      <c r="T35" s="235" t="s">
        <v>223</v>
      </c>
      <c r="U35" s="228" t="s">
        <v>563</v>
      </c>
      <c r="V35" s="237" t="s">
        <v>334</v>
      </c>
      <c r="W35" s="269"/>
      <c r="X35" s="269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>
      <c r="H36" s="41"/>
      <c r="I36" s="101"/>
      <c r="J36" s="71" t="s">
        <v>44</v>
      </c>
      <c r="K36" s="253" t="s">
        <v>243</v>
      </c>
      <c r="L36" s="253" t="s">
        <v>243</v>
      </c>
      <c r="M36" s="253" t="s">
        <v>243</v>
      </c>
      <c r="N36" s="103"/>
      <c r="O36" s="68">
        <v>44854.0</v>
      </c>
      <c r="P36" s="128"/>
      <c r="Q36" s="229" t="s">
        <v>243</v>
      </c>
      <c r="R36" s="229" t="s">
        <v>564</v>
      </c>
      <c r="S36" s="229" t="s">
        <v>565</v>
      </c>
      <c r="T36" s="240" t="s">
        <v>223</v>
      </c>
      <c r="U36" s="229" t="s">
        <v>514</v>
      </c>
      <c r="V36" s="241" t="s">
        <v>570</v>
      </c>
      <c r="W36" s="164"/>
      <c r="X36" s="164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>
      <c r="H37" s="41"/>
      <c r="I37" s="101"/>
      <c r="J37" s="79" t="s">
        <v>84</v>
      </c>
      <c r="K37" s="135" t="s">
        <v>576</v>
      </c>
      <c r="L37" s="135" t="s">
        <v>577</v>
      </c>
      <c r="M37" s="135" t="s">
        <v>578</v>
      </c>
      <c r="N37" s="103" t="s">
        <v>149</v>
      </c>
      <c r="O37" s="68">
        <v>44855.0</v>
      </c>
      <c r="P37" s="128"/>
      <c r="Q37" s="229" t="s">
        <v>243</v>
      </c>
      <c r="R37" s="229" t="s">
        <v>580</v>
      </c>
      <c r="S37" s="229" t="s">
        <v>510</v>
      </c>
      <c r="T37" s="240" t="s">
        <v>223</v>
      </c>
      <c r="U37" s="229" t="s">
        <v>515</v>
      </c>
      <c r="V37" s="241" t="s">
        <v>582</v>
      </c>
      <c r="W37" s="164"/>
      <c r="X37" s="164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>
      <c r="H38" s="41"/>
      <c r="I38" s="101"/>
      <c r="J38" s="79" t="s">
        <v>97</v>
      </c>
      <c r="K38" s="135" t="s">
        <v>576</v>
      </c>
      <c r="L38" s="135" t="s">
        <v>577</v>
      </c>
      <c r="M38" s="135" t="s">
        <v>578</v>
      </c>
      <c r="N38" s="103" t="s">
        <v>149</v>
      </c>
      <c r="O38" s="68">
        <v>44856.0</v>
      </c>
      <c r="P38" s="128"/>
      <c r="Q38" s="229" t="s">
        <v>243</v>
      </c>
      <c r="R38" s="229" t="s">
        <v>157</v>
      </c>
      <c r="S38" s="229" t="s">
        <v>591</v>
      </c>
      <c r="T38" s="240" t="s">
        <v>223</v>
      </c>
      <c r="U38" s="229" t="s">
        <v>534</v>
      </c>
      <c r="V38" s="268" t="s">
        <v>592</v>
      </c>
      <c r="W38" s="164"/>
      <c r="X38" s="164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>
      <c r="H39" s="41"/>
      <c r="I39" s="101"/>
      <c r="J39" s="86" t="s">
        <v>98</v>
      </c>
      <c r="K39" s="87" t="s">
        <v>223</v>
      </c>
      <c r="L39" s="87" t="s">
        <v>223</v>
      </c>
      <c r="M39" s="87" t="s">
        <v>223</v>
      </c>
      <c r="N39" s="103"/>
      <c r="O39" s="68">
        <v>44857.0</v>
      </c>
      <c r="P39" s="128"/>
      <c r="Q39" s="229" t="s">
        <v>243</v>
      </c>
      <c r="R39" s="241" t="s">
        <v>180</v>
      </c>
      <c r="S39" s="229" t="s">
        <v>525</v>
      </c>
      <c r="T39" s="240" t="s">
        <v>223</v>
      </c>
      <c r="U39" s="229" t="s">
        <v>563</v>
      </c>
      <c r="V39" s="229" t="s">
        <v>334</v>
      </c>
      <c r="W39" s="164"/>
      <c r="X39" s="164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</row>
    <row r="40">
      <c r="H40" s="41"/>
      <c r="I40" s="101"/>
      <c r="N40" s="116" t="s">
        <v>149</v>
      </c>
      <c r="O40" s="68">
        <v>44858.0</v>
      </c>
      <c r="P40" s="128"/>
      <c r="Q40" s="229" t="s">
        <v>243</v>
      </c>
      <c r="R40" s="229" t="s">
        <v>143</v>
      </c>
      <c r="S40" s="229" t="s">
        <v>591</v>
      </c>
      <c r="T40" s="240" t="s">
        <v>223</v>
      </c>
      <c r="U40" s="229" t="s">
        <v>538</v>
      </c>
      <c r="V40" s="268" t="s">
        <v>603</v>
      </c>
      <c r="W40" s="164"/>
      <c r="X40" s="164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</row>
    <row r="41">
      <c r="H41" s="41"/>
      <c r="I41" s="101"/>
      <c r="J41" s="67" t="s">
        <v>46</v>
      </c>
      <c r="K41" s="278">
        <v>44853.0</v>
      </c>
      <c r="L41" s="278">
        <v>44853.0</v>
      </c>
      <c r="M41" s="278">
        <v>44854.0</v>
      </c>
      <c r="N41" s="116" t="s">
        <v>149</v>
      </c>
      <c r="O41" s="68">
        <v>44860.0</v>
      </c>
      <c r="P41" s="128"/>
      <c r="Q41" s="229" t="s">
        <v>243</v>
      </c>
      <c r="R41" s="229" t="s">
        <v>608</v>
      </c>
      <c r="S41" s="229" t="s">
        <v>609</v>
      </c>
      <c r="T41" s="240" t="s">
        <v>223</v>
      </c>
      <c r="U41" s="229" t="s">
        <v>544</v>
      </c>
      <c r="V41" s="229" t="s">
        <v>334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>
      <c r="H42" s="41"/>
      <c r="I42" s="101"/>
      <c r="J42" s="71" t="s">
        <v>44</v>
      </c>
      <c r="K42" s="253" t="s">
        <v>280</v>
      </c>
      <c r="L42" s="253" t="s">
        <v>280</v>
      </c>
      <c r="M42" s="253" t="s">
        <v>280</v>
      </c>
      <c r="N42" s="116" t="s">
        <v>149</v>
      </c>
      <c r="O42" s="68">
        <v>44861.0</v>
      </c>
      <c r="P42" s="128"/>
      <c r="Q42" s="229" t="s">
        <v>243</v>
      </c>
      <c r="R42" s="229" t="s">
        <v>173</v>
      </c>
      <c r="S42" s="229" t="s">
        <v>612</v>
      </c>
      <c r="T42" s="240" t="s">
        <v>223</v>
      </c>
      <c r="U42" s="229" t="s">
        <v>545</v>
      </c>
      <c r="V42" s="229" t="s">
        <v>471</v>
      </c>
      <c r="W42" s="164"/>
      <c r="X42" s="164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  <row r="43">
      <c r="H43" s="41"/>
      <c r="I43" s="101"/>
      <c r="J43" s="79" t="s">
        <v>84</v>
      </c>
      <c r="K43" s="253"/>
      <c r="L43" s="253"/>
      <c r="M43" s="82"/>
      <c r="N43" s="116" t="s">
        <v>149</v>
      </c>
      <c r="O43" s="68">
        <v>44862.0</v>
      </c>
      <c r="P43" s="128"/>
      <c r="Q43" s="229" t="s">
        <v>243</v>
      </c>
      <c r="R43" s="268" t="s">
        <v>616</v>
      </c>
      <c r="S43" s="229" t="s">
        <v>620</v>
      </c>
      <c r="T43" s="240" t="s">
        <v>223</v>
      </c>
      <c r="U43" s="229" t="s">
        <v>546</v>
      </c>
      <c r="V43" s="229" t="s">
        <v>471</v>
      </c>
      <c r="W43" s="229"/>
      <c r="X43" s="229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>
      <c r="H44" s="41"/>
      <c r="I44" s="101"/>
      <c r="J44" s="79" t="s">
        <v>97</v>
      </c>
      <c r="K44" s="253"/>
      <c r="L44" s="253"/>
      <c r="M44" s="82"/>
      <c r="N44" s="116" t="s">
        <v>149</v>
      </c>
      <c r="O44" s="68">
        <v>44863.0</v>
      </c>
      <c r="P44" s="128"/>
      <c r="Q44" s="229" t="s">
        <v>243</v>
      </c>
      <c r="R44" s="229" t="s">
        <v>625</v>
      </c>
      <c r="S44" s="229" t="s">
        <v>626</v>
      </c>
      <c r="T44" s="240" t="s">
        <v>223</v>
      </c>
      <c r="U44" s="229" t="s">
        <v>576</v>
      </c>
      <c r="V44" s="229" t="s">
        <v>471</v>
      </c>
      <c r="W44" s="229"/>
      <c r="X44" s="229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</row>
    <row r="45">
      <c r="H45" s="41"/>
      <c r="I45" s="101"/>
      <c r="J45" s="86" t="s">
        <v>98</v>
      </c>
      <c r="K45" s="87"/>
      <c r="L45" s="87"/>
      <c r="M45" s="87"/>
      <c r="N45" s="116" t="s">
        <v>149</v>
      </c>
      <c r="O45" s="68">
        <v>44863.0</v>
      </c>
      <c r="P45" s="128"/>
      <c r="Q45" s="229" t="s">
        <v>243</v>
      </c>
      <c r="R45" s="229" t="s">
        <v>295</v>
      </c>
      <c r="S45" s="229" t="s">
        <v>630</v>
      </c>
      <c r="T45" s="240" t="s">
        <v>223</v>
      </c>
      <c r="U45" s="229" t="s">
        <v>631</v>
      </c>
      <c r="V45" s="241" t="s">
        <v>471</v>
      </c>
      <c r="W45" s="164"/>
      <c r="X45" s="164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</row>
    <row r="46">
      <c r="H46" s="41"/>
      <c r="I46" s="101"/>
      <c r="J46" s="57"/>
      <c r="K46" s="115"/>
      <c r="L46" s="116"/>
      <c r="M46" s="117"/>
      <c r="N46" s="116" t="s">
        <v>149</v>
      </c>
      <c r="O46" s="68">
        <v>44864.0</v>
      </c>
      <c r="P46" s="128"/>
      <c r="Q46" s="229" t="s">
        <v>243</v>
      </c>
      <c r="R46" s="229" t="s">
        <v>636</v>
      </c>
      <c r="S46" s="229" t="s">
        <v>478</v>
      </c>
      <c r="T46" s="240" t="s">
        <v>223</v>
      </c>
      <c r="U46" s="229" t="s">
        <v>577</v>
      </c>
      <c r="V46" s="241" t="s">
        <v>334</v>
      </c>
      <c r="W46" s="164"/>
      <c r="X46" s="164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</row>
    <row r="47">
      <c r="H47" s="41"/>
      <c r="I47" s="101"/>
      <c r="J47" s="67" t="s">
        <v>46</v>
      </c>
      <c r="K47" s="278">
        <v>44854.0</v>
      </c>
      <c r="L47" s="68">
        <v>44855.0</v>
      </c>
      <c r="M47" s="68">
        <v>44856.0</v>
      </c>
      <c r="N47" s="116" t="s">
        <v>149</v>
      </c>
      <c r="O47" s="68">
        <v>44865.0</v>
      </c>
      <c r="P47" s="249"/>
      <c r="Q47" s="244" t="s">
        <v>243</v>
      </c>
      <c r="R47" s="291" t="s">
        <v>472</v>
      </c>
      <c r="S47" s="244" t="s">
        <v>476</v>
      </c>
      <c r="T47" s="250" t="s">
        <v>223</v>
      </c>
      <c r="U47" s="244" t="s">
        <v>578</v>
      </c>
      <c r="V47" s="251" t="s">
        <v>471</v>
      </c>
      <c r="W47" s="164"/>
      <c r="X47" s="164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</row>
    <row r="48">
      <c r="H48" s="41"/>
      <c r="I48" s="101"/>
      <c r="J48" s="71" t="s">
        <v>44</v>
      </c>
      <c r="K48" s="253" t="s">
        <v>280</v>
      </c>
      <c r="L48" s="253" t="s">
        <v>280</v>
      </c>
      <c r="M48" s="253" t="s">
        <v>280</v>
      </c>
      <c r="N48" s="116" t="s">
        <v>149</v>
      </c>
      <c r="O48" s="278">
        <v>44853.0</v>
      </c>
      <c r="P48" s="293"/>
      <c r="Q48" s="296" t="s">
        <v>280</v>
      </c>
      <c r="R48" s="296" t="s">
        <v>646</v>
      </c>
      <c r="S48" s="296" t="s">
        <v>478</v>
      </c>
      <c r="T48" s="298" t="s">
        <v>183</v>
      </c>
      <c r="W48" s="164"/>
      <c r="X48" s="164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</row>
    <row r="49">
      <c r="H49" s="41"/>
      <c r="I49" s="101"/>
      <c r="J49" s="79" t="s">
        <v>84</v>
      </c>
      <c r="K49" s="123"/>
      <c r="L49" s="299" t="s">
        <v>650</v>
      </c>
      <c r="M49" s="135" t="s">
        <v>651</v>
      </c>
      <c r="N49" s="116" t="s">
        <v>149</v>
      </c>
      <c r="O49" s="278">
        <v>44853.0</v>
      </c>
      <c r="P49" s="293"/>
      <c r="Q49" s="296" t="s">
        <v>280</v>
      </c>
      <c r="R49" s="296" t="s">
        <v>652</v>
      </c>
      <c r="S49" s="296" t="s">
        <v>531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</row>
    <row r="50">
      <c r="H50" s="41"/>
      <c r="J50" s="79" t="s">
        <v>97</v>
      </c>
      <c r="K50" s="123"/>
      <c r="L50" s="299" t="s">
        <v>650</v>
      </c>
      <c r="M50" s="135" t="s">
        <v>651</v>
      </c>
      <c r="N50" s="116" t="s">
        <v>149</v>
      </c>
      <c r="O50" s="278">
        <v>44854.0</v>
      </c>
      <c r="P50" s="293"/>
      <c r="Q50" s="302" t="s">
        <v>280</v>
      </c>
      <c r="R50" s="296" t="s">
        <v>625</v>
      </c>
      <c r="S50" s="296" t="s">
        <v>626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>
      <c r="H51" s="41"/>
      <c r="J51" s="86" t="s">
        <v>98</v>
      </c>
      <c r="K51" s="87"/>
      <c r="L51" s="89"/>
      <c r="M51" s="87"/>
      <c r="N51" s="100"/>
      <c r="O51" s="278">
        <v>44854.0</v>
      </c>
      <c r="P51" s="293"/>
      <c r="Q51" s="302" t="s">
        <v>280</v>
      </c>
      <c r="R51" s="296" t="s">
        <v>295</v>
      </c>
      <c r="S51" s="296" t="s">
        <v>630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>
      <c r="H52" s="41"/>
      <c r="J52" s="184"/>
      <c r="K52" s="185"/>
      <c r="L52" s="185"/>
      <c r="M52" s="185"/>
      <c r="N52" s="100"/>
      <c r="O52" s="68">
        <v>44855.0</v>
      </c>
      <c r="P52" s="239"/>
      <c r="Q52" s="165" t="s">
        <v>280</v>
      </c>
      <c r="R52" s="229" t="s">
        <v>653</v>
      </c>
      <c r="S52" s="229" t="s">
        <v>654</v>
      </c>
      <c r="T52" s="164"/>
      <c r="U52" s="229" t="s">
        <v>650</v>
      </c>
      <c r="V52" s="260" t="s">
        <v>655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>
      <c r="H53" s="41"/>
      <c r="J53" s="67" t="s">
        <v>46</v>
      </c>
      <c r="K53" s="68">
        <v>44857.0</v>
      </c>
      <c r="L53" s="278">
        <v>44858.0</v>
      </c>
      <c r="M53" s="68">
        <v>44859.0</v>
      </c>
      <c r="O53" s="68">
        <v>44856.0</v>
      </c>
      <c r="P53" s="128"/>
      <c r="Q53" s="165" t="s">
        <v>280</v>
      </c>
      <c r="R53" s="229" t="s">
        <v>656</v>
      </c>
      <c r="S53" s="229" t="s">
        <v>600</v>
      </c>
      <c r="T53" s="259"/>
      <c r="U53" s="229" t="s">
        <v>651</v>
      </c>
      <c r="V53" s="229" t="s">
        <v>471</v>
      </c>
      <c r="W53" s="164"/>
      <c r="X53" s="164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</row>
    <row r="54">
      <c r="H54" s="41"/>
      <c r="J54" s="71" t="s">
        <v>44</v>
      </c>
      <c r="K54" s="253" t="s">
        <v>280</v>
      </c>
      <c r="L54" s="253" t="s">
        <v>280</v>
      </c>
      <c r="M54" s="253" t="s">
        <v>280</v>
      </c>
      <c r="O54" s="68">
        <v>44857.0</v>
      </c>
      <c r="P54" s="128"/>
      <c r="Q54" s="165" t="s">
        <v>280</v>
      </c>
      <c r="R54" s="229" t="s">
        <v>143</v>
      </c>
      <c r="S54" s="229" t="s">
        <v>533</v>
      </c>
      <c r="T54" s="164" t="s">
        <v>223</v>
      </c>
      <c r="U54" s="229" t="s">
        <v>538</v>
      </c>
      <c r="V54" s="268" t="s">
        <v>603</v>
      </c>
      <c r="W54" s="164"/>
      <c r="X54" s="164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</row>
    <row r="55">
      <c r="H55" s="41"/>
      <c r="J55" s="79" t="s">
        <v>84</v>
      </c>
      <c r="K55" s="135" t="s">
        <v>538</v>
      </c>
      <c r="L55" s="82"/>
      <c r="M55" s="256" t="s">
        <v>658</v>
      </c>
      <c r="O55" s="278">
        <v>44858.0</v>
      </c>
      <c r="P55" s="293"/>
      <c r="Q55" s="302" t="s">
        <v>280</v>
      </c>
      <c r="R55" s="296" t="s">
        <v>479</v>
      </c>
      <c r="S55" s="296" t="s">
        <v>480</v>
      </c>
      <c r="T55" s="293"/>
      <c r="U55" s="293"/>
      <c r="V55" s="293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  <row r="56">
      <c r="H56" s="41"/>
      <c r="J56" s="79" t="s">
        <v>97</v>
      </c>
      <c r="K56" s="307" t="s">
        <v>538</v>
      </c>
      <c r="L56" s="82"/>
      <c r="M56" s="256" t="s">
        <v>658</v>
      </c>
      <c r="O56" s="68">
        <v>44859.0</v>
      </c>
      <c r="P56" s="239">
        <v>44859.0</v>
      </c>
      <c r="Q56" s="165" t="s">
        <v>280</v>
      </c>
      <c r="R56" s="241" t="s">
        <v>659</v>
      </c>
      <c r="S56" s="229" t="s">
        <v>660</v>
      </c>
      <c r="T56" s="267" t="s">
        <v>223</v>
      </c>
      <c r="U56" s="229" t="s">
        <v>658</v>
      </c>
      <c r="V56" s="229" t="s">
        <v>471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</row>
    <row r="57">
      <c r="H57" s="66"/>
      <c r="I57" s="143"/>
      <c r="J57" s="86" t="s">
        <v>98</v>
      </c>
      <c r="K57" s="168" t="s">
        <v>223</v>
      </c>
      <c r="L57" s="87"/>
      <c r="M57" s="168" t="s">
        <v>223</v>
      </c>
      <c r="N57" s="1" t="s">
        <v>149</v>
      </c>
      <c r="O57" s="68">
        <v>44860.0</v>
      </c>
      <c r="P57" s="239">
        <v>44860.0</v>
      </c>
      <c r="Q57" s="165" t="s">
        <v>280</v>
      </c>
      <c r="R57" s="229" t="s">
        <v>661</v>
      </c>
      <c r="S57" s="229" t="s">
        <v>662</v>
      </c>
      <c r="T57" s="267" t="s">
        <v>663</v>
      </c>
      <c r="U57" s="229" t="s">
        <v>664</v>
      </c>
      <c r="V57" s="229" t="s">
        <v>471</v>
      </c>
      <c r="W57" s="164"/>
      <c r="X57" s="164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>
      <c r="H58" s="66"/>
      <c r="I58" s="143"/>
      <c r="M58" s="53"/>
      <c r="N58" s="100"/>
      <c r="O58" s="68">
        <v>44860.0</v>
      </c>
      <c r="P58" s="128"/>
      <c r="Q58" s="165" t="s">
        <v>280</v>
      </c>
      <c r="R58" s="229" t="s">
        <v>482</v>
      </c>
      <c r="S58" s="229" t="s">
        <v>483</v>
      </c>
      <c r="T58" s="267" t="s">
        <v>223</v>
      </c>
      <c r="U58" s="229" t="s">
        <v>665</v>
      </c>
      <c r="V58" s="229" t="s">
        <v>471</v>
      </c>
      <c r="W58" s="164"/>
      <c r="X58" s="164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>
      <c r="H59" s="66"/>
      <c r="I59" s="143"/>
      <c r="J59" s="67" t="s">
        <v>46</v>
      </c>
      <c r="K59" s="68">
        <v>44860.0</v>
      </c>
      <c r="L59" s="68">
        <v>44860.0</v>
      </c>
      <c r="M59" s="278">
        <v>44860.0</v>
      </c>
      <c r="N59" s="100"/>
      <c r="O59" s="278">
        <v>44860.0</v>
      </c>
      <c r="P59" s="293"/>
      <c r="Q59" s="302" t="s">
        <v>280</v>
      </c>
      <c r="R59" s="296" t="s">
        <v>666</v>
      </c>
      <c r="S59" s="296" t="s">
        <v>491</v>
      </c>
      <c r="T59" s="311"/>
      <c r="U59" s="296"/>
      <c r="V59" s="296" t="s">
        <v>471</v>
      </c>
      <c r="W59" s="164"/>
      <c r="X59" s="164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>
      <c r="H60" s="66"/>
      <c r="I60" s="143"/>
      <c r="J60" s="71" t="s">
        <v>44</v>
      </c>
      <c r="K60" s="253" t="s">
        <v>280</v>
      </c>
      <c r="L60" s="253" t="s">
        <v>280</v>
      </c>
      <c r="M60" s="253" t="s">
        <v>280</v>
      </c>
      <c r="N60" s="100"/>
      <c r="O60" s="278">
        <v>44861.0</v>
      </c>
      <c r="P60" s="293"/>
      <c r="Q60" s="302" t="s">
        <v>280</v>
      </c>
      <c r="R60" s="296" t="s">
        <v>490</v>
      </c>
      <c r="S60" s="296" t="s">
        <v>491</v>
      </c>
      <c r="T60" s="312"/>
      <c r="U60" s="313"/>
      <c r="V60" s="296" t="s">
        <v>471</v>
      </c>
      <c r="W60" s="12"/>
      <c r="X60" s="12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>
      <c r="H61" s="66"/>
      <c r="I61" s="143"/>
      <c r="J61" s="79" t="s">
        <v>84</v>
      </c>
      <c r="K61" s="255" t="s">
        <v>664</v>
      </c>
      <c r="L61" s="135" t="s">
        <v>665</v>
      </c>
      <c r="M61" s="82"/>
      <c r="N61" s="100"/>
      <c r="O61" s="68">
        <v>44861.0</v>
      </c>
      <c r="P61" s="239">
        <v>44861.0</v>
      </c>
      <c r="Q61" s="165" t="s">
        <v>280</v>
      </c>
      <c r="R61" s="229" t="s">
        <v>667</v>
      </c>
      <c r="S61" s="229" t="s">
        <v>668</v>
      </c>
      <c r="T61" s="267" t="s">
        <v>223</v>
      </c>
      <c r="U61" s="229" t="s">
        <v>669</v>
      </c>
      <c r="V61" s="229" t="s">
        <v>471</v>
      </c>
      <c r="W61" s="12"/>
      <c r="X61" s="12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>
      <c r="H62" s="66"/>
      <c r="I62" s="57"/>
      <c r="J62" s="79" t="s">
        <v>97</v>
      </c>
      <c r="K62" s="135" t="s">
        <v>670</v>
      </c>
      <c r="L62" s="135" t="s">
        <v>665</v>
      </c>
      <c r="M62" s="82"/>
      <c r="N62" s="100"/>
      <c r="O62" s="68">
        <v>44861.0</v>
      </c>
      <c r="P62" s="239">
        <v>44861.0</v>
      </c>
      <c r="Q62" s="165" t="s">
        <v>280</v>
      </c>
      <c r="R62" s="270" t="s">
        <v>671</v>
      </c>
      <c r="S62" s="229" t="s">
        <v>446</v>
      </c>
      <c r="T62" s="267" t="s">
        <v>672</v>
      </c>
      <c r="U62" s="229" t="s">
        <v>673</v>
      </c>
      <c r="V62" s="271" t="s">
        <v>674</v>
      </c>
      <c r="W62" s="164"/>
      <c r="X62" s="164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>
      <c r="H63" s="174"/>
      <c r="I63" s="184"/>
      <c r="J63" s="86" t="s">
        <v>98</v>
      </c>
      <c r="K63" s="314" t="s">
        <v>663</v>
      </c>
      <c r="L63" s="87" t="s">
        <v>223</v>
      </c>
      <c r="M63" s="87"/>
      <c r="N63" s="100"/>
      <c r="O63" s="278">
        <v>44862.0</v>
      </c>
      <c r="P63" s="293"/>
      <c r="Q63" s="302" t="s">
        <v>280</v>
      </c>
      <c r="R63" s="296" t="s">
        <v>675</v>
      </c>
      <c r="S63" s="296" t="s">
        <v>489</v>
      </c>
      <c r="T63" s="312"/>
      <c r="U63" s="296"/>
      <c r="V63" s="296"/>
      <c r="W63" s="164"/>
      <c r="X63" s="164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>
      <c r="H64" s="272"/>
      <c r="I64" s="273"/>
      <c r="J64" s="7"/>
      <c r="K64" s="7"/>
      <c r="L64" s="7"/>
      <c r="M64" s="94"/>
      <c r="N64" s="100"/>
      <c r="O64" s="68">
        <v>44863.0</v>
      </c>
      <c r="P64" s="128"/>
      <c r="Q64" s="165" t="s">
        <v>280</v>
      </c>
      <c r="R64" s="229" t="s">
        <v>228</v>
      </c>
      <c r="S64" s="229" t="s">
        <v>450</v>
      </c>
      <c r="T64" s="267" t="s">
        <v>229</v>
      </c>
      <c r="U64" s="229" t="s">
        <v>676</v>
      </c>
      <c r="V64" s="268" t="s">
        <v>677</v>
      </c>
      <c r="W64" s="12"/>
      <c r="X64" s="12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>
      <c r="H65" s="272"/>
      <c r="I65" s="275"/>
      <c r="J65" s="67" t="s">
        <v>46</v>
      </c>
      <c r="K65" s="278">
        <v>44861.0</v>
      </c>
      <c r="L65" s="68">
        <v>44861.0</v>
      </c>
      <c r="M65" s="68">
        <v>44861.0</v>
      </c>
      <c r="N65" s="103"/>
      <c r="O65" s="68">
        <v>44863.0</v>
      </c>
      <c r="P65" s="128"/>
      <c r="Q65" s="165" t="s">
        <v>280</v>
      </c>
      <c r="R65" s="268" t="s">
        <v>555</v>
      </c>
      <c r="S65" s="229" t="s">
        <v>559</v>
      </c>
      <c r="T65" s="267" t="s">
        <v>560</v>
      </c>
      <c r="U65" s="229" t="s">
        <v>678</v>
      </c>
      <c r="V65" s="268" t="s">
        <v>562</v>
      </c>
      <c r="W65" s="164"/>
      <c r="X65" s="12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>
      <c r="H66" s="272"/>
      <c r="I66" s="275"/>
      <c r="J66" s="71" t="s">
        <v>44</v>
      </c>
      <c r="K66" s="253" t="s">
        <v>280</v>
      </c>
      <c r="L66" s="253" t="s">
        <v>280</v>
      </c>
      <c r="M66" s="253" t="s">
        <v>280</v>
      </c>
      <c r="N66" s="103"/>
      <c r="O66" s="278">
        <v>44863.0</v>
      </c>
      <c r="P66" s="293"/>
      <c r="Q66" s="302" t="s">
        <v>280</v>
      </c>
      <c r="R66" s="296" t="s">
        <v>679</v>
      </c>
      <c r="S66" s="296" t="s">
        <v>455</v>
      </c>
      <c r="T66" s="312"/>
      <c r="U66" s="313"/>
      <c r="V66" s="313"/>
      <c r="W66" s="164"/>
      <c r="X66" s="12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>
      <c r="H67" s="41"/>
      <c r="I67" s="156"/>
      <c r="J67" s="79" t="s">
        <v>84</v>
      </c>
      <c r="K67" s="80"/>
      <c r="L67" s="256" t="s">
        <v>669</v>
      </c>
      <c r="M67" s="256" t="s">
        <v>673</v>
      </c>
      <c r="O67" s="68">
        <v>44864.0</v>
      </c>
      <c r="P67" s="128"/>
      <c r="Q67" s="165" t="s">
        <v>280</v>
      </c>
      <c r="R67" s="229" t="s">
        <v>217</v>
      </c>
      <c r="S67" s="229" t="s">
        <v>680</v>
      </c>
      <c r="T67" s="259"/>
      <c r="U67" s="229" t="s">
        <v>681</v>
      </c>
      <c r="V67" s="268" t="s">
        <v>219</v>
      </c>
      <c r="W67" s="12"/>
    </row>
    <row r="68">
      <c r="H68" s="41"/>
      <c r="I68" s="156"/>
      <c r="J68" s="79" t="s">
        <v>97</v>
      </c>
      <c r="K68" s="80"/>
      <c r="L68" s="256" t="s">
        <v>669</v>
      </c>
      <c r="M68" s="256" t="s">
        <v>673</v>
      </c>
      <c r="O68" s="278">
        <v>44864.0</v>
      </c>
      <c r="P68" s="293"/>
      <c r="Q68" s="302" t="s">
        <v>280</v>
      </c>
      <c r="R68" s="296"/>
      <c r="S68" s="296"/>
      <c r="T68" s="312"/>
      <c r="U68" s="296"/>
      <c r="V68" s="315"/>
      <c r="W68" s="164"/>
    </row>
    <row r="69">
      <c r="H69" s="41"/>
      <c r="I69" s="103"/>
      <c r="J69" s="86" t="s">
        <v>98</v>
      </c>
      <c r="K69" s="87"/>
      <c r="L69" s="87" t="s">
        <v>223</v>
      </c>
      <c r="M69" s="87" t="s">
        <v>672</v>
      </c>
      <c r="O69" s="68">
        <v>44864.0</v>
      </c>
      <c r="P69" s="128"/>
      <c r="Q69" s="165" t="s">
        <v>280</v>
      </c>
      <c r="R69" s="229" t="s">
        <v>682</v>
      </c>
      <c r="S69" s="229" t="s">
        <v>683</v>
      </c>
      <c r="T69" s="267" t="s">
        <v>684</v>
      </c>
      <c r="U69" s="229" t="s">
        <v>685</v>
      </c>
      <c r="V69" s="241" t="s">
        <v>686</v>
      </c>
      <c r="W69" s="12"/>
    </row>
    <row r="70">
      <c r="H70" s="41"/>
      <c r="I70" s="103"/>
      <c r="J70" s="156"/>
      <c r="O70" s="68">
        <v>44865.0</v>
      </c>
      <c r="P70" s="239">
        <v>44865.0</v>
      </c>
      <c r="Q70" s="165" t="s">
        <v>280</v>
      </c>
      <c r="R70" s="229" t="s">
        <v>687</v>
      </c>
      <c r="S70" s="229" t="s">
        <v>662</v>
      </c>
      <c r="T70" s="267" t="s">
        <v>688</v>
      </c>
      <c r="U70" s="229" t="s">
        <v>689</v>
      </c>
      <c r="V70" s="241" t="s">
        <v>471</v>
      </c>
      <c r="W70" s="164"/>
      <c r="X70" s="164"/>
    </row>
    <row r="71">
      <c r="H71" s="41"/>
      <c r="I71" s="103"/>
      <c r="J71" s="67" t="s">
        <v>46</v>
      </c>
      <c r="K71" s="278">
        <v>44862.0</v>
      </c>
      <c r="L71" s="68">
        <v>44863.0</v>
      </c>
      <c r="M71" s="68">
        <v>44863.0</v>
      </c>
      <c r="O71" s="68">
        <v>44865.0</v>
      </c>
      <c r="P71" s="310">
        <v>44865.0</v>
      </c>
      <c r="Q71" s="165" t="s">
        <v>280</v>
      </c>
      <c r="R71" s="229" t="s">
        <v>690</v>
      </c>
      <c r="S71" s="276" t="s">
        <v>691</v>
      </c>
      <c r="T71" s="229" t="s">
        <v>223</v>
      </c>
      <c r="U71" s="229" t="s">
        <v>692</v>
      </c>
      <c r="V71" s="241" t="s">
        <v>693</v>
      </c>
      <c r="W71" s="12"/>
      <c r="X71" s="12"/>
    </row>
    <row r="72">
      <c r="H72" s="41"/>
      <c r="I72" s="103"/>
      <c r="J72" s="71" t="s">
        <v>44</v>
      </c>
      <c r="K72" s="253" t="s">
        <v>280</v>
      </c>
      <c r="L72" s="253" t="s">
        <v>280</v>
      </c>
      <c r="M72" s="253" t="s">
        <v>280</v>
      </c>
      <c r="O72" s="239"/>
      <c r="P72" s="128"/>
      <c r="Q72" s="165"/>
      <c r="R72" s="229"/>
      <c r="S72" s="229"/>
      <c r="T72" s="259"/>
      <c r="U72" s="229"/>
      <c r="V72" s="229"/>
      <c r="W72" s="164"/>
      <c r="X72" s="164"/>
    </row>
    <row r="73">
      <c r="H73" s="41"/>
      <c r="I73" s="103"/>
      <c r="J73" s="79" t="s">
        <v>84</v>
      </c>
      <c r="K73" s="80"/>
      <c r="L73" s="256" t="s">
        <v>676</v>
      </c>
      <c r="M73" s="256" t="s">
        <v>678</v>
      </c>
      <c r="O73" s="239"/>
      <c r="P73" s="128"/>
      <c r="Q73" s="165"/>
      <c r="R73" s="229"/>
      <c r="S73" s="229"/>
      <c r="T73" s="267"/>
      <c r="U73" s="229"/>
      <c r="V73" s="229"/>
      <c r="W73" s="164"/>
      <c r="X73" s="12"/>
    </row>
    <row r="74">
      <c r="H74" s="49"/>
      <c r="I74" s="189"/>
      <c r="J74" s="79" t="s">
        <v>97</v>
      </c>
      <c r="K74" s="80"/>
      <c r="L74" s="256" t="s">
        <v>676</v>
      </c>
      <c r="M74" s="256" t="s">
        <v>694</v>
      </c>
      <c r="N74" s="50"/>
      <c r="O74" s="239"/>
      <c r="P74" s="128"/>
      <c r="Q74" s="165"/>
      <c r="R74" s="229"/>
      <c r="S74" s="229"/>
      <c r="T74" s="267"/>
      <c r="U74" s="229"/>
      <c r="V74" s="229"/>
      <c r="W74" s="12"/>
      <c r="X74" s="164"/>
    </row>
    <row r="75">
      <c r="I75" s="156"/>
      <c r="J75" s="86" t="s">
        <v>98</v>
      </c>
      <c r="K75" s="87"/>
      <c r="L75" s="87" t="s">
        <v>229</v>
      </c>
      <c r="M75" s="87" t="s">
        <v>695</v>
      </c>
      <c r="O75" s="239"/>
      <c r="P75" s="128"/>
      <c r="Q75" s="165"/>
      <c r="R75" s="229"/>
      <c r="S75" s="229"/>
      <c r="T75" s="259"/>
      <c r="U75" s="229"/>
      <c r="V75" s="229"/>
      <c r="W75" s="12"/>
      <c r="X75" s="164"/>
    </row>
    <row r="76">
      <c r="I76" s="156"/>
      <c r="J76" s="156"/>
      <c r="W76" s="12"/>
      <c r="X76" s="12"/>
    </row>
    <row r="77">
      <c r="I77" s="156"/>
      <c r="J77" s="67" t="s">
        <v>46</v>
      </c>
      <c r="K77" s="278">
        <v>44863.0</v>
      </c>
      <c r="L77" s="68">
        <v>44864.0</v>
      </c>
      <c r="M77" s="278">
        <v>44864.0</v>
      </c>
      <c r="O77" s="239"/>
      <c r="P77" s="239"/>
      <c r="Q77" s="165"/>
      <c r="R77" s="229"/>
      <c r="S77" s="229"/>
      <c r="T77" s="267"/>
      <c r="U77" s="229"/>
      <c r="V77" s="241"/>
      <c r="W77" s="12"/>
      <c r="X77" s="12"/>
    </row>
    <row r="78">
      <c r="I78" s="156"/>
      <c r="J78" s="71" t="s">
        <v>44</v>
      </c>
      <c r="K78" s="253" t="s">
        <v>280</v>
      </c>
      <c r="L78" s="253" t="s">
        <v>280</v>
      </c>
      <c r="M78" s="253" t="s">
        <v>280</v>
      </c>
      <c r="O78" s="239"/>
      <c r="P78" s="239"/>
      <c r="Q78" s="165"/>
      <c r="R78" s="229"/>
      <c r="S78" s="229"/>
      <c r="T78" s="259"/>
      <c r="U78" s="229"/>
      <c r="V78" s="241"/>
      <c r="X78" s="12"/>
    </row>
    <row r="79">
      <c r="I79" s="156"/>
      <c r="J79" s="79" t="s">
        <v>84</v>
      </c>
      <c r="K79" s="80"/>
      <c r="L79" s="256" t="s">
        <v>681</v>
      </c>
      <c r="M79" s="256"/>
      <c r="O79" s="239"/>
      <c r="P79" s="239"/>
      <c r="Q79" s="165"/>
      <c r="R79" s="229"/>
      <c r="S79" s="229"/>
      <c r="T79" s="164"/>
      <c r="U79" s="229"/>
      <c r="V79" s="229"/>
      <c r="W79" s="12"/>
      <c r="X79" s="12"/>
    </row>
    <row r="80">
      <c r="I80" s="156"/>
      <c r="J80" s="79" t="s">
        <v>97</v>
      </c>
      <c r="K80" s="80"/>
      <c r="L80" s="256" t="s">
        <v>681</v>
      </c>
      <c r="M80" s="256"/>
      <c r="W80" s="12"/>
      <c r="X80" s="12"/>
    </row>
    <row r="81">
      <c r="I81" s="156"/>
      <c r="J81" s="86" t="s">
        <v>98</v>
      </c>
      <c r="K81" s="87"/>
      <c r="L81" s="87"/>
      <c r="M81" s="87"/>
      <c r="W81" s="12"/>
      <c r="X81" s="12"/>
    </row>
    <row r="82">
      <c r="I82" s="156"/>
      <c r="J82" s="156"/>
      <c r="X82" s="12"/>
    </row>
    <row r="83">
      <c r="I83" s="156"/>
      <c r="J83" s="67" t="s">
        <v>46</v>
      </c>
      <c r="K83" s="68">
        <v>44864.0</v>
      </c>
      <c r="L83" s="68">
        <v>44865.0</v>
      </c>
      <c r="M83" s="68">
        <v>44865.0</v>
      </c>
      <c r="X83" s="12"/>
    </row>
    <row r="84">
      <c r="I84" s="156"/>
      <c r="J84" s="71" t="s">
        <v>44</v>
      </c>
      <c r="K84" s="253" t="s">
        <v>280</v>
      </c>
      <c r="L84" s="253" t="s">
        <v>280</v>
      </c>
      <c r="M84" s="253" t="s">
        <v>280</v>
      </c>
      <c r="X84" s="12"/>
    </row>
    <row r="85">
      <c r="I85" s="156"/>
      <c r="J85" s="79" t="s">
        <v>84</v>
      </c>
      <c r="K85" s="135" t="s">
        <v>696</v>
      </c>
      <c r="L85" s="135" t="s">
        <v>689</v>
      </c>
      <c r="M85" s="135" t="s">
        <v>692</v>
      </c>
      <c r="X85" s="12"/>
    </row>
    <row r="86">
      <c r="I86" s="156"/>
      <c r="J86" s="79" t="s">
        <v>97</v>
      </c>
      <c r="K86" s="135" t="s">
        <v>696</v>
      </c>
      <c r="L86" s="135" t="s">
        <v>689</v>
      </c>
      <c r="M86" s="135" t="s">
        <v>692</v>
      </c>
      <c r="X86" s="12"/>
    </row>
    <row r="87">
      <c r="I87" s="156"/>
      <c r="J87" s="86" t="s">
        <v>98</v>
      </c>
      <c r="K87" s="87" t="s">
        <v>684</v>
      </c>
      <c r="L87" s="87" t="s">
        <v>688</v>
      </c>
      <c r="M87" s="87" t="s">
        <v>223</v>
      </c>
      <c r="X87" s="12"/>
    </row>
    <row r="88">
      <c r="I88" s="156"/>
      <c r="J88" s="156"/>
      <c r="V88" s="12"/>
      <c r="X88" s="12"/>
    </row>
    <row r="89">
      <c r="I89" s="156"/>
      <c r="J89" s="156"/>
      <c r="V89" s="12"/>
    </row>
    <row r="90">
      <c r="I90" s="156"/>
      <c r="V90" s="12"/>
    </row>
    <row r="91">
      <c r="I91" s="156"/>
      <c r="V91" s="12"/>
    </row>
    <row r="92">
      <c r="I92" s="156"/>
      <c r="J92" s="156"/>
      <c r="V92" s="12"/>
    </row>
    <row r="93">
      <c r="I93" s="156"/>
      <c r="J93" s="156"/>
      <c r="O93" s="165"/>
      <c r="P93" s="229"/>
      <c r="Q93" s="229"/>
      <c r="R93" s="259"/>
      <c r="S93" s="7"/>
      <c r="T93" s="7"/>
      <c r="V93" s="12"/>
    </row>
    <row r="94">
      <c r="I94" s="156"/>
      <c r="J94" s="156"/>
      <c r="M94" s="239"/>
      <c r="N94" s="128"/>
      <c r="O94" s="239"/>
      <c r="P94" s="229"/>
      <c r="Q94" s="229"/>
      <c r="R94" s="259"/>
      <c r="S94" s="7"/>
      <c r="T94" s="7"/>
      <c r="U94" s="12"/>
      <c r="V94" s="12"/>
    </row>
    <row r="95">
      <c r="I95" s="156"/>
      <c r="J95" s="156"/>
      <c r="O95" s="239"/>
      <c r="U95" s="12"/>
      <c r="V95" s="12"/>
    </row>
    <row r="96">
      <c r="I96" s="156"/>
      <c r="J96" s="156"/>
    </row>
    <row r="97">
      <c r="I97" s="156"/>
      <c r="J97" s="156"/>
      <c r="W97" s="7"/>
      <c r="X97" s="12"/>
    </row>
    <row r="98">
      <c r="I98" s="156"/>
      <c r="J98" s="156"/>
      <c r="X98" s="7"/>
    </row>
    <row r="99">
      <c r="I99" s="156"/>
      <c r="J99" s="156"/>
      <c r="X99" s="12"/>
    </row>
    <row r="100">
      <c r="I100" s="156"/>
      <c r="J100" s="156"/>
      <c r="X100" s="7"/>
    </row>
    <row r="101">
      <c r="I101" s="156"/>
      <c r="J101" s="156"/>
      <c r="X101" s="12"/>
    </row>
    <row r="102">
      <c r="I102" s="156"/>
      <c r="J102" s="156"/>
      <c r="X102" s="7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</row>
    <row r="1010">
      <c r="I1010" s="156"/>
    </row>
    <row r="1011">
      <c r="I1011" s="156"/>
    </row>
    <row r="1012">
      <c r="I1012" s="156"/>
    </row>
    <row r="1013">
      <c r="I1013" s="156"/>
    </row>
    <row r="1014">
      <c r="I1014" s="156"/>
    </row>
    <row r="1015">
      <c r="I1015" s="156"/>
    </row>
    <row r="1016">
      <c r="I1016" s="156"/>
    </row>
    <row r="1017">
      <c r="I1017" s="156"/>
    </row>
    <row r="1018">
      <c r="I1018" s="156"/>
    </row>
    <row r="1019">
      <c r="I1019" s="156"/>
    </row>
    <row r="1020">
      <c r="I1020" s="156"/>
    </row>
    <row r="1021">
      <c r="I1021" s="156"/>
    </row>
    <row r="1022">
      <c r="I1022" s="156"/>
    </row>
    <row r="1023">
      <c r="I1023" s="156"/>
    </row>
    <row r="1024">
      <c r="I1024" s="156"/>
    </row>
    <row r="1025">
      <c r="I1025" s="156"/>
    </row>
  </sheetData>
  <mergeCells count="15">
    <mergeCell ref="C5:C6"/>
    <mergeCell ref="C7:C9"/>
    <mergeCell ref="E7:H7"/>
    <mergeCell ref="E8:H8"/>
    <mergeCell ref="E9:H9"/>
    <mergeCell ref="E10:H10"/>
    <mergeCell ref="J16:M16"/>
    <mergeCell ref="T48:V51"/>
    <mergeCell ref="D1:E1"/>
    <mergeCell ref="D2:E2"/>
    <mergeCell ref="F2:F3"/>
    <mergeCell ref="G2:G3"/>
    <mergeCell ref="H2:H3"/>
    <mergeCell ref="D3:E3"/>
    <mergeCell ref="D4:H4"/>
  </mergeCells>
  <hyperlinks>
    <hyperlink r:id="rId1" ref="V36"/>
    <hyperlink r:id="rId2" ref="V37"/>
    <hyperlink r:id="rId3" ref="V38"/>
    <hyperlink r:id="rId4" ref="V40"/>
    <hyperlink r:id="rId5" ref="R43"/>
    <hyperlink r:id="rId6" ref="R47"/>
    <hyperlink r:id="rId7" ref="V52"/>
    <hyperlink r:id="rId8" ref="V54"/>
    <hyperlink r:id="rId9" ref="V64"/>
    <hyperlink r:id="rId10" ref="R65"/>
    <hyperlink r:id="rId11" ref="V65"/>
    <hyperlink r:id="rId12" ref="V67"/>
    <hyperlink r:id="rId13" ref="V69"/>
    <hyperlink r:id="rId14" ref="V71"/>
  </hyperlinks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28.13"/>
    <col customWidth="1" min="5" max="10" width="16.88"/>
  </cols>
  <sheetData>
    <row r="2">
      <c r="B2" s="2" t="s">
        <v>0</v>
      </c>
      <c r="C2" s="3" t="s">
        <v>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429</v>
      </c>
      <c r="D3" s="4"/>
      <c r="E3" s="9">
        <v>1.0</v>
      </c>
      <c r="F3" s="10"/>
      <c r="G3" s="11"/>
      <c r="H3" s="12"/>
    </row>
    <row r="4">
      <c r="B4" s="2" t="s">
        <v>9</v>
      </c>
      <c r="C4" s="13" t="s">
        <v>10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>
      <c r="B12" s="28"/>
      <c r="C12" s="12"/>
      <c r="D12" s="12"/>
      <c r="E12" s="12"/>
      <c r="F12" s="12"/>
      <c r="G12" s="12"/>
      <c r="H12" s="12"/>
    </row>
    <row r="13">
      <c r="B13" s="30" t="s">
        <v>36</v>
      </c>
      <c r="C13" s="12"/>
      <c r="D13" s="12"/>
      <c r="E13" s="12"/>
      <c r="F13" s="12"/>
      <c r="G13" s="12"/>
      <c r="H13" s="12"/>
    </row>
    <row r="14">
      <c r="B14" s="34" t="s">
        <v>522</v>
      </c>
      <c r="C14" s="36"/>
      <c r="D14" s="36"/>
      <c r="E14" s="36"/>
      <c r="F14" s="36"/>
      <c r="G14" s="38" t="s">
        <v>40</v>
      </c>
      <c r="H14" s="36"/>
      <c r="I14" s="35"/>
      <c r="J14" s="37"/>
      <c r="L14" s="34" t="s">
        <v>526</v>
      </c>
      <c r="M14" s="36"/>
      <c r="N14" s="36"/>
      <c r="O14" s="36"/>
      <c r="P14" s="36"/>
      <c r="Q14" s="38" t="s">
        <v>40</v>
      </c>
      <c r="R14" s="36"/>
      <c r="S14" s="35"/>
      <c r="T14" s="37"/>
      <c r="V14" s="34" t="s">
        <v>522</v>
      </c>
      <c r="W14" s="36"/>
      <c r="X14" s="36"/>
      <c r="Y14" s="36"/>
      <c r="Z14" s="36"/>
      <c r="AA14" s="38" t="s">
        <v>40</v>
      </c>
      <c r="AB14" s="36"/>
      <c r="AC14" s="35"/>
      <c r="AD14" s="37"/>
      <c r="AF14" s="34" t="s">
        <v>526</v>
      </c>
      <c r="AG14" s="36"/>
      <c r="AH14" s="36"/>
      <c r="AI14" s="36"/>
      <c r="AJ14" s="36"/>
      <c r="AK14" s="38" t="s">
        <v>40</v>
      </c>
      <c r="AL14" s="36"/>
      <c r="AM14" s="35"/>
      <c r="AN14" s="37"/>
    </row>
    <row r="15">
      <c r="B15" s="51"/>
      <c r="J15" s="53"/>
      <c r="L15" s="51"/>
      <c r="T15" s="53"/>
      <c r="V15" s="51"/>
      <c r="AD15" s="53"/>
      <c r="AF15" s="51"/>
      <c r="AN15" s="53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8" t="s">
        <v>58</v>
      </c>
      <c r="J18" s="53"/>
      <c r="L18" s="58" t="s">
        <v>58</v>
      </c>
      <c r="T18" s="53"/>
      <c r="V18" s="58" t="s">
        <v>58</v>
      </c>
      <c r="AD18" s="53"/>
      <c r="AF18" s="58" t="s">
        <v>58</v>
      </c>
      <c r="AN18" s="53"/>
    </row>
    <row r="19">
      <c r="B19" s="51"/>
      <c r="J19" s="53"/>
      <c r="L19" s="51"/>
      <c r="T19" s="53"/>
      <c r="V19" s="51"/>
      <c r="AD19" s="53"/>
      <c r="AF19" s="51"/>
      <c r="AN19" s="53"/>
    </row>
    <row r="20">
      <c r="B20" s="62" t="s">
        <v>62</v>
      </c>
      <c r="C20" s="63" t="s">
        <v>66</v>
      </c>
      <c r="D20" s="63" t="s">
        <v>67</v>
      </c>
      <c r="E20" s="63" t="s">
        <v>68</v>
      </c>
      <c r="F20" s="63" t="s">
        <v>69</v>
      </c>
      <c r="G20" s="63" t="s">
        <v>70</v>
      </c>
      <c r="H20" s="63" t="s">
        <v>71</v>
      </c>
      <c r="J20" s="53"/>
      <c r="L20" s="62" t="s">
        <v>62</v>
      </c>
      <c r="M20" s="63" t="s">
        <v>66</v>
      </c>
      <c r="N20" s="63" t="s">
        <v>67</v>
      </c>
      <c r="O20" s="63" t="s">
        <v>68</v>
      </c>
      <c r="P20" s="63" t="s">
        <v>69</v>
      </c>
      <c r="Q20" s="63" t="s">
        <v>70</v>
      </c>
      <c r="R20" s="63" t="s">
        <v>71</v>
      </c>
      <c r="T20" s="53"/>
      <c r="V20" s="62" t="s">
        <v>62</v>
      </c>
      <c r="W20" s="63" t="s">
        <v>66</v>
      </c>
      <c r="X20" s="63" t="s">
        <v>67</v>
      </c>
      <c r="Y20" s="63" t="s">
        <v>68</v>
      </c>
      <c r="Z20" s="63" t="s">
        <v>69</v>
      </c>
      <c r="AA20" s="63" t="s">
        <v>70</v>
      </c>
      <c r="AB20" s="63" t="s">
        <v>71</v>
      </c>
      <c r="AD20" s="53"/>
      <c r="AF20" s="62" t="s">
        <v>62</v>
      </c>
      <c r="AG20" s="63" t="s">
        <v>66</v>
      </c>
      <c r="AH20" s="63" t="s">
        <v>67</v>
      </c>
      <c r="AI20" s="63" t="s">
        <v>68</v>
      </c>
      <c r="AJ20" s="63" t="s">
        <v>69</v>
      </c>
      <c r="AK20" s="63" t="s">
        <v>70</v>
      </c>
      <c r="AL20" s="63" t="s">
        <v>71</v>
      </c>
      <c r="AN20" s="53"/>
    </row>
    <row r="21">
      <c r="B21" s="69"/>
      <c r="C21" s="70"/>
      <c r="D21" s="70"/>
      <c r="E21" s="70"/>
      <c r="F21" s="88"/>
      <c r="G21" s="70"/>
      <c r="H21" s="69">
        <v>1.0</v>
      </c>
      <c r="J21" s="74"/>
      <c r="K21" s="1"/>
      <c r="L21" s="69"/>
      <c r="M21" s="70"/>
      <c r="N21" s="70"/>
      <c r="O21" s="70"/>
      <c r="P21" s="88"/>
      <c r="Q21" s="70"/>
      <c r="R21" s="69">
        <v>1.0</v>
      </c>
      <c r="T21" s="74"/>
      <c r="V21" s="69"/>
      <c r="W21" s="70"/>
      <c r="X21" s="70"/>
      <c r="Y21" s="70"/>
      <c r="Z21" s="88"/>
      <c r="AA21" s="70"/>
      <c r="AB21" s="69">
        <v>1.0</v>
      </c>
      <c r="AD21" s="74"/>
      <c r="AE21" s="78"/>
      <c r="AF21" s="69"/>
      <c r="AG21" s="70"/>
      <c r="AH21" s="70"/>
      <c r="AI21" s="70"/>
      <c r="AJ21" s="88"/>
      <c r="AK21" s="70"/>
      <c r="AL21" s="69">
        <v>1.0</v>
      </c>
      <c r="AN21" s="74"/>
    </row>
    <row r="22" ht="36.0" customHeight="1">
      <c r="B22" s="264"/>
      <c r="C22" s="265"/>
      <c r="D22" s="265"/>
      <c r="E22" s="265"/>
      <c r="F22" s="266"/>
      <c r="G22" s="265"/>
      <c r="H22" s="266"/>
      <c r="J22" s="74"/>
      <c r="K22" s="1"/>
      <c r="L22" s="264"/>
      <c r="M22" s="265"/>
      <c r="N22" s="265"/>
      <c r="O22" s="265"/>
      <c r="P22" s="266"/>
      <c r="Q22" s="265"/>
      <c r="R22" s="266"/>
      <c r="T22" s="74"/>
      <c r="V22" s="264"/>
      <c r="W22" s="265"/>
      <c r="X22" s="265"/>
      <c r="Y22" s="265"/>
      <c r="Z22" s="266"/>
      <c r="AA22" s="265"/>
      <c r="AB22" s="266"/>
      <c r="AD22" s="74"/>
      <c r="AE22" s="78"/>
      <c r="AF22" s="264"/>
      <c r="AG22" s="265"/>
      <c r="AH22" s="265"/>
      <c r="AI22" s="265"/>
      <c r="AJ22" s="266"/>
      <c r="AK22" s="265"/>
      <c r="AL22" s="266"/>
      <c r="AN22" s="74"/>
    </row>
    <row r="23">
      <c r="B23" s="72">
        <v>2.0</v>
      </c>
      <c r="C23" s="69">
        <v>3.0</v>
      </c>
      <c r="D23" s="72">
        <v>4.0</v>
      </c>
      <c r="E23" s="72">
        <v>5.0</v>
      </c>
      <c r="F23" s="88">
        <v>6.0</v>
      </c>
      <c r="G23" s="72">
        <v>7.0</v>
      </c>
      <c r="H23" s="88">
        <v>8.0</v>
      </c>
      <c r="J23" s="74"/>
      <c r="K23" s="1"/>
      <c r="L23" s="72">
        <v>2.0</v>
      </c>
      <c r="M23" s="69">
        <v>3.0</v>
      </c>
      <c r="N23" s="72">
        <v>4.0</v>
      </c>
      <c r="O23" s="72">
        <v>5.0</v>
      </c>
      <c r="P23" s="88">
        <v>6.0</v>
      </c>
      <c r="Q23" s="72">
        <v>7.0</v>
      </c>
      <c r="R23" s="88">
        <v>8.0</v>
      </c>
      <c r="T23" s="74"/>
      <c r="V23" s="72">
        <v>2.0</v>
      </c>
      <c r="W23" s="69">
        <v>3.0</v>
      </c>
      <c r="X23" s="72">
        <v>4.0</v>
      </c>
      <c r="Y23" s="72">
        <v>5.0</v>
      </c>
      <c r="Z23" s="88">
        <v>6.0</v>
      </c>
      <c r="AA23" s="72">
        <v>7.0</v>
      </c>
      <c r="AB23" s="88">
        <v>8.0</v>
      </c>
      <c r="AD23" s="74"/>
      <c r="AE23" s="78"/>
      <c r="AF23" s="72">
        <v>2.0</v>
      </c>
      <c r="AG23" s="69">
        <v>3.0</v>
      </c>
      <c r="AH23" s="72">
        <v>4.0</v>
      </c>
      <c r="AI23" s="72">
        <v>5.0</v>
      </c>
      <c r="AJ23" s="88">
        <v>6.0</v>
      </c>
      <c r="AK23" s="72">
        <v>7.0</v>
      </c>
      <c r="AL23" s="88">
        <v>8.0</v>
      </c>
      <c r="AN23" s="74"/>
    </row>
    <row r="24" ht="34.5" customHeight="1">
      <c r="B24" s="83" t="s">
        <v>91</v>
      </c>
      <c r="C24" s="83" t="s">
        <v>91</v>
      </c>
      <c r="D24" s="83" t="s">
        <v>91</v>
      </c>
      <c r="E24" s="81"/>
      <c r="H24" s="85" t="s">
        <v>96</v>
      </c>
      <c r="J24" s="53"/>
      <c r="L24" s="83" t="s">
        <v>91</v>
      </c>
      <c r="M24" s="83" t="s">
        <v>91</v>
      </c>
      <c r="N24" s="83" t="s">
        <v>91</v>
      </c>
      <c r="O24" s="81"/>
      <c r="R24" s="85" t="s">
        <v>96</v>
      </c>
      <c r="T24" s="53"/>
      <c r="V24" s="83" t="s">
        <v>91</v>
      </c>
      <c r="W24" s="83" t="s">
        <v>91</v>
      </c>
      <c r="X24" s="83" t="s">
        <v>91</v>
      </c>
      <c r="Y24" s="81"/>
      <c r="AB24" s="85" t="s">
        <v>96</v>
      </c>
      <c r="AD24" s="53"/>
      <c r="AF24" s="83" t="s">
        <v>91</v>
      </c>
      <c r="AG24" s="83" t="s">
        <v>91</v>
      </c>
      <c r="AH24" s="83" t="s">
        <v>91</v>
      </c>
      <c r="AI24" s="81"/>
      <c r="AL24" s="85" t="s">
        <v>96</v>
      </c>
      <c r="AN24" s="53"/>
    </row>
    <row r="25">
      <c r="B25" s="72">
        <v>9.0</v>
      </c>
      <c r="C25" s="88">
        <v>10.0</v>
      </c>
      <c r="D25" s="72">
        <v>11.0</v>
      </c>
      <c r="E25" s="72">
        <v>12.0</v>
      </c>
      <c r="F25" s="88">
        <v>13.0</v>
      </c>
      <c r="G25" s="72">
        <v>14.0</v>
      </c>
      <c r="H25" s="72">
        <v>15.0</v>
      </c>
      <c r="J25" s="90"/>
      <c r="K25" s="1"/>
      <c r="L25" s="72">
        <v>9.0</v>
      </c>
      <c r="M25" s="88">
        <v>10.0</v>
      </c>
      <c r="N25" s="72">
        <v>11.0</v>
      </c>
      <c r="O25" s="72">
        <v>12.0</v>
      </c>
      <c r="P25" s="88">
        <v>13.0</v>
      </c>
      <c r="Q25" s="72">
        <v>14.0</v>
      </c>
      <c r="R25" s="72">
        <v>15.0</v>
      </c>
      <c r="T25" s="90"/>
      <c r="V25" s="72">
        <v>9.0</v>
      </c>
      <c r="W25" s="88">
        <v>10.0</v>
      </c>
      <c r="X25" s="72">
        <v>11.0</v>
      </c>
      <c r="Y25" s="72">
        <v>12.0</v>
      </c>
      <c r="Z25" s="88">
        <v>13.0</v>
      </c>
      <c r="AA25" s="72">
        <v>14.0</v>
      </c>
      <c r="AB25" s="72">
        <v>15.0</v>
      </c>
      <c r="AD25" s="90"/>
      <c r="AE25" s="92"/>
      <c r="AF25" s="72">
        <v>9.0</v>
      </c>
      <c r="AG25" s="88">
        <v>10.0</v>
      </c>
      <c r="AH25" s="72">
        <v>11.0</v>
      </c>
      <c r="AI25" s="72">
        <v>12.0</v>
      </c>
      <c r="AJ25" s="88">
        <v>13.0</v>
      </c>
      <c r="AK25" s="72">
        <v>14.0</v>
      </c>
      <c r="AL25" s="72">
        <v>15.0</v>
      </c>
      <c r="AN25" s="90"/>
    </row>
    <row r="26" ht="34.5" customHeight="1">
      <c r="B26" s="1" t="s">
        <v>149</v>
      </c>
      <c r="C26" s="93" t="s">
        <v>574</v>
      </c>
      <c r="D26" s="83" t="s">
        <v>91</v>
      </c>
      <c r="E26" s="83" t="s">
        <v>91</v>
      </c>
      <c r="F26" s="83" t="s">
        <v>91</v>
      </c>
      <c r="G26" s="83" t="s">
        <v>91</v>
      </c>
      <c r="H26" s="85" t="s">
        <v>105</v>
      </c>
      <c r="J26" s="53"/>
      <c r="M26" s="93" t="s">
        <v>574</v>
      </c>
      <c r="N26" s="83" t="s">
        <v>91</v>
      </c>
      <c r="O26" s="83" t="s">
        <v>91</v>
      </c>
      <c r="P26" s="83" t="s">
        <v>91</v>
      </c>
      <c r="Q26" s="83" t="s">
        <v>91</v>
      </c>
      <c r="R26" s="85" t="s">
        <v>105</v>
      </c>
      <c r="T26" s="53"/>
      <c r="W26" s="93" t="s">
        <v>574</v>
      </c>
      <c r="X26" s="83" t="s">
        <v>91</v>
      </c>
      <c r="Y26" s="83" t="s">
        <v>91</v>
      </c>
      <c r="Z26" s="83" t="s">
        <v>91</v>
      </c>
      <c r="AA26" s="83" t="s">
        <v>91</v>
      </c>
      <c r="AB26" s="85" t="s">
        <v>105</v>
      </c>
      <c r="AD26" s="53"/>
      <c r="AG26" s="93" t="s">
        <v>574</v>
      </c>
      <c r="AH26" s="83" t="s">
        <v>91</v>
      </c>
      <c r="AI26" s="83" t="s">
        <v>91</v>
      </c>
      <c r="AJ26" s="83" t="s">
        <v>91</v>
      </c>
      <c r="AK26" s="83" t="s">
        <v>91</v>
      </c>
      <c r="AL26" s="85" t="s">
        <v>105</v>
      </c>
      <c r="AN26" s="53"/>
    </row>
    <row r="27">
      <c r="B27" s="72">
        <v>16.0</v>
      </c>
      <c r="C27" s="72">
        <v>17.0</v>
      </c>
      <c r="D27" s="72">
        <v>18.0</v>
      </c>
      <c r="E27" s="72">
        <v>19.0</v>
      </c>
      <c r="F27" s="72">
        <v>20.0</v>
      </c>
      <c r="G27" s="72">
        <v>21.0</v>
      </c>
      <c r="H27" s="72">
        <v>22.0</v>
      </c>
      <c r="J27" s="53"/>
      <c r="L27" s="72">
        <v>16.0</v>
      </c>
      <c r="M27" s="72">
        <v>17.0</v>
      </c>
      <c r="N27" s="72">
        <v>18.0</v>
      </c>
      <c r="O27" s="72">
        <v>19.0</v>
      </c>
      <c r="P27" s="72">
        <v>20.0</v>
      </c>
      <c r="Q27" s="72">
        <v>21.0</v>
      </c>
      <c r="R27" s="72">
        <v>22.0</v>
      </c>
      <c r="T27" s="53"/>
      <c r="V27" s="72">
        <v>16.0</v>
      </c>
      <c r="W27" s="72">
        <v>17.0</v>
      </c>
      <c r="X27" s="72">
        <v>18.0</v>
      </c>
      <c r="Y27" s="72">
        <v>19.0</v>
      </c>
      <c r="Z27" s="72">
        <v>20.0</v>
      </c>
      <c r="AA27" s="72">
        <v>21.0</v>
      </c>
      <c r="AB27" s="72">
        <v>22.0</v>
      </c>
      <c r="AD27" s="53"/>
      <c r="AF27" s="72">
        <v>16.0</v>
      </c>
      <c r="AG27" s="72">
        <v>17.0</v>
      </c>
      <c r="AH27" s="72">
        <v>18.0</v>
      </c>
      <c r="AI27" s="72">
        <v>19.0</v>
      </c>
      <c r="AJ27" s="72">
        <v>20.0</v>
      </c>
      <c r="AK27" s="72">
        <v>21.0</v>
      </c>
      <c r="AL27" s="72">
        <v>22.0</v>
      </c>
      <c r="AN27" s="53"/>
    </row>
    <row r="28" ht="34.5" customHeight="1">
      <c r="B28" s="83" t="s">
        <v>91</v>
      </c>
      <c r="C28" s="83" t="s">
        <v>91</v>
      </c>
      <c r="D28" s="96" t="s">
        <v>586</v>
      </c>
      <c r="E28" s="83" t="s">
        <v>91</v>
      </c>
      <c r="F28" s="83" t="s">
        <v>91</v>
      </c>
      <c r="G28" s="83" t="s">
        <v>91</v>
      </c>
      <c r="H28" s="83" t="s">
        <v>91</v>
      </c>
      <c r="I28" s="97" t="s">
        <v>110</v>
      </c>
      <c r="J28" s="98"/>
      <c r="L28" s="83" t="s">
        <v>91</v>
      </c>
      <c r="M28" s="83" t="s">
        <v>91</v>
      </c>
      <c r="N28" s="96" t="s">
        <v>586</v>
      </c>
      <c r="O28" s="83" t="s">
        <v>91</v>
      </c>
      <c r="P28" s="83" t="s">
        <v>91</v>
      </c>
      <c r="Q28" s="83" t="s">
        <v>91</v>
      </c>
      <c r="R28" s="83" t="s">
        <v>91</v>
      </c>
      <c r="S28" s="97" t="s">
        <v>110</v>
      </c>
      <c r="T28" s="98"/>
      <c r="V28" s="83" t="s">
        <v>91</v>
      </c>
      <c r="W28" s="83" t="s">
        <v>91</v>
      </c>
      <c r="X28" s="96" t="s">
        <v>586</v>
      </c>
      <c r="Y28" s="83" t="s">
        <v>91</v>
      </c>
      <c r="Z28" s="83" t="s">
        <v>91</v>
      </c>
      <c r="AA28" s="83" t="s">
        <v>91</v>
      </c>
      <c r="AB28" s="83" t="s">
        <v>91</v>
      </c>
      <c r="AC28" s="97" t="s">
        <v>110</v>
      </c>
      <c r="AD28" s="98"/>
      <c r="AE28" s="97"/>
      <c r="AF28" s="83" t="s">
        <v>91</v>
      </c>
      <c r="AG28" s="83" t="s">
        <v>91</v>
      </c>
      <c r="AH28" s="96" t="s">
        <v>586</v>
      </c>
      <c r="AI28" s="83" t="s">
        <v>91</v>
      </c>
      <c r="AJ28" s="83" t="s">
        <v>91</v>
      </c>
      <c r="AK28" s="83" t="s">
        <v>91</v>
      </c>
      <c r="AL28" s="83" t="s">
        <v>91</v>
      </c>
      <c r="AM28" s="97" t="s">
        <v>110</v>
      </c>
      <c r="AN28" s="98"/>
    </row>
    <row r="29">
      <c r="B29" s="72">
        <v>23.0</v>
      </c>
      <c r="C29" s="88">
        <v>24.0</v>
      </c>
      <c r="D29" s="72">
        <v>25.0</v>
      </c>
      <c r="E29" s="88">
        <v>26.0</v>
      </c>
      <c r="F29" s="72">
        <v>27.0</v>
      </c>
      <c r="G29" s="88">
        <v>28.0</v>
      </c>
      <c r="H29" s="72">
        <v>29.0</v>
      </c>
      <c r="J29" s="98"/>
      <c r="L29" s="72">
        <v>23.0</v>
      </c>
      <c r="M29" s="88">
        <v>24.0</v>
      </c>
      <c r="N29" s="72">
        <v>25.0</v>
      </c>
      <c r="O29" s="88">
        <v>26.0</v>
      </c>
      <c r="P29" s="72">
        <v>27.0</v>
      </c>
      <c r="Q29" s="88">
        <v>28.0</v>
      </c>
      <c r="R29" s="72">
        <v>29.0</v>
      </c>
      <c r="T29" s="98"/>
      <c r="V29" s="72">
        <v>23.0</v>
      </c>
      <c r="W29" s="88">
        <v>24.0</v>
      </c>
      <c r="X29" s="72">
        <v>25.0</v>
      </c>
      <c r="Y29" s="88">
        <v>26.0</v>
      </c>
      <c r="Z29" s="72">
        <v>27.0</v>
      </c>
      <c r="AA29" s="88">
        <v>28.0</v>
      </c>
      <c r="AB29" s="72">
        <v>29.0</v>
      </c>
      <c r="AD29" s="98"/>
      <c r="AE29" s="97"/>
      <c r="AF29" s="72">
        <v>23.0</v>
      </c>
      <c r="AG29" s="88">
        <v>24.0</v>
      </c>
      <c r="AH29" s="72">
        <v>25.0</v>
      </c>
      <c r="AI29" s="88">
        <v>26.0</v>
      </c>
      <c r="AJ29" s="72">
        <v>27.0</v>
      </c>
      <c r="AK29" s="88">
        <v>28.0</v>
      </c>
      <c r="AL29" s="72">
        <v>29.0</v>
      </c>
      <c r="AN29" s="98"/>
    </row>
    <row r="30" ht="34.5" customHeight="1">
      <c r="B30" s="83" t="s">
        <v>91</v>
      </c>
      <c r="C30" s="81"/>
      <c r="D30" s="96" t="s">
        <v>602</v>
      </c>
      <c r="E30" s="83" t="s">
        <v>91</v>
      </c>
      <c r="F30" s="83" t="s">
        <v>91</v>
      </c>
      <c r="G30" s="83" t="s">
        <v>91</v>
      </c>
      <c r="H30" s="83" t="s">
        <v>91</v>
      </c>
      <c r="J30" s="98"/>
      <c r="L30" s="83" t="s">
        <v>91</v>
      </c>
      <c r="M30" s="81"/>
      <c r="N30" s="96" t="s">
        <v>602</v>
      </c>
      <c r="O30" s="83" t="s">
        <v>91</v>
      </c>
      <c r="P30" s="83" t="s">
        <v>91</v>
      </c>
      <c r="Q30" s="83" t="s">
        <v>91</v>
      </c>
      <c r="R30" s="83" t="s">
        <v>91</v>
      </c>
      <c r="T30" s="98"/>
      <c r="V30" s="83" t="s">
        <v>91</v>
      </c>
      <c r="W30" s="81"/>
      <c r="X30" s="96" t="s">
        <v>602</v>
      </c>
      <c r="Y30" s="83" t="s">
        <v>91</v>
      </c>
      <c r="Z30" s="83" t="s">
        <v>91</v>
      </c>
      <c r="AA30" s="83" t="s">
        <v>91</v>
      </c>
      <c r="AB30" s="83" t="s">
        <v>91</v>
      </c>
      <c r="AD30" s="98"/>
      <c r="AE30" s="97"/>
      <c r="AF30" s="83" t="s">
        <v>91</v>
      </c>
      <c r="AG30" s="81"/>
      <c r="AH30" s="96" t="s">
        <v>602</v>
      </c>
      <c r="AI30" s="83" t="s">
        <v>91</v>
      </c>
      <c r="AJ30" s="83" t="s">
        <v>91</v>
      </c>
      <c r="AK30" s="83" t="s">
        <v>91</v>
      </c>
      <c r="AL30" s="83" t="s">
        <v>91</v>
      </c>
      <c r="AN30" s="98"/>
    </row>
    <row r="31">
      <c r="B31" s="72">
        <v>30.0</v>
      </c>
      <c r="C31" s="88">
        <v>31.0</v>
      </c>
      <c r="D31" s="70"/>
      <c r="E31" s="70"/>
      <c r="F31" s="70"/>
      <c r="G31" s="70"/>
      <c r="H31" s="70"/>
      <c r="J31" s="98"/>
      <c r="L31" s="72">
        <v>30.0</v>
      </c>
      <c r="M31" s="88">
        <v>31.0</v>
      </c>
      <c r="N31" s="70"/>
      <c r="O31" s="70"/>
      <c r="P31" s="70"/>
      <c r="Q31" s="70"/>
      <c r="R31" s="70"/>
      <c r="T31" s="98"/>
      <c r="V31" s="72">
        <v>30.0</v>
      </c>
      <c r="W31" s="88">
        <v>31.0</v>
      </c>
      <c r="X31" s="70"/>
      <c r="Y31" s="70"/>
      <c r="Z31" s="70"/>
      <c r="AA31" s="70"/>
      <c r="AB31" s="70"/>
      <c r="AD31" s="98"/>
      <c r="AE31" s="97"/>
      <c r="AF31" s="72">
        <v>30.0</v>
      </c>
      <c r="AG31" s="88">
        <v>31.0</v>
      </c>
      <c r="AH31" s="70"/>
      <c r="AI31" s="70"/>
      <c r="AJ31" s="70"/>
      <c r="AK31" s="70"/>
      <c r="AL31" s="70"/>
      <c r="AN31" s="98"/>
    </row>
    <row r="32" ht="34.5" customHeight="1">
      <c r="B32" s="107" t="s">
        <v>118</v>
      </c>
      <c r="C32" s="109" t="s">
        <v>119</v>
      </c>
      <c r="D32" s="279"/>
      <c r="E32" s="279"/>
      <c r="F32" s="279"/>
      <c r="G32" s="112"/>
      <c r="H32" s="112"/>
      <c r="I32" s="113"/>
      <c r="J32" s="114"/>
      <c r="L32" s="107" t="s">
        <v>118</v>
      </c>
      <c r="M32" s="109" t="s">
        <v>119</v>
      </c>
      <c r="N32" s="279"/>
      <c r="O32" s="279"/>
      <c r="P32" s="279"/>
      <c r="Q32" s="112"/>
      <c r="R32" s="112"/>
      <c r="S32" s="113"/>
      <c r="T32" s="114"/>
      <c r="V32" s="107" t="s">
        <v>118</v>
      </c>
      <c r="W32" s="109" t="s">
        <v>119</v>
      </c>
      <c r="X32" s="279"/>
      <c r="Y32" s="279"/>
      <c r="Z32" s="279"/>
      <c r="AA32" s="112"/>
      <c r="AB32" s="112"/>
      <c r="AC32" s="113"/>
      <c r="AD32" s="114"/>
      <c r="AE32" s="97"/>
      <c r="AF32" s="107" t="s">
        <v>118</v>
      </c>
      <c r="AG32" s="109" t="s">
        <v>119</v>
      </c>
      <c r="AH32" s="279"/>
      <c r="AI32" s="279"/>
      <c r="AJ32" s="279"/>
      <c r="AK32" s="112"/>
      <c r="AL32" s="112"/>
      <c r="AM32" s="113"/>
      <c r="AN32" s="114"/>
    </row>
    <row r="35">
      <c r="B35" s="198" t="s">
        <v>121</v>
      </c>
      <c r="C35" s="198" t="s">
        <v>123</v>
      </c>
      <c r="D35" s="198" t="s">
        <v>124</v>
      </c>
      <c r="E35" s="280" t="s">
        <v>126</v>
      </c>
      <c r="F35" s="281"/>
      <c r="I35" s="67" t="s">
        <v>139</v>
      </c>
      <c r="J35" s="67" t="s">
        <v>140</v>
      </c>
    </row>
    <row r="36">
      <c r="B36" s="230">
        <v>44836.0</v>
      </c>
      <c r="C36" s="230">
        <v>44836.0</v>
      </c>
      <c r="D36" s="122" t="s">
        <v>193</v>
      </c>
      <c r="E36" s="283" t="s">
        <v>190</v>
      </c>
      <c r="F36" s="284"/>
      <c r="I36" s="71" t="s">
        <v>85</v>
      </c>
      <c r="J36" s="138" t="s">
        <v>87</v>
      </c>
    </row>
    <row r="37">
      <c r="B37" s="230">
        <v>44836.0</v>
      </c>
      <c r="C37" s="230">
        <v>44836.0</v>
      </c>
      <c r="D37" s="122" t="s">
        <v>196</v>
      </c>
      <c r="E37" s="283" t="s">
        <v>191</v>
      </c>
      <c r="F37" s="284"/>
      <c r="I37" s="71" t="s">
        <v>116</v>
      </c>
      <c r="J37" s="145" t="s">
        <v>87</v>
      </c>
    </row>
    <row r="38">
      <c r="B38" s="230">
        <v>44836.0</v>
      </c>
      <c r="C38" s="230">
        <v>44836.0</v>
      </c>
      <c r="D38" s="123" t="s">
        <v>197</v>
      </c>
      <c r="E38" s="283" t="s">
        <v>192</v>
      </c>
      <c r="F38" s="284"/>
      <c r="I38" s="71" t="s">
        <v>169</v>
      </c>
      <c r="J38" s="145" t="s">
        <v>87</v>
      </c>
    </row>
    <row r="39">
      <c r="B39" s="230">
        <v>44837.0</v>
      </c>
      <c r="C39" s="230">
        <v>44837.0</v>
      </c>
      <c r="D39" s="123" t="s">
        <v>459</v>
      </c>
      <c r="E39" s="300" t="s">
        <v>149</v>
      </c>
      <c r="F39" s="301"/>
    </row>
    <row r="40">
      <c r="B40" s="230">
        <v>44838.0</v>
      </c>
      <c r="C40" s="230">
        <v>44838.0</v>
      </c>
      <c r="D40" s="123" t="s">
        <v>161</v>
      </c>
      <c r="E40" s="283" t="s">
        <v>430</v>
      </c>
      <c r="F40" s="284"/>
    </row>
    <row r="41">
      <c r="B41" s="230">
        <v>44845.0</v>
      </c>
      <c r="C41" s="230">
        <v>44845.0</v>
      </c>
      <c r="D41" s="123" t="s">
        <v>314</v>
      </c>
      <c r="E41" s="283"/>
      <c r="F41" s="284"/>
    </row>
    <row r="42" ht="15.0" customHeight="1">
      <c r="A42" s="1" t="s">
        <v>149</v>
      </c>
      <c r="B42" s="230">
        <v>44846.0</v>
      </c>
      <c r="C42" s="230">
        <v>44846.0</v>
      </c>
      <c r="D42" s="123" t="s">
        <v>228</v>
      </c>
      <c r="E42" s="283" t="s">
        <v>436</v>
      </c>
      <c r="F42" s="284"/>
    </row>
    <row r="43">
      <c r="B43" s="230">
        <v>44847.0</v>
      </c>
      <c r="C43" s="230">
        <v>44848.0</v>
      </c>
      <c r="D43" s="123" t="s">
        <v>479</v>
      </c>
      <c r="E43" s="283" t="s">
        <v>437</v>
      </c>
      <c r="F43" s="284"/>
    </row>
    <row r="44">
      <c r="B44" s="230">
        <v>44849.0</v>
      </c>
      <c r="C44" s="230">
        <v>44850.0</v>
      </c>
      <c r="D44" s="123" t="s">
        <v>180</v>
      </c>
      <c r="E44" s="283" t="s">
        <v>453</v>
      </c>
      <c r="F44" s="284"/>
    </row>
    <row r="45">
      <c r="B45" s="230">
        <v>44852.0</v>
      </c>
      <c r="C45" s="230">
        <v>44853.0</v>
      </c>
      <c r="D45" s="123" t="s">
        <v>358</v>
      </c>
      <c r="E45" s="283" t="s">
        <v>454</v>
      </c>
      <c r="F45" s="284"/>
    </row>
    <row r="46">
      <c r="B46" s="230">
        <v>44854.0</v>
      </c>
      <c r="C46" s="230">
        <v>44855.0</v>
      </c>
      <c r="D46" s="123" t="s">
        <v>326</v>
      </c>
      <c r="E46" s="283" t="s">
        <v>486</v>
      </c>
      <c r="F46" s="301"/>
    </row>
    <row r="47">
      <c r="B47" s="230">
        <v>44856.0</v>
      </c>
      <c r="C47" s="230">
        <v>44857.0</v>
      </c>
      <c r="D47" s="123" t="s">
        <v>299</v>
      </c>
      <c r="E47" s="283" t="s">
        <v>487</v>
      </c>
      <c r="F47" s="284"/>
    </row>
    <row r="48">
      <c r="B48" s="230">
        <v>44861.0</v>
      </c>
      <c r="C48" s="230">
        <v>44861.0</v>
      </c>
      <c r="D48" s="123" t="s">
        <v>222</v>
      </c>
      <c r="E48" s="283" t="s">
        <v>507</v>
      </c>
      <c r="F48" s="284"/>
    </row>
    <row r="49">
      <c r="B49" s="230">
        <v>44862.0</v>
      </c>
      <c r="C49" s="230">
        <v>44862.0</v>
      </c>
      <c r="D49" s="123" t="s">
        <v>518</v>
      </c>
      <c r="E49" s="283"/>
      <c r="F49" s="284"/>
    </row>
    <row r="50">
      <c r="B50" s="230">
        <v>44862.0</v>
      </c>
      <c r="C50" s="230">
        <v>44862.0</v>
      </c>
      <c r="D50" s="123" t="s">
        <v>523</v>
      </c>
      <c r="E50" s="283"/>
      <c r="F50" s="284"/>
    </row>
    <row r="51">
      <c r="B51" s="230">
        <v>44863.0</v>
      </c>
      <c r="C51" s="230">
        <v>44863.0</v>
      </c>
      <c r="D51" s="123" t="s">
        <v>161</v>
      </c>
      <c r="E51" s="283" t="s">
        <v>527</v>
      </c>
      <c r="F51" s="301"/>
    </row>
    <row r="52">
      <c r="B52" s="230">
        <v>44864.0</v>
      </c>
      <c r="C52" s="230">
        <v>44864.0</v>
      </c>
      <c r="D52" s="123" t="s">
        <v>143</v>
      </c>
      <c r="E52" s="283" t="s">
        <v>537</v>
      </c>
      <c r="F52" s="301"/>
    </row>
    <row r="53">
      <c r="B53" s="230">
        <v>44865.0</v>
      </c>
      <c r="C53" s="230">
        <v>44865.0</v>
      </c>
      <c r="D53" s="123" t="s">
        <v>488</v>
      </c>
      <c r="E53" s="306"/>
      <c r="F53" s="284"/>
    </row>
    <row r="54">
      <c r="E54" s="35"/>
      <c r="F54" s="12"/>
    </row>
  </sheetData>
  <mergeCells count="29">
    <mergeCell ref="B6:B7"/>
    <mergeCell ref="B8:B10"/>
    <mergeCell ref="C2:D2"/>
    <mergeCell ref="C3:D3"/>
    <mergeCell ref="E3:E4"/>
    <mergeCell ref="F3:F4"/>
    <mergeCell ref="G3:G4"/>
    <mergeCell ref="C4:D4"/>
    <mergeCell ref="C5:G5"/>
    <mergeCell ref="Q14:R17"/>
    <mergeCell ref="V14:Z17"/>
    <mergeCell ref="AA14:AB17"/>
    <mergeCell ref="AF14:AJ17"/>
    <mergeCell ref="AK14:AL17"/>
    <mergeCell ref="B18:H19"/>
    <mergeCell ref="L18:R19"/>
    <mergeCell ref="V18:AB19"/>
    <mergeCell ref="AF18:AL19"/>
    <mergeCell ref="I28:J32"/>
    <mergeCell ref="S28:T32"/>
    <mergeCell ref="AC28:AD32"/>
    <mergeCell ref="AM28:AN32"/>
    <mergeCell ref="D8:G8"/>
    <mergeCell ref="D9:G9"/>
    <mergeCell ref="D10:G10"/>
    <mergeCell ref="D11:G11"/>
    <mergeCell ref="B14:F17"/>
    <mergeCell ref="G14:H17"/>
    <mergeCell ref="L14:P17"/>
  </mergeCells>
  <hyperlinks>
    <hyperlink r:id="rId1" ref="J36"/>
    <hyperlink r:id="rId2" ref="J37"/>
    <hyperlink r:id="rId3" ref="J38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9" max="9" width="14.88"/>
    <col customWidth="1" min="14" max="14" width="15.0"/>
    <col customWidth="1" min="16" max="16" width="13.63"/>
  </cols>
  <sheetData>
    <row r="1">
      <c r="A1" s="2" t="s">
        <v>0</v>
      </c>
      <c r="B1" s="316" t="s">
        <v>697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698</v>
      </c>
      <c r="C2" s="4"/>
      <c r="D2" s="317">
        <v>2.0</v>
      </c>
      <c r="E2" s="318">
        <v>44862.0</v>
      </c>
      <c r="F2" s="227" t="s">
        <v>699</v>
      </c>
    </row>
    <row r="3">
      <c r="A3" s="2" t="s">
        <v>9</v>
      </c>
      <c r="B3" s="13" t="s">
        <v>10</v>
      </c>
      <c r="C3" s="4"/>
      <c r="D3" s="14"/>
      <c r="E3" s="14"/>
      <c r="F3" s="14"/>
    </row>
    <row r="4">
      <c r="A4" s="2" t="s">
        <v>11</v>
      </c>
      <c r="B4" s="8" t="s">
        <v>12</v>
      </c>
      <c r="C4" s="15"/>
      <c r="D4" s="15"/>
      <c r="E4" s="15"/>
      <c r="F4" s="4"/>
    </row>
    <row r="5">
      <c r="A5" s="16" t="s">
        <v>13</v>
      </c>
      <c r="B5" s="17" t="s">
        <v>700</v>
      </c>
      <c r="C5" s="21"/>
      <c r="D5" s="21"/>
      <c r="E5" s="21"/>
      <c r="F5" s="18"/>
    </row>
    <row r="6">
      <c r="A6" s="14"/>
      <c r="B6" s="17">
        <v>6.0</v>
      </c>
      <c r="C6" s="21"/>
      <c r="D6" s="21"/>
      <c r="E6" s="21"/>
      <c r="F6" s="18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</row>
    <row r="8">
      <c r="A8" s="25"/>
      <c r="B8" s="23" t="s">
        <v>26</v>
      </c>
      <c r="C8" s="24" t="s">
        <v>27</v>
      </c>
      <c r="D8" s="15"/>
      <c r="E8" s="15"/>
      <c r="F8" s="4"/>
    </row>
    <row r="9">
      <c r="A9" s="14"/>
      <c r="B9" s="23" t="s">
        <v>28</v>
      </c>
      <c r="C9" s="24" t="s">
        <v>29</v>
      </c>
      <c r="D9" s="15"/>
      <c r="E9" s="15"/>
      <c r="F9" s="4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4">
      <c r="A14" s="206" t="s">
        <v>388</v>
      </c>
      <c r="B14" s="206" t="s">
        <v>389</v>
      </c>
      <c r="C14" s="206" t="s">
        <v>390</v>
      </c>
      <c r="D14" s="206" t="s">
        <v>391</v>
      </c>
      <c r="E14" s="207" t="s">
        <v>392</v>
      </c>
      <c r="F14" s="15"/>
      <c r="G14" s="15"/>
      <c r="H14" s="15"/>
      <c r="I14" s="15"/>
      <c r="J14" s="4"/>
      <c r="K14" s="209"/>
      <c r="L14" s="209" t="s">
        <v>393</v>
      </c>
      <c r="M14" s="319" t="s">
        <v>394</v>
      </c>
      <c r="N14" s="4"/>
      <c r="O14" s="209" t="s">
        <v>395</v>
      </c>
      <c r="P14" s="209" t="s">
        <v>396</v>
      </c>
      <c r="Q14" s="209" t="s">
        <v>397</v>
      </c>
      <c r="R14" s="210" t="s">
        <v>398</v>
      </c>
      <c r="S14" s="209" t="s">
        <v>389</v>
      </c>
    </row>
    <row r="15">
      <c r="A15" s="211" t="s">
        <v>411</v>
      </c>
      <c r="B15" s="213">
        <v>3.0</v>
      </c>
      <c r="C15" s="212" t="s">
        <v>400</v>
      </c>
      <c r="D15" s="212" t="s">
        <v>412</v>
      </c>
      <c r="E15" s="221" t="s">
        <v>393</v>
      </c>
      <c r="F15" s="4"/>
      <c r="G15" s="222" t="s">
        <v>402</v>
      </c>
      <c r="H15" s="65"/>
      <c r="I15" s="7"/>
      <c r="J15" s="7"/>
      <c r="K15" s="168"/>
      <c r="L15" s="216" t="s">
        <v>701</v>
      </c>
      <c r="M15" s="168" t="s">
        <v>702</v>
      </c>
      <c r="N15" s="124"/>
      <c r="O15" s="124" t="s">
        <v>406</v>
      </c>
      <c r="P15" s="320" t="s">
        <v>703</v>
      </c>
      <c r="Q15" s="320" t="s">
        <v>704</v>
      </c>
      <c r="R15" s="320" t="s">
        <v>705</v>
      </c>
      <c r="S15" s="124">
        <v>3.0</v>
      </c>
    </row>
    <row r="16">
      <c r="A16" s="211" t="s">
        <v>413</v>
      </c>
      <c r="B16" s="213">
        <v>3.0</v>
      </c>
      <c r="C16" s="212" t="s">
        <v>414</v>
      </c>
      <c r="D16" s="212" t="s">
        <v>415</v>
      </c>
      <c r="E16" s="222" t="s">
        <v>394</v>
      </c>
      <c r="F16" s="65"/>
      <c r="G16" s="51"/>
      <c r="H16" s="98"/>
      <c r="I16" s="7"/>
      <c r="J16" s="7"/>
      <c r="P16" s="321" t="s">
        <v>396</v>
      </c>
      <c r="Q16" s="321" t="s">
        <v>397</v>
      </c>
      <c r="R16" s="322" t="s">
        <v>398</v>
      </c>
      <c r="S16" s="321" t="s">
        <v>389</v>
      </c>
    </row>
    <row r="17">
      <c r="A17" s="7"/>
      <c r="B17" s="7"/>
      <c r="C17" s="7"/>
      <c r="D17" s="7"/>
      <c r="E17" s="51"/>
      <c r="F17" s="98"/>
      <c r="G17" s="51"/>
      <c r="H17" s="98"/>
      <c r="I17" s="7"/>
      <c r="J17" s="7"/>
      <c r="P17" s="323" t="s">
        <v>706</v>
      </c>
      <c r="Q17" s="320" t="s">
        <v>707</v>
      </c>
      <c r="R17" s="324" t="s">
        <v>708</v>
      </c>
      <c r="S17" s="124">
        <v>3.0</v>
      </c>
    </row>
    <row r="18">
      <c r="A18" s="7"/>
      <c r="B18" s="7"/>
      <c r="C18" s="7"/>
      <c r="D18" s="7"/>
      <c r="E18" s="153"/>
      <c r="F18" s="114"/>
      <c r="G18" s="153"/>
      <c r="H18" s="114"/>
      <c r="I18" s="7"/>
      <c r="J18" s="7"/>
      <c r="P18" s="325" t="s">
        <v>396</v>
      </c>
      <c r="Q18" s="325" t="s">
        <v>397</v>
      </c>
      <c r="R18" s="326" t="s">
        <v>398</v>
      </c>
      <c r="S18" s="325" t="s">
        <v>389</v>
      </c>
    </row>
    <row r="19">
      <c r="A19" s="7"/>
      <c r="B19" s="7"/>
      <c r="C19" s="7"/>
      <c r="D19" s="7"/>
      <c r="E19" s="221" t="s">
        <v>410</v>
      </c>
      <c r="F19" s="15"/>
      <c r="G19" s="15"/>
      <c r="H19" s="4"/>
      <c r="I19" s="7"/>
      <c r="J19" s="7"/>
      <c r="P19" s="331" t="s">
        <v>709</v>
      </c>
      <c r="Q19" s="331" t="s">
        <v>710</v>
      </c>
      <c r="R19" s="331" t="s">
        <v>713</v>
      </c>
      <c r="S19" s="124">
        <v>3.0</v>
      </c>
    </row>
    <row r="22">
      <c r="E22" s="219"/>
      <c r="F22" s="219"/>
      <c r="G22" s="219"/>
      <c r="H22" s="219"/>
      <c r="M22" s="336"/>
      <c r="N22" s="336"/>
      <c r="O22" s="336"/>
      <c r="Q22" s="336"/>
      <c r="R22" s="336"/>
      <c r="S22" s="336"/>
      <c r="T22" s="337"/>
      <c r="U22" s="336"/>
    </row>
    <row r="23">
      <c r="E23" s="219"/>
      <c r="F23" s="219"/>
      <c r="G23" s="219"/>
      <c r="H23" s="219"/>
      <c r="M23" s="164"/>
      <c r="N23" s="338"/>
      <c r="O23" s="164"/>
      <c r="Q23" s="12"/>
      <c r="R23" s="339"/>
      <c r="S23" s="339"/>
      <c r="T23" s="339"/>
      <c r="U23" s="12"/>
    </row>
    <row r="24">
      <c r="E24" s="219"/>
      <c r="F24" s="219"/>
      <c r="G24" s="219"/>
      <c r="H24" s="219"/>
      <c r="R24" s="336"/>
      <c r="S24" s="336"/>
      <c r="T24" s="337"/>
      <c r="U24" s="336"/>
    </row>
    <row r="25">
      <c r="E25" s="219"/>
      <c r="F25" s="219"/>
      <c r="G25" s="219"/>
      <c r="H25" s="219"/>
      <c r="R25" s="340"/>
      <c r="S25" s="339"/>
      <c r="T25" s="339"/>
      <c r="U25" s="12"/>
    </row>
    <row r="26">
      <c r="E26" s="219"/>
      <c r="F26" s="219"/>
      <c r="G26" s="219"/>
      <c r="H26" s="219"/>
      <c r="R26" s="336"/>
      <c r="S26" s="336"/>
      <c r="T26" s="337"/>
      <c r="U26" s="336"/>
    </row>
    <row r="27">
      <c r="E27" s="219"/>
      <c r="F27" s="219"/>
      <c r="G27" s="219"/>
      <c r="H27" s="219"/>
      <c r="R27" s="1"/>
      <c r="S27" s="1"/>
      <c r="T27" s="1"/>
      <c r="U27" s="12"/>
    </row>
    <row r="28">
      <c r="E28" s="219"/>
    </row>
    <row r="43">
      <c r="A43" s="341"/>
      <c r="B43" s="341"/>
      <c r="C43" s="341"/>
      <c r="D43" s="341"/>
      <c r="E43" s="341"/>
      <c r="M43" s="336"/>
      <c r="N43" s="336"/>
      <c r="O43" s="336"/>
      <c r="P43" s="342"/>
      <c r="Q43" s="343"/>
      <c r="R43" s="336"/>
      <c r="S43" s="337"/>
    </row>
    <row r="44">
      <c r="A44" s="218"/>
      <c r="B44" s="220"/>
      <c r="C44" s="220"/>
      <c r="D44" s="220"/>
      <c r="E44" s="344"/>
      <c r="F44" s="219"/>
      <c r="I44" s="7"/>
      <c r="J44" s="7"/>
      <c r="M44" s="338"/>
      <c r="N44" s="164"/>
      <c r="O44" s="164"/>
      <c r="P44" s="345"/>
      <c r="Q44" s="345"/>
      <c r="R44" s="164"/>
      <c r="S44" s="267"/>
    </row>
    <row r="45">
      <c r="A45" s="218"/>
      <c r="B45" s="220"/>
      <c r="C45" s="220"/>
      <c r="D45" s="220"/>
      <c r="E45" s="219"/>
      <c r="I45" s="7"/>
      <c r="J45" s="7"/>
    </row>
    <row r="46">
      <c r="A46" s="7"/>
      <c r="B46" s="7"/>
      <c r="C46" s="7"/>
      <c r="D46" s="7"/>
      <c r="E46" s="220"/>
      <c r="H46" s="220"/>
      <c r="I46" s="7"/>
      <c r="J46" s="7"/>
    </row>
    <row r="47">
      <c r="A47" s="7"/>
      <c r="B47" s="7"/>
      <c r="C47" s="7"/>
      <c r="D47" s="7"/>
      <c r="I47" s="7"/>
      <c r="J47" s="7"/>
    </row>
  </sheetData>
  <mergeCells count="27">
    <mergeCell ref="A5:A6"/>
    <mergeCell ref="A7:A9"/>
    <mergeCell ref="B1:C1"/>
    <mergeCell ref="B2:C2"/>
    <mergeCell ref="D2:D3"/>
    <mergeCell ref="E2:E3"/>
    <mergeCell ref="F2:F3"/>
    <mergeCell ref="B3:C3"/>
    <mergeCell ref="B4:F4"/>
    <mergeCell ref="E15:F15"/>
    <mergeCell ref="E16:F18"/>
    <mergeCell ref="E28:H28"/>
    <mergeCell ref="E43:J43"/>
    <mergeCell ref="F44:H44"/>
    <mergeCell ref="E45:H45"/>
    <mergeCell ref="E46:G47"/>
    <mergeCell ref="H46:H47"/>
    <mergeCell ref="M14:N14"/>
    <mergeCell ref="O22:P22"/>
    <mergeCell ref="O23:P23"/>
    <mergeCell ref="C7:F7"/>
    <mergeCell ref="C8:F8"/>
    <mergeCell ref="C9:F9"/>
    <mergeCell ref="C10:F10"/>
    <mergeCell ref="E14:J14"/>
    <mergeCell ref="G15:H18"/>
    <mergeCell ref="E19:H19"/>
  </mergeCells>
  <hyperlinks>
    <hyperlink r:id="rId1" ref="P15"/>
    <hyperlink r:id="rId2" ref="Q15"/>
    <hyperlink r:id="rId3" ref="R15"/>
    <hyperlink r:id="rId4" ref="P17"/>
    <hyperlink r:id="rId5" ref="Q17"/>
    <hyperlink r:id="rId6" ref="R17"/>
    <hyperlink r:id="rId7" ref="P19"/>
    <hyperlink r:id="rId8" ref="Q19"/>
    <hyperlink r:id="rId9" ref="R19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1.38"/>
    <col customWidth="1" min="2" max="2" width="20.38"/>
    <col customWidth="1" min="3" max="3" width="24.88"/>
    <col customWidth="1" min="6" max="6" width="15.5"/>
    <col customWidth="1" min="7" max="7" width="16.88"/>
  </cols>
  <sheetData>
    <row r="1">
      <c r="A1" s="46"/>
      <c r="B1" s="47"/>
      <c r="C1" s="327"/>
      <c r="E1" s="328" t="s">
        <v>121</v>
      </c>
      <c r="F1" s="328" t="s">
        <v>123</v>
      </c>
      <c r="G1" s="328" t="s">
        <v>124</v>
      </c>
      <c r="H1" s="328" t="s">
        <v>125</v>
      </c>
      <c r="I1" s="328" t="s">
        <v>98</v>
      </c>
      <c r="J1" s="329" t="s">
        <v>126</v>
      </c>
      <c r="K1" s="329" t="s">
        <v>128</v>
      </c>
    </row>
    <row r="2">
      <c r="A2" s="31" t="s">
        <v>63</v>
      </c>
      <c r="B2" s="32" t="s">
        <v>64</v>
      </c>
      <c r="C2" s="330">
        <v>44877.0</v>
      </c>
      <c r="E2" s="332">
        <v>44877.0</v>
      </c>
      <c r="F2" s="332">
        <v>44878.0</v>
      </c>
      <c r="G2" s="165" t="s">
        <v>632</v>
      </c>
      <c r="H2" s="165" t="s">
        <v>455</v>
      </c>
      <c r="I2" s="165" t="s">
        <v>223</v>
      </c>
      <c r="J2" s="165" t="s">
        <v>711</v>
      </c>
      <c r="K2" s="333" t="s">
        <v>712</v>
      </c>
    </row>
    <row r="3">
      <c r="A3" s="66" t="s">
        <v>75</v>
      </c>
      <c r="B3" s="47" t="s">
        <v>64</v>
      </c>
      <c r="C3" s="334" t="s">
        <v>78</v>
      </c>
    </row>
    <row r="4">
      <c r="C4" s="299" t="s">
        <v>711</v>
      </c>
    </row>
    <row r="5">
      <c r="C5" s="299" t="s">
        <v>711</v>
      </c>
    </row>
    <row r="6">
      <c r="C6" s="87" t="s">
        <v>223</v>
      </c>
    </row>
    <row r="12">
      <c r="C12" s="335" t="s">
        <v>714</v>
      </c>
    </row>
  </sheetData>
  <hyperlinks>
    <hyperlink r:id="rId1" ref="K2"/>
  </hyperlinks>
  <drawing r:id="rId2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  <col customWidth="1" min="17" max="17" width="16.75"/>
    <col customWidth="1" min="18" max="18" width="22.25"/>
    <col customWidth="1" min="23" max="23" width="86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  <c r="Q1" s="346"/>
    </row>
    <row r="2">
      <c r="A2" s="1"/>
      <c r="B2" s="1"/>
      <c r="C2" s="2" t="s">
        <v>5</v>
      </c>
      <c r="D2" s="8" t="s">
        <v>715</v>
      </c>
      <c r="E2" s="4"/>
      <c r="F2" s="9">
        <v>1.0</v>
      </c>
      <c r="G2" s="10"/>
      <c r="H2" s="11"/>
      <c r="I2" s="7"/>
      <c r="Q2" s="346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Q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Q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Q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Q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Q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Q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Q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Q10" s="346"/>
    </row>
    <row r="11">
      <c r="Q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Q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  <c r="Q13" s="346"/>
    </row>
    <row r="14">
      <c r="B14" s="46" t="s">
        <v>37</v>
      </c>
      <c r="C14" s="47" t="s">
        <v>38</v>
      </c>
      <c r="D14" s="347" t="s">
        <v>716</v>
      </c>
      <c r="E14" s="55" t="s">
        <v>54</v>
      </c>
      <c r="H14" s="49"/>
      <c r="I14" s="50"/>
      <c r="J14" s="223"/>
      <c r="K14" s="54" t="s">
        <v>717</v>
      </c>
      <c r="M14" s="56"/>
      <c r="Q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Q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  <c r="Q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349">
        <v>44866.0</v>
      </c>
      <c r="L17" s="349">
        <v>44867.0</v>
      </c>
      <c r="M17" s="349">
        <v>44868.0</v>
      </c>
      <c r="N17" s="7"/>
      <c r="O17" s="7"/>
      <c r="Q17" s="346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243</v>
      </c>
      <c r="L18" s="73" t="s">
        <v>243</v>
      </c>
      <c r="M18" s="73" t="s">
        <v>243</v>
      </c>
      <c r="N18" s="7"/>
      <c r="O18" s="7"/>
      <c r="Q18" s="346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718</v>
      </c>
      <c r="L19" s="299" t="s">
        <v>719</v>
      </c>
      <c r="M19" s="299" t="s">
        <v>720</v>
      </c>
      <c r="N19" s="7"/>
      <c r="O19" s="7"/>
      <c r="Q19" s="346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718</v>
      </c>
      <c r="L20" s="299" t="s">
        <v>719</v>
      </c>
      <c r="M20" s="299" t="s">
        <v>720</v>
      </c>
      <c r="N20" s="7"/>
      <c r="O20" s="7"/>
      <c r="Q20" s="346"/>
    </row>
    <row r="21">
      <c r="H21" s="66"/>
      <c r="I21" s="47"/>
      <c r="J21" s="86" t="s">
        <v>98</v>
      </c>
      <c r="K21" s="176" t="s">
        <v>721</v>
      </c>
      <c r="L21" s="89"/>
      <c r="M21" s="89"/>
      <c r="N21" s="7"/>
      <c r="O21" s="7"/>
      <c r="Q21" s="346"/>
    </row>
    <row r="22">
      <c r="H22" s="77"/>
      <c r="I22" s="7"/>
      <c r="M22" s="53"/>
      <c r="N22" s="7"/>
      <c r="O22" s="7"/>
      <c r="Q22" s="346"/>
    </row>
    <row r="23">
      <c r="H23" s="77"/>
      <c r="I23" s="7"/>
      <c r="J23" s="348" t="s">
        <v>46</v>
      </c>
      <c r="K23" s="349">
        <v>44869.0</v>
      </c>
      <c r="L23" s="349">
        <v>44870.0</v>
      </c>
      <c r="M23" s="349">
        <v>44871.0</v>
      </c>
      <c r="N23" s="7"/>
      <c r="O23" s="7"/>
      <c r="Q23" s="346"/>
    </row>
    <row r="24">
      <c r="H24" s="77"/>
      <c r="I24" s="7"/>
      <c r="J24" s="71" t="s">
        <v>44</v>
      </c>
      <c r="K24" s="73" t="s">
        <v>243</v>
      </c>
      <c r="L24" s="73" t="s">
        <v>243</v>
      </c>
      <c r="M24" s="73" t="s">
        <v>243</v>
      </c>
      <c r="N24" s="7"/>
      <c r="O24" s="7"/>
      <c r="Q24" s="346"/>
    </row>
    <row r="25">
      <c r="H25" s="77"/>
      <c r="I25" s="7"/>
      <c r="J25" s="79" t="s">
        <v>84</v>
      </c>
      <c r="K25" s="135" t="s">
        <v>722</v>
      </c>
      <c r="L25" s="299" t="s">
        <v>723</v>
      </c>
      <c r="M25" s="299" t="s">
        <v>724</v>
      </c>
      <c r="N25" s="7"/>
      <c r="O25" s="7"/>
      <c r="Q25" s="346"/>
    </row>
    <row r="26">
      <c r="H26" s="77"/>
      <c r="I26" s="7"/>
      <c r="J26" s="79" t="s">
        <v>97</v>
      </c>
      <c r="K26" s="135" t="s">
        <v>722</v>
      </c>
      <c r="L26" s="299" t="s">
        <v>723</v>
      </c>
      <c r="M26" s="299" t="s">
        <v>724</v>
      </c>
      <c r="N26" s="7"/>
      <c r="O26" s="7"/>
      <c r="Q26" s="346"/>
      <c r="S26" s="1" t="s">
        <v>149</v>
      </c>
    </row>
    <row r="27">
      <c r="H27" s="77"/>
      <c r="I27" s="7"/>
      <c r="J27" s="86" t="s">
        <v>98</v>
      </c>
      <c r="K27" s="87"/>
      <c r="L27" s="87"/>
      <c r="M27" s="87"/>
      <c r="N27" s="7"/>
      <c r="O27" s="7"/>
      <c r="Q27" s="346"/>
    </row>
    <row r="28">
      <c r="H28" s="77"/>
      <c r="I28" s="7"/>
      <c r="J28" s="7"/>
      <c r="K28" s="7"/>
      <c r="L28" s="7"/>
      <c r="M28" s="94"/>
      <c r="N28" s="7"/>
      <c r="O28" s="7"/>
      <c r="Q28" s="346"/>
    </row>
    <row r="29">
      <c r="H29" s="41"/>
      <c r="J29" s="348" t="s">
        <v>46</v>
      </c>
      <c r="K29" s="349">
        <v>44872.0</v>
      </c>
      <c r="L29" s="349">
        <v>44873.0</v>
      </c>
      <c r="M29" s="349">
        <v>44874.0</v>
      </c>
      <c r="N29" s="95"/>
      <c r="O29" s="95"/>
      <c r="P29" s="95"/>
      <c r="Q29" s="351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</row>
    <row r="30">
      <c r="H30" s="41"/>
      <c r="J30" s="71" t="s">
        <v>44</v>
      </c>
      <c r="K30" s="73" t="s">
        <v>243</v>
      </c>
      <c r="L30" s="73" t="s">
        <v>243</v>
      </c>
      <c r="M30" s="73" t="s">
        <v>243</v>
      </c>
      <c r="N30" s="100"/>
      <c r="O30" s="100"/>
      <c r="P30" s="100"/>
      <c r="Q30" s="352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</row>
    <row r="31">
      <c r="H31" s="41"/>
      <c r="J31" s="79" t="s">
        <v>84</v>
      </c>
      <c r="K31" s="353" t="s">
        <v>725</v>
      </c>
      <c r="L31" s="353" t="s">
        <v>726</v>
      </c>
      <c r="M31" s="353" t="s">
        <v>727</v>
      </c>
      <c r="N31" s="100"/>
      <c r="O31" s="100"/>
      <c r="P31" s="100"/>
      <c r="Q31" s="352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</row>
    <row r="32">
      <c r="H32" s="41"/>
      <c r="I32" s="101"/>
      <c r="J32" s="79" t="s">
        <v>97</v>
      </c>
      <c r="K32" s="353" t="s">
        <v>725</v>
      </c>
      <c r="L32" s="353" t="s">
        <v>726</v>
      </c>
      <c r="M32" s="353" t="s">
        <v>727</v>
      </c>
      <c r="N32" s="103"/>
      <c r="O32" s="103"/>
      <c r="P32" s="103"/>
      <c r="Q32" s="354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</row>
    <row r="33">
      <c r="H33" s="41"/>
      <c r="I33" s="101"/>
      <c r="J33" s="86" t="s">
        <v>98</v>
      </c>
      <c r="K33" s="87"/>
      <c r="L33" s="355"/>
      <c r="M33" s="355" t="s">
        <v>721</v>
      </c>
      <c r="N33" s="103"/>
      <c r="O33" s="103"/>
      <c r="P33" s="103"/>
      <c r="Q33" s="354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</row>
    <row r="34">
      <c r="H34" s="41"/>
      <c r="I34" s="101"/>
      <c r="J34" s="57"/>
      <c r="K34" s="115"/>
      <c r="L34" s="116"/>
      <c r="M34" s="117"/>
      <c r="N34" s="103"/>
      <c r="O34" s="356" t="s">
        <v>121</v>
      </c>
      <c r="P34" s="357" t="s">
        <v>448</v>
      </c>
      <c r="Q34" s="358" t="s">
        <v>124</v>
      </c>
      <c r="R34" s="356" t="s">
        <v>125</v>
      </c>
      <c r="S34" s="356" t="s">
        <v>98</v>
      </c>
      <c r="T34" s="359" t="s">
        <v>126</v>
      </c>
      <c r="U34" s="359" t="s">
        <v>128</v>
      </c>
      <c r="V34" s="360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>
      <c r="H35" s="41"/>
      <c r="I35" s="101"/>
      <c r="J35" s="348" t="s">
        <v>46</v>
      </c>
      <c r="K35" s="361"/>
      <c r="L35" s="361"/>
      <c r="M35" s="349">
        <v>44877.0</v>
      </c>
      <c r="N35" s="103"/>
      <c r="O35" s="362">
        <v>44866.0</v>
      </c>
      <c r="P35" s="363" t="s">
        <v>243</v>
      </c>
      <c r="Q35" s="364" t="s">
        <v>728</v>
      </c>
      <c r="R35" s="165" t="s">
        <v>612</v>
      </c>
      <c r="S35" s="165" t="s">
        <v>721</v>
      </c>
      <c r="T35" s="365" t="s">
        <v>718</v>
      </c>
      <c r="U35" s="333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</row>
    <row r="36">
      <c r="H36" s="41"/>
      <c r="I36" s="101"/>
      <c r="J36" s="71" t="s">
        <v>44</v>
      </c>
      <c r="K36" s="366"/>
      <c r="L36" s="366"/>
      <c r="M36" s="73" t="s">
        <v>243</v>
      </c>
      <c r="N36" s="103"/>
      <c r="O36" s="367">
        <v>44867.0</v>
      </c>
      <c r="P36" s="368" t="s">
        <v>243</v>
      </c>
      <c r="Q36" s="369" t="s">
        <v>729</v>
      </c>
      <c r="R36" s="165" t="s">
        <v>730</v>
      </c>
      <c r="S36" s="165" t="s">
        <v>223</v>
      </c>
      <c r="T36" s="365" t="s">
        <v>719</v>
      </c>
      <c r="U36" s="333" t="s">
        <v>731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</row>
    <row r="37">
      <c r="H37" s="41"/>
      <c r="I37" s="101"/>
      <c r="J37" s="79" t="s">
        <v>84</v>
      </c>
      <c r="K37" s="370"/>
      <c r="L37" s="370"/>
      <c r="M37" s="135" t="s">
        <v>732</v>
      </c>
      <c r="N37" s="103" t="s">
        <v>149</v>
      </c>
      <c r="O37" s="367">
        <v>44868.0</v>
      </c>
      <c r="P37" s="368" t="s">
        <v>243</v>
      </c>
      <c r="Q37" s="369" t="s">
        <v>501</v>
      </c>
      <c r="R37" s="46" t="s">
        <v>502</v>
      </c>
      <c r="S37" s="165" t="s">
        <v>223</v>
      </c>
      <c r="T37" s="365" t="s">
        <v>720</v>
      </c>
      <c r="U37" s="333"/>
      <c r="V37" s="26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</row>
    <row r="38">
      <c r="H38" s="41"/>
      <c r="I38" s="101"/>
      <c r="J38" s="79" t="s">
        <v>97</v>
      </c>
      <c r="K38" s="370"/>
      <c r="L38" s="370"/>
      <c r="M38" s="135" t="s">
        <v>732</v>
      </c>
      <c r="N38" s="103" t="s">
        <v>149</v>
      </c>
      <c r="O38" s="367">
        <v>44869.0</v>
      </c>
      <c r="P38" s="368" t="s">
        <v>243</v>
      </c>
      <c r="Q38" s="369" t="s">
        <v>733</v>
      </c>
      <c r="R38" s="371" t="s">
        <v>734</v>
      </c>
      <c r="S38" s="371" t="s">
        <v>223</v>
      </c>
      <c r="T38" s="372" t="s">
        <v>722</v>
      </c>
      <c r="U38" s="367"/>
      <c r="V38" s="367"/>
      <c r="W38" s="367"/>
      <c r="X38" s="367"/>
      <c r="Y38" s="367"/>
      <c r="Z38" s="367"/>
      <c r="AA38" s="367"/>
      <c r="AB38" s="367"/>
      <c r="AC38" s="367"/>
      <c r="AD38" s="367"/>
      <c r="AE38" s="367"/>
      <c r="AF38" s="367"/>
      <c r="AG38" s="367"/>
      <c r="AH38" s="367"/>
      <c r="AI38" s="367"/>
      <c r="AJ38" s="367"/>
      <c r="AK38" s="367"/>
      <c r="AL38" s="367"/>
      <c r="AM38" s="367"/>
      <c r="AN38" s="367"/>
      <c r="AO38" s="367"/>
      <c r="AP38" s="367"/>
      <c r="AQ38" s="367"/>
      <c r="AR38" s="367"/>
      <c r="AS38" s="367"/>
      <c r="AT38" s="367"/>
      <c r="AU38" s="367"/>
      <c r="AV38" s="367"/>
      <c r="AW38" s="367"/>
      <c r="AX38" s="367"/>
      <c r="AY38" s="367"/>
      <c r="AZ38" s="367"/>
      <c r="BA38" s="367"/>
      <c r="BB38" s="367"/>
      <c r="BC38" s="367"/>
      <c r="BD38" s="367"/>
      <c r="BE38" s="367"/>
      <c r="BF38" s="367"/>
      <c r="BG38" s="367"/>
      <c r="BH38" s="367"/>
      <c r="BI38" s="367"/>
      <c r="BJ38" s="367"/>
      <c r="BK38" s="367"/>
      <c r="BL38" s="367"/>
      <c r="BM38" s="367"/>
      <c r="BN38" s="367"/>
      <c r="BO38" s="367"/>
      <c r="BP38" s="367"/>
      <c r="BQ38" s="367"/>
      <c r="BR38" s="367"/>
      <c r="BS38" s="367"/>
      <c r="BT38" s="367"/>
      <c r="BU38" s="367"/>
      <c r="BV38" s="367"/>
      <c r="BW38" s="367"/>
    </row>
    <row r="39">
      <c r="H39" s="41"/>
      <c r="I39" s="101"/>
      <c r="J39" s="86" t="s">
        <v>98</v>
      </c>
      <c r="K39" s="373"/>
      <c r="L39" s="373"/>
      <c r="M39" s="87"/>
      <c r="N39" s="103"/>
      <c r="O39" s="367">
        <v>44870.0</v>
      </c>
      <c r="P39" s="368" t="s">
        <v>243</v>
      </c>
      <c r="Q39" s="369" t="s">
        <v>735</v>
      </c>
      <c r="R39" s="165" t="s">
        <v>520</v>
      </c>
      <c r="S39" s="165" t="s">
        <v>223</v>
      </c>
      <c r="T39" s="365" t="s">
        <v>723</v>
      </c>
      <c r="U39" s="37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</row>
    <row r="40">
      <c r="H40" s="41"/>
      <c r="I40" s="101"/>
      <c r="N40" s="116" t="s">
        <v>149</v>
      </c>
      <c r="O40" s="367">
        <v>44871.0</v>
      </c>
      <c r="P40" s="368" t="s">
        <v>243</v>
      </c>
      <c r="Q40" s="375" t="s">
        <v>295</v>
      </c>
      <c r="R40" s="376" t="s">
        <v>630</v>
      </c>
      <c r="S40" s="165" t="s">
        <v>223</v>
      </c>
      <c r="T40" s="365" t="s">
        <v>724</v>
      </c>
      <c r="U40" s="377"/>
      <c r="V40" s="378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</row>
    <row r="41">
      <c r="H41" s="41"/>
      <c r="I41" s="101"/>
      <c r="J41" s="348" t="s">
        <v>46</v>
      </c>
      <c r="K41" s="349">
        <v>44878.0</v>
      </c>
      <c r="L41" s="349">
        <v>44879.0</v>
      </c>
      <c r="M41" s="349">
        <v>44880.0</v>
      </c>
      <c r="N41" s="116" t="s">
        <v>149</v>
      </c>
      <c r="O41" s="367">
        <v>44872.0</v>
      </c>
      <c r="P41" s="368" t="s">
        <v>243</v>
      </c>
      <c r="Q41" s="375" t="s">
        <v>738</v>
      </c>
      <c r="R41" s="165" t="s">
        <v>739</v>
      </c>
      <c r="S41" s="165" t="s">
        <v>223</v>
      </c>
      <c r="T41" s="365" t="s">
        <v>725</v>
      </c>
      <c r="U41" s="379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</row>
    <row r="42">
      <c r="H42" s="41"/>
      <c r="I42" s="101"/>
      <c r="J42" s="71" t="s">
        <v>44</v>
      </c>
      <c r="K42" s="73" t="s">
        <v>243</v>
      </c>
      <c r="L42" s="73" t="s">
        <v>243</v>
      </c>
      <c r="M42" s="73" t="s">
        <v>243</v>
      </c>
      <c r="N42" s="116" t="s">
        <v>149</v>
      </c>
      <c r="O42" s="367">
        <v>44873.0</v>
      </c>
      <c r="P42" s="7" t="s">
        <v>243</v>
      </c>
      <c r="Q42" s="246" t="s">
        <v>482</v>
      </c>
      <c r="R42" s="371" t="s">
        <v>483</v>
      </c>
      <c r="S42" s="371" t="s">
        <v>223</v>
      </c>
      <c r="T42" s="372" t="s">
        <v>726</v>
      </c>
      <c r="U42" s="164" t="s">
        <v>334</v>
      </c>
      <c r="V42" s="12"/>
      <c r="W42" s="12"/>
      <c r="X42" s="12"/>
      <c r="Y42" s="12"/>
      <c r="Z42" s="12"/>
    </row>
    <row r="43">
      <c r="H43" s="41"/>
      <c r="I43" s="101"/>
      <c r="J43" s="79" t="s">
        <v>84</v>
      </c>
      <c r="K43" s="353" t="s">
        <v>740</v>
      </c>
      <c r="L43" s="353" t="s">
        <v>741</v>
      </c>
      <c r="M43" s="159" t="s">
        <v>742</v>
      </c>
      <c r="N43" s="116" t="s">
        <v>149</v>
      </c>
      <c r="O43" s="367">
        <v>44874.0</v>
      </c>
      <c r="P43" s="368" t="s">
        <v>243</v>
      </c>
      <c r="Q43" s="375" t="s">
        <v>326</v>
      </c>
      <c r="R43" s="376" t="s">
        <v>450</v>
      </c>
      <c r="S43" s="165" t="s">
        <v>721</v>
      </c>
      <c r="T43" s="365" t="s">
        <v>727</v>
      </c>
      <c r="U43" s="381" t="s">
        <v>743</v>
      </c>
      <c r="V43" s="164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</row>
    <row r="44">
      <c r="H44" s="41"/>
      <c r="I44" s="101"/>
      <c r="J44" s="79" t="s">
        <v>97</v>
      </c>
      <c r="K44" s="353" t="s">
        <v>740</v>
      </c>
      <c r="L44" s="353" t="s">
        <v>741</v>
      </c>
      <c r="M44" s="159" t="s">
        <v>742</v>
      </c>
      <c r="N44" s="116" t="s">
        <v>149</v>
      </c>
      <c r="O44" s="367">
        <v>44875.0</v>
      </c>
      <c r="P44" s="368" t="s">
        <v>243</v>
      </c>
      <c r="Q44" s="375"/>
      <c r="R44" s="165"/>
      <c r="S44" s="165"/>
      <c r="T44" s="365"/>
      <c r="U44" s="379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</row>
    <row r="45">
      <c r="H45" s="41"/>
      <c r="I45" s="101"/>
      <c r="J45" s="86" t="s">
        <v>98</v>
      </c>
      <c r="K45" s="89"/>
      <c r="L45" s="87"/>
      <c r="M45" s="87"/>
      <c r="N45" s="116" t="s">
        <v>149</v>
      </c>
      <c r="O45" s="367">
        <v>44876.0</v>
      </c>
      <c r="P45" s="368" t="s">
        <v>243</v>
      </c>
      <c r="Q45" s="375"/>
      <c r="R45" s="165"/>
      <c r="S45" s="165"/>
      <c r="T45" s="365"/>
      <c r="U45" s="333"/>
      <c r="V45" s="261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</row>
    <row r="46">
      <c r="H46" s="41"/>
      <c r="I46" s="101"/>
      <c r="J46" s="7"/>
      <c r="K46" s="7"/>
      <c r="L46" s="7"/>
      <c r="M46" s="246"/>
      <c r="N46" s="116" t="s">
        <v>149</v>
      </c>
      <c r="O46" s="367">
        <v>44877.0</v>
      </c>
      <c r="P46" s="368" t="s">
        <v>243</v>
      </c>
      <c r="Q46" s="375" t="s">
        <v>652</v>
      </c>
      <c r="R46" s="376" t="s">
        <v>531</v>
      </c>
      <c r="S46" s="164" t="s">
        <v>223</v>
      </c>
      <c r="T46" s="365" t="s">
        <v>732</v>
      </c>
      <c r="U46" s="333" t="s">
        <v>744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</row>
    <row r="47">
      <c r="H47" s="41"/>
      <c r="I47" s="101"/>
      <c r="J47" s="348" t="s">
        <v>46</v>
      </c>
      <c r="K47" s="349">
        <v>44881.0</v>
      </c>
      <c r="L47" s="384"/>
      <c r="M47" s="384"/>
      <c r="N47" s="116" t="s">
        <v>149</v>
      </c>
      <c r="O47" s="367">
        <v>44878.0</v>
      </c>
      <c r="P47" s="368" t="s">
        <v>243</v>
      </c>
      <c r="Q47" s="375" t="s">
        <v>314</v>
      </c>
      <c r="R47" s="165" t="s">
        <v>510</v>
      </c>
      <c r="S47" s="165" t="s">
        <v>223</v>
      </c>
      <c r="T47" s="365" t="s">
        <v>740</v>
      </c>
      <c r="U47" s="333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</row>
    <row r="48">
      <c r="H48" s="41"/>
      <c r="I48" s="101"/>
      <c r="J48" s="385" t="s">
        <v>44</v>
      </c>
      <c r="K48" s="73" t="s">
        <v>243</v>
      </c>
      <c r="L48" s="386"/>
      <c r="M48" s="386"/>
      <c r="N48" s="116" t="s">
        <v>149</v>
      </c>
      <c r="O48" s="367">
        <v>44879.0</v>
      </c>
      <c r="P48" s="368" t="s">
        <v>243</v>
      </c>
      <c r="Q48" s="375" t="s">
        <v>143</v>
      </c>
      <c r="R48" s="376" t="s">
        <v>591</v>
      </c>
      <c r="S48" s="165" t="s">
        <v>223</v>
      </c>
      <c r="T48" s="365" t="s">
        <v>741</v>
      </c>
      <c r="U48" s="387"/>
      <c r="V48" s="261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</row>
    <row r="49">
      <c r="H49" s="41"/>
      <c r="I49" s="101"/>
      <c r="J49" s="390" t="s">
        <v>84</v>
      </c>
      <c r="K49" s="392" t="s">
        <v>755</v>
      </c>
      <c r="L49" s="393"/>
      <c r="M49" s="393"/>
      <c r="N49" s="116" t="s">
        <v>149</v>
      </c>
      <c r="O49" s="367">
        <v>44880.0</v>
      </c>
      <c r="P49" s="368" t="s">
        <v>243</v>
      </c>
      <c r="Q49" s="375" t="s">
        <v>235</v>
      </c>
      <c r="R49" s="165" t="s">
        <v>478</v>
      </c>
      <c r="S49" s="165" t="s">
        <v>223</v>
      </c>
      <c r="T49" s="365" t="s">
        <v>742</v>
      </c>
      <c r="U49" s="333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</row>
    <row r="50">
      <c r="H50" s="41"/>
      <c r="J50" s="390" t="s">
        <v>97</v>
      </c>
      <c r="K50" s="392" t="s">
        <v>755</v>
      </c>
      <c r="L50" s="393"/>
      <c r="M50" s="393"/>
      <c r="N50" s="116" t="s">
        <v>149</v>
      </c>
      <c r="O50" s="367">
        <v>44881.0</v>
      </c>
      <c r="P50" s="368" t="s">
        <v>243</v>
      </c>
      <c r="Q50" s="375" t="s">
        <v>524</v>
      </c>
      <c r="R50" s="165" t="s">
        <v>525</v>
      </c>
      <c r="S50" s="165" t="s">
        <v>223</v>
      </c>
      <c r="T50" s="187" t="s">
        <v>755</v>
      </c>
      <c r="U50" s="395"/>
      <c r="V50" s="164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</row>
    <row r="51">
      <c r="H51" s="41"/>
      <c r="J51" s="86" t="s">
        <v>98</v>
      </c>
      <c r="K51" s="87"/>
      <c r="L51" s="396"/>
      <c r="M51" s="396"/>
      <c r="N51" s="100"/>
      <c r="O51" s="367">
        <v>44882.0</v>
      </c>
      <c r="P51" s="368" t="s">
        <v>243</v>
      </c>
      <c r="Q51" s="375"/>
      <c r="R51" s="165"/>
      <c r="S51" s="164"/>
      <c r="T51" s="165"/>
      <c r="U51" s="365"/>
      <c r="V51" s="39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</row>
    <row r="52">
      <c r="H52" s="41"/>
      <c r="J52" s="57"/>
      <c r="K52" s="115"/>
      <c r="L52" s="116"/>
      <c r="M52" s="117"/>
      <c r="N52" s="100"/>
      <c r="O52" s="400">
        <v>44883.0</v>
      </c>
      <c r="P52" s="401" t="s">
        <v>243</v>
      </c>
      <c r="Q52" s="402"/>
      <c r="R52" s="403"/>
      <c r="S52" s="297"/>
      <c r="T52" s="294"/>
      <c r="U52" s="404"/>
      <c r="V52" s="158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</row>
    <row r="53">
      <c r="H53" s="41"/>
      <c r="J53" s="405" t="s">
        <v>46</v>
      </c>
      <c r="K53" s="406">
        <v>44866.0</v>
      </c>
      <c r="L53" s="406">
        <v>44866.0</v>
      </c>
      <c r="M53" s="406">
        <v>44866.0</v>
      </c>
      <c r="O53" s="407">
        <v>44866.0</v>
      </c>
      <c r="P53" s="408" t="s">
        <v>280</v>
      </c>
      <c r="Q53" s="365" t="s">
        <v>768</v>
      </c>
      <c r="R53" s="165" t="s">
        <v>520</v>
      </c>
      <c r="S53" s="165"/>
      <c r="T53" s="165"/>
      <c r="U53" s="333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</row>
    <row r="54">
      <c r="H54" s="41"/>
      <c r="J54" s="71" t="s">
        <v>44</v>
      </c>
      <c r="K54" s="73" t="s">
        <v>280</v>
      </c>
      <c r="L54" s="73" t="s">
        <v>280</v>
      </c>
      <c r="M54" s="73" t="s">
        <v>280</v>
      </c>
      <c r="O54" s="407">
        <v>44866.0</v>
      </c>
      <c r="P54" s="408" t="s">
        <v>280</v>
      </c>
      <c r="Q54" s="365" t="s">
        <v>566</v>
      </c>
      <c r="R54" s="376" t="s">
        <v>567</v>
      </c>
      <c r="S54" s="164" t="s">
        <v>223</v>
      </c>
      <c r="T54" s="165" t="s">
        <v>770</v>
      </c>
      <c r="U54" s="410" t="s">
        <v>771</v>
      </c>
      <c r="V54" s="261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</row>
    <row r="55">
      <c r="H55" s="41"/>
      <c r="J55" s="79" t="s">
        <v>84</v>
      </c>
      <c r="K55" s="411"/>
      <c r="L55" s="411" t="s">
        <v>770</v>
      </c>
      <c r="M55" s="353" t="s">
        <v>773</v>
      </c>
      <c r="O55" s="407">
        <v>44866.0</v>
      </c>
      <c r="P55" s="408" t="s">
        <v>280</v>
      </c>
      <c r="Q55" s="365" t="s">
        <v>530</v>
      </c>
      <c r="R55" s="165" t="s">
        <v>531</v>
      </c>
      <c r="S55" s="164" t="s">
        <v>223</v>
      </c>
      <c r="T55" s="165" t="s">
        <v>773</v>
      </c>
      <c r="U55" s="333" t="s">
        <v>775</v>
      </c>
      <c r="V55" s="261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</row>
    <row r="56">
      <c r="H56" s="41"/>
      <c r="J56" s="79" t="s">
        <v>97</v>
      </c>
      <c r="K56" s="411"/>
      <c r="L56" s="411" t="s">
        <v>770</v>
      </c>
      <c r="M56" s="353" t="s">
        <v>773</v>
      </c>
      <c r="O56" s="407">
        <v>44867.0</v>
      </c>
      <c r="P56" s="408" t="s">
        <v>280</v>
      </c>
      <c r="Q56" s="365" t="s">
        <v>541</v>
      </c>
      <c r="R56" s="164" t="s">
        <v>778</v>
      </c>
      <c r="S56" s="164" t="s">
        <v>223</v>
      </c>
      <c r="T56" s="165" t="s">
        <v>779</v>
      </c>
      <c r="U56" s="333" t="s">
        <v>780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</row>
    <row r="57">
      <c r="H57" s="66"/>
      <c r="I57" s="143"/>
      <c r="J57" s="86" t="s">
        <v>98</v>
      </c>
      <c r="K57" s="87"/>
      <c r="L57" s="355"/>
      <c r="M57" s="87"/>
      <c r="O57" s="407">
        <v>44867.0</v>
      </c>
      <c r="P57" s="412" t="s">
        <v>280</v>
      </c>
      <c r="Q57" s="365" t="s">
        <v>587</v>
      </c>
      <c r="R57" s="229" t="s">
        <v>588</v>
      </c>
      <c r="S57" s="7"/>
      <c r="T57" s="12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>
      <c r="H58" s="66"/>
      <c r="I58" s="143"/>
      <c r="J58" s="184"/>
      <c r="K58" s="185"/>
      <c r="L58" s="185"/>
      <c r="M58" s="185"/>
      <c r="N58" s="100"/>
      <c r="O58" s="407">
        <v>44867.0</v>
      </c>
      <c r="P58" s="412" t="s">
        <v>280</v>
      </c>
      <c r="Q58" s="365" t="s">
        <v>797</v>
      </c>
      <c r="R58" s="229" t="s">
        <v>799</v>
      </c>
      <c r="S58" s="229" t="s">
        <v>800</v>
      </c>
      <c r="T58" s="164" t="s">
        <v>802</v>
      </c>
      <c r="U58" s="268" t="s">
        <v>804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>
      <c r="H59" s="66"/>
      <c r="I59" s="143"/>
      <c r="J59" s="405" t="s">
        <v>46</v>
      </c>
      <c r="K59" s="406">
        <v>44867.0</v>
      </c>
      <c r="L59" s="406">
        <v>44867.0</v>
      </c>
      <c r="M59" s="406">
        <v>44867.0</v>
      </c>
      <c r="N59" s="100"/>
      <c r="O59" s="407">
        <v>44868.0</v>
      </c>
      <c r="P59" s="412" t="s">
        <v>280</v>
      </c>
      <c r="Q59" s="365" t="s">
        <v>812</v>
      </c>
      <c r="R59" s="229" t="s">
        <v>813</v>
      </c>
      <c r="S59" s="7"/>
      <c r="T59" s="12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>
      <c r="H60" s="66"/>
      <c r="I60" s="143"/>
      <c r="J60" s="71" t="s">
        <v>44</v>
      </c>
      <c r="K60" s="73" t="s">
        <v>280</v>
      </c>
      <c r="L60" s="73" t="s">
        <v>280</v>
      </c>
      <c r="M60" s="73" t="s">
        <v>280</v>
      </c>
      <c r="N60" s="100"/>
      <c r="O60" s="407">
        <v>44868.0</v>
      </c>
      <c r="P60" s="412" t="s">
        <v>280</v>
      </c>
      <c r="Q60" s="365" t="s">
        <v>815</v>
      </c>
      <c r="R60" s="7"/>
      <c r="S60" s="7"/>
      <c r="T60" s="12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>
      <c r="H61" s="66"/>
      <c r="I61" s="143"/>
      <c r="J61" s="71" t="s">
        <v>85</v>
      </c>
      <c r="K61" s="299" t="s">
        <v>779</v>
      </c>
      <c r="L61" s="418"/>
      <c r="M61" s="299" t="s">
        <v>802</v>
      </c>
      <c r="N61" s="100"/>
      <c r="O61" s="407">
        <v>44868.0</v>
      </c>
      <c r="P61" s="412" t="s">
        <v>280</v>
      </c>
      <c r="Q61" s="365" t="s">
        <v>817</v>
      </c>
      <c r="R61" s="7"/>
      <c r="S61" s="7"/>
      <c r="T61" s="12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>
      <c r="H62" s="66"/>
      <c r="I62" s="57"/>
      <c r="J62" s="79" t="s">
        <v>97</v>
      </c>
      <c r="K62" s="299" t="s">
        <v>779</v>
      </c>
      <c r="L62" s="419"/>
      <c r="M62" s="299" t="s">
        <v>802</v>
      </c>
      <c r="N62" s="100"/>
      <c r="O62" s="407">
        <v>44869.0</v>
      </c>
      <c r="P62" s="412" t="s">
        <v>280</v>
      </c>
      <c r="Q62" s="365" t="s">
        <v>818</v>
      </c>
      <c r="R62" s="229" t="s">
        <v>660</v>
      </c>
      <c r="S62" s="229" t="s">
        <v>223</v>
      </c>
      <c r="T62" s="164" t="s">
        <v>819</v>
      </c>
      <c r="U62" s="268" t="s">
        <v>820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>
      <c r="H63" s="174"/>
      <c r="I63" s="184"/>
      <c r="J63" s="86" t="s">
        <v>98</v>
      </c>
      <c r="K63" s="168" t="s">
        <v>223</v>
      </c>
      <c r="L63" s="419"/>
      <c r="M63" s="87" t="s">
        <v>800</v>
      </c>
      <c r="N63" s="100"/>
      <c r="O63" s="407">
        <v>44869.0</v>
      </c>
      <c r="P63" s="412" t="s">
        <v>280</v>
      </c>
      <c r="Q63" s="365" t="s">
        <v>822</v>
      </c>
      <c r="R63" s="7"/>
      <c r="S63" s="7"/>
      <c r="T63" s="12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>
      <c r="H64" s="272"/>
      <c r="I64" s="273"/>
      <c r="N64" s="100"/>
      <c r="O64" s="407">
        <v>44869.0</v>
      </c>
      <c r="P64" s="412" t="s">
        <v>280</v>
      </c>
      <c r="Q64" s="365" t="s">
        <v>613</v>
      </c>
      <c r="R64" s="229" t="s">
        <v>465</v>
      </c>
      <c r="S64" s="229" t="s">
        <v>223</v>
      </c>
      <c r="T64" s="164" t="s">
        <v>823</v>
      </c>
      <c r="U64" s="268" t="s">
        <v>824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>
      <c r="H65" s="272"/>
      <c r="I65" s="275"/>
      <c r="J65" s="405" t="s">
        <v>46</v>
      </c>
      <c r="K65" s="406">
        <v>44868.0</v>
      </c>
      <c r="L65" s="406">
        <v>44868.0</v>
      </c>
      <c r="M65" s="406">
        <v>44868.0</v>
      </c>
      <c r="N65" s="103"/>
      <c r="O65" s="407">
        <v>44870.0</v>
      </c>
      <c r="P65" s="412" t="s">
        <v>280</v>
      </c>
      <c r="Q65" s="365" t="s">
        <v>827</v>
      </c>
      <c r="R65" s="229" t="s">
        <v>734</v>
      </c>
      <c r="S65" s="229" t="s">
        <v>223</v>
      </c>
      <c r="T65" s="164" t="s">
        <v>828</v>
      </c>
      <c r="U65" s="268" t="s">
        <v>829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>
      <c r="H66" s="272"/>
      <c r="I66" s="275"/>
      <c r="J66" s="71" t="s">
        <v>44</v>
      </c>
      <c r="K66" s="73" t="s">
        <v>280</v>
      </c>
      <c r="L66" s="73" t="s">
        <v>280</v>
      </c>
      <c r="M66" s="73" t="s">
        <v>280</v>
      </c>
      <c r="N66" s="103"/>
      <c r="O66" s="407">
        <v>44870.0</v>
      </c>
      <c r="P66" s="412" t="s">
        <v>280</v>
      </c>
      <c r="Q66" s="365" t="s">
        <v>830</v>
      </c>
      <c r="R66" s="229" t="s">
        <v>831</v>
      </c>
      <c r="S66" s="229" t="s">
        <v>223</v>
      </c>
      <c r="T66" s="164" t="s">
        <v>832</v>
      </c>
      <c r="U66" s="268" t="s">
        <v>833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>
      <c r="H67" s="41"/>
      <c r="I67" s="156"/>
      <c r="J67" s="71" t="s">
        <v>85</v>
      </c>
      <c r="K67" s="423"/>
      <c r="L67" s="418"/>
      <c r="M67" s="424"/>
      <c r="O67" s="407">
        <v>44870.0</v>
      </c>
      <c r="P67" s="425" t="s">
        <v>280</v>
      </c>
      <c r="Q67" s="187" t="s">
        <v>571</v>
      </c>
      <c r="R67" s="1" t="s">
        <v>548</v>
      </c>
    </row>
    <row r="68">
      <c r="H68" s="41"/>
      <c r="I68" s="156"/>
      <c r="J68" s="79" t="s">
        <v>97</v>
      </c>
      <c r="K68" s="426"/>
      <c r="L68" s="426"/>
      <c r="M68" s="426"/>
      <c r="O68" s="407">
        <v>44871.0</v>
      </c>
      <c r="P68" s="425" t="s">
        <v>280</v>
      </c>
      <c r="Q68" s="187" t="s">
        <v>583</v>
      </c>
    </row>
    <row r="69">
      <c r="H69" s="41"/>
      <c r="I69" s="103"/>
      <c r="J69" s="86" t="s">
        <v>98</v>
      </c>
      <c r="K69" s="87"/>
      <c r="L69" s="87"/>
      <c r="M69" s="87"/>
      <c r="O69" s="407">
        <v>44871.0</v>
      </c>
      <c r="P69" s="425" t="s">
        <v>280</v>
      </c>
      <c r="Q69" s="187" t="s">
        <v>835</v>
      </c>
    </row>
    <row r="70">
      <c r="H70" s="41"/>
      <c r="I70" s="103"/>
      <c r="M70" s="53"/>
      <c r="O70" s="407">
        <v>44871.0</v>
      </c>
      <c r="P70" s="425" t="s">
        <v>280</v>
      </c>
      <c r="Q70" s="187" t="s">
        <v>837</v>
      </c>
    </row>
    <row r="71">
      <c r="H71" s="41"/>
      <c r="I71" s="103"/>
      <c r="J71" s="405" t="s">
        <v>46</v>
      </c>
      <c r="K71" s="406">
        <v>44869.0</v>
      </c>
      <c r="L71" s="406">
        <v>44869.0</v>
      </c>
      <c r="M71" s="406">
        <v>44869.0</v>
      </c>
      <c r="O71" s="407">
        <v>44872.0</v>
      </c>
      <c r="P71" s="425" t="s">
        <v>280</v>
      </c>
      <c r="Q71" s="187" t="s">
        <v>839</v>
      </c>
      <c r="R71" s="1" t="s">
        <v>734</v>
      </c>
      <c r="T71" s="1" t="s">
        <v>840</v>
      </c>
    </row>
    <row r="72">
      <c r="H72" s="41"/>
      <c r="I72" s="103"/>
      <c r="J72" s="71" t="s">
        <v>44</v>
      </c>
      <c r="K72" s="73" t="s">
        <v>280</v>
      </c>
      <c r="L72" s="73" t="s">
        <v>280</v>
      </c>
      <c r="M72" s="73" t="s">
        <v>280</v>
      </c>
      <c r="O72" s="407">
        <v>44872.0</v>
      </c>
      <c r="P72" s="425" t="s">
        <v>280</v>
      </c>
      <c r="Q72" s="187" t="s">
        <v>842</v>
      </c>
      <c r="R72" s="1" t="s">
        <v>813</v>
      </c>
    </row>
    <row r="73">
      <c r="H73" s="41"/>
      <c r="I73" s="103"/>
      <c r="J73" s="71" t="s">
        <v>84</v>
      </c>
      <c r="K73" s="427" t="s">
        <v>819</v>
      </c>
      <c r="L73" s="418"/>
      <c r="M73" s="428" t="s">
        <v>823</v>
      </c>
      <c r="O73" s="407">
        <v>44872.0</v>
      </c>
      <c r="P73" s="425" t="s">
        <v>280</v>
      </c>
      <c r="Q73" s="187" t="s">
        <v>844</v>
      </c>
    </row>
    <row r="74">
      <c r="H74" s="49"/>
      <c r="I74" s="189"/>
      <c r="J74" s="79" t="s">
        <v>97</v>
      </c>
      <c r="K74" s="104" t="s">
        <v>819</v>
      </c>
      <c r="L74" s="429"/>
      <c r="M74" s="104" t="s">
        <v>823</v>
      </c>
      <c r="N74" s="50"/>
      <c r="O74" s="407">
        <v>44873.0</v>
      </c>
      <c r="P74" s="425" t="s">
        <v>280</v>
      </c>
      <c r="Q74" s="430" t="s">
        <v>846</v>
      </c>
      <c r="R74" s="1" t="s">
        <v>853</v>
      </c>
      <c r="S74" s="1" t="s">
        <v>223</v>
      </c>
      <c r="T74" s="1" t="s">
        <v>854</v>
      </c>
      <c r="U74" s="431" t="s">
        <v>855</v>
      </c>
    </row>
    <row r="75">
      <c r="J75" s="86" t="s">
        <v>98</v>
      </c>
      <c r="K75" s="87"/>
      <c r="L75" s="87"/>
      <c r="M75" s="87"/>
      <c r="O75" s="407">
        <v>44873.0</v>
      </c>
      <c r="P75" s="425" t="s">
        <v>280</v>
      </c>
      <c r="Q75" s="187" t="s">
        <v>861</v>
      </c>
      <c r="R75" s="1" t="s">
        <v>478</v>
      </c>
      <c r="S75" s="432"/>
      <c r="T75" s="432"/>
      <c r="U75" s="432"/>
      <c r="V75" s="432"/>
      <c r="W75" s="432"/>
      <c r="X75" s="432"/>
      <c r="Y75" s="432"/>
    </row>
    <row r="76">
      <c r="I76" s="156"/>
      <c r="J76" s="7"/>
      <c r="K76" s="7"/>
      <c r="L76" s="7"/>
      <c r="M76" s="94"/>
      <c r="O76" s="407">
        <v>44873.0</v>
      </c>
      <c r="P76" s="425" t="s">
        <v>280</v>
      </c>
      <c r="Q76" s="187" t="s">
        <v>864</v>
      </c>
      <c r="R76" s="1" t="s">
        <v>865</v>
      </c>
      <c r="S76" s="1" t="s">
        <v>223</v>
      </c>
      <c r="T76" s="1" t="s">
        <v>866</v>
      </c>
      <c r="U76" s="431" t="s">
        <v>867</v>
      </c>
    </row>
    <row r="77">
      <c r="I77" s="156"/>
      <c r="J77" s="405" t="s">
        <v>46</v>
      </c>
      <c r="K77" s="406">
        <v>44870.0</v>
      </c>
      <c r="L77" s="406">
        <v>44870.0</v>
      </c>
      <c r="M77" s="406">
        <v>44870.0</v>
      </c>
      <c r="O77" s="407">
        <v>44874.0</v>
      </c>
      <c r="P77" s="425" t="s">
        <v>280</v>
      </c>
      <c r="Q77" s="187" t="s">
        <v>870</v>
      </c>
      <c r="R77" s="1" t="s">
        <v>489</v>
      </c>
    </row>
    <row r="78">
      <c r="I78" s="156"/>
      <c r="J78" s="71" t="s">
        <v>44</v>
      </c>
      <c r="K78" s="73" t="s">
        <v>280</v>
      </c>
      <c r="L78" s="73" t="s">
        <v>280</v>
      </c>
      <c r="M78" s="73" t="s">
        <v>280</v>
      </c>
      <c r="O78" s="407">
        <v>44874.0</v>
      </c>
      <c r="P78" s="425" t="s">
        <v>280</v>
      </c>
      <c r="Q78" s="187" t="s">
        <v>872</v>
      </c>
      <c r="R78" s="1" t="s">
        <v>873</v>
      </c>
    </row>
    <row r="79">
      <c r="I79" s="156"/>
      <c r="J79" s="71" t="s">
        <v>84</v>
      </c>
      <c r="K79" s="433" t="s">
        <v>828</v>
      </c>
      <c r="L79" s="433" t="s">
        <v>832</v>
      </c>
      <c r="M79" s="419"/>
      <c r="O79" s="407">
        <v>44874.0</v>
      </c>
      <c r="P79" s="425" t="s">
        <v>280</v>
      </c>
      <c r="Q79" s="187" t="s">
        <v>875</v>
      </c>
      <c r="R79" s="1" t="s">
        <v>551</v>
      </c>
      <c r="S79" s="1" t="s">
        <v>876</v>
      </c>
      <c r="T79" s="1" t="s">
        <v>877</v>
      </c>
      <c r="U79" s="431" t="s">
        <v>878</v>
      </c>
    </row>
    <row r="80">
      <c r="I80" s="156"/>
      <c r="J80" s="71" t="s">
        <v>97</v>
      </c>
      <c r="K80" s="429" t="s">
        <v>828</v>
      </c>
      <c r="L80" s="429" t="s">
        <v>832</v>
      </c>
      <c r="M80" s="419"/>
      <c r="O80" s="332">
        <v>44875.0</v>
      </c>
      <c r="P80" s="425" t="s">
        <v>280</v>
      </c>
      <c r="Q80" s="187" t="s">
        <v>880</v>
      </c>
      <c r="R80" s="1" t="s">
        <v>881</v>
      </c>
    </row>
    <row r="81">
      <c r="I81" s="156"/>
      <c r="J81" s="86" t="s">
        <v>98</v>
      </c>
      <c r="K81" s="159"/>
      <c r="L81" s="159"/>
      <c r="M81" s="159"/>
      <c r="O81" s="332">
        <v>44875.0</v>
      </c>
      <c r="P81" s="425" t="s">
        <v>280</v>
      </c>
      <c r="Q81" s="187" t="s">
        <v>882</v>
      </c>
      <c r="R81" s="1" t="s">
        <v>831</v>
      </c>
      <c r="S81" s="1" t="s">
        <v>883</v>
      </c>
      <c r="T81" s="1" t="s">
        <v>884</v>
      </c>
      <c r="U81" s="431" t="s">
        <v>885</v>
      </c>
    </row>
    <row r="82">
      <c r="I82" s="156"/>
      <c r="J82" s="156"/>
      <c r="O82" s="332">
        <v>44875.0</v>
      </c>
      <c r="P82" s="425" t="s">
        <v>280</v>
      </c>
      <c r="Q82" s="187" t="s">
        <v>886</v>
      </c>
      <c r="R82" s="1" t="s">
        <v>662</v>
      </c>
    </row>
    <row r="83">
      <c r="I83" s="156"/>
      <c r="J83" s="405" t="s">
        <v>46</v>
      </c>
      <c r="K83" s="406">
        <v>44871.0</v>
      </c>
      <c r="L83" s="406">
        <v>44871.0</v>
      </c>
      <c r="M83" s="406">
        <v>44871.0</v>
      </c>
      <c r="O83" s="332">
        <v>44877.0</v>
      </c>
      <c r="P83" s="425" t="s">
        <v>280</v>
      </c>
      <c r="Q83" s="187" t="s">
        <v>842</v>
      </c>
    </row>
    <row r="84">
      <c r="I84" s="156"/>
      <c r="J84" s="71" t="s">
        <v>44</v>
      </c>
      <c r="K84" s="73" t="s">
        <v>280</v>
      </c>
      <c r="L84" s="73" t="s">
        <v>280</v>
      </c>
      <c r="M84" s="73" t="s">
        <v>280</v>
      </c>
      <c r="O84" s="332">
        <v>44878.0</v>
      </c>
      <c r="P84" s="425" t="s">
        <v>280</v>
      </c>
      <c r="Q84" s="187" t="s">
        <v>851</v>
      </c>
    </row>
    <row r="85">
      <c r="I85" s="156"/>
      <c r="J85" s="71" t="s">
        <v>84</v>
      </c>
      <c r="K85" s="427"/>
      <c r="L85" s="427"/>
      <c r="M85" s="87"/>
      <c r="O85" s="332">
        <v>44879.0</v>
      </c>
      <c r="P85" s="425" t="s">
        <v>280</v>
      </c>
      <c r="Q85" s="187" t="s">
        <v>887</v>
      </c>
      <c r="R85" s="1" t="s">
        <v>888</v>
      </c>
      <c r="T85" s="1" t="s">
        <v>889</v>
      </c>
      <c r="U85" s="431" t="s">
        <v>890</v>
      </c>
    </row>
    <row r="86">
      <c r="I86" s="156"/>
      <c r="J86" s="79" t="s">
        <v>97</v>
      </c>
      <c r="K86" s="104"/>
      <c r="L86" s="104"/>
      <c r="M86" s="87"/>
      <c r="O86" s="332">
        <v>44879.0</v>
      </c>
      <c r="P86" s="425" t="s">
        <v>280</v>
      </c>
      <c r="Q86" s="187" t="s">
        <v>891</v>
      </c>
      <c r="R86" s="1" t="s">
        <v>888</v>
      </c>
      <c r="T86" s="1" t="s">
        <v>889</v>
      </c>
      <c r="U86" s="431" t="s">
        <v>892</v>
      </c>
    </row>
    <row r="87">
      <c r="I87" s="156"/>
      <c r="J87" s="86" t="s">
        <v>98</v>
      </c>
      <c r="K87" s="159"/>
      <c r="L87" s="159"/>
      <c r="M87" s="159"/>
      <c r="O87" s="435">
        <v>44880.0</v>
      </c>
      <c r="P87" s="436" t="s">
        <v>280</v>
      </c>
      <c r="Q87" s="437" t="s">
        <v>893</v>
      </c>
      <c r="R87" s="438" t="s">
        <v>605</v>
      </c>
      <c r="S87" s="439"/>
      <c r="T87" s="438" t="s">
        <v>894</v>
      </c>
      <c r="U87" s="440" t="s">
        <v>895</v>
      </c>
      <c r="V87" s="439"/>
      <c r="W87" s="1" t="s">
        <v>897</v>
      </c>
    </row>
    <row r="88">
      <c r="I88" s="156"/>
      <c r="J88" s="156"/>
      <c r="O88" s="435">
        <v>44880.0</v>
      </c>
      <c r="P88" s="436" t="s">
        <v>280</v>
      </c>
      <c r="Q88" s="437" t="s">
        <v>898</v>
      </c>
      <c r="R88" s="438" t="s">
        <v>605</v>
      </c>
      <c r="S88" s="439"/>
      <c r="T88" s="438" t="s">
        <v>899</v>
      </c>
      <c r="U88" s="440" t="s">
        <v>900</v>
      </c>
      <c r="V88" s="439"/>
    </row>
    <row r="89">
      <c r="I89" s="156"/>
      <c r="J89" s="405" t="s">
        <v>46</v>
      </c>
      <c r="K89" s="406">
        <v>44872.0</v>
      </c>
      <c r="L89" s="406">
        <v>44872.0</v>
      </c>
      <c r="M89" s="406">
        <v>44872.0</v>
      </c>
      <c r="O89" s="435">
        <v>44880.0</v>
      </c>
      <c r="P89" s="436" t="s">
        <v>280</v>
      </c>
      <c r="Q89" s="437" t="s">
        <v>901</v>
      </c>
      <c r="R89" s="438" t="s">
        <v>605</v>
      </c>
      <c r="S89" s="439"/>
      <c r="T89" s="438" t="s">
        <v>902</v>
      </c>
      <c r="U89" s="440" t="s">
        <v>903</v>
      </c>
      <c r="V89" s="439"/>
    </row>
    <row r="90">
      <c r="I90" s="156"/>
      <c r="J90" s="71" t="s">
        <v>44</v>
      </c>
      <c r="K90" s="73" t="s">
        <v>280</v>
      </c>
      <c r="L90" s="73" t="s">
        <v>280</v>
      </c>
      <c r="M90" s="73" t="s">
        <v>280</v>
      </c>
      <c r="O90" s="435">
        <v>44880.0</v>
      </c>
      <c r="P90" s="436" t="s">
        <v>280</v>
      </c>
      <c r="Q90" s="437" t="s">
        <v>904</v>
      </c>
      <c r="R90" s="439"/>
      <c r="S90" s="439"/>
      <c r="T90" s="439"/>
      <c r="U90" s="439"/>
      <c r="V90" s="439"/>
    </row>
    <row r="91">
      <c r="I91" s="156"/>
      <c r="J91" s="71" t="s">
        <v>84</v>
      </c>
      <c r="K91" s="427" t="s">
        <v>840</v>
      </c>
      <c r="L91" s="427"/>
      <c r="M91" s="87"/>
      <c r="O91" s="332">
        <v>44881.0</v>
      </c>
      <c r="P91" s="425" t="s">
        <v>280</v>
      </c>
      <c r="Q91" s="187" t="s">
        <v>656</v>
      </c>
      <c r="R91" s="1" t="s">
        <v>600</v>
      </c>
    </row>
    <row r="92">
      <c r="I92" s="156"/>
      <c r="J92" s="79" t="s">
        <v>97</v>
      </c>
      <c r="K92" s="104" t="s">
        <v>840</v>
      </c>
      <c r="L92" s="104"/>
      <c r="M92" s="87"/>
      <c r="O92" s="332">
        <v>44882.0</v>
      </c>
      <c r="P92" s="425" t="s">
        <v>280</v>
      </c>
      <c r="Q92" s="187" t="s">
        <v>906</v>
      </c>
      <c r="R92" s="1" t="s">
        <v>907</v>
      </c>
      <c r="T92" s="1" t="s">
        <v>908</v>
      </c>
      <c r="U92" s="431" t="s">
        <v>909</v>
      </c>
    </row>
    <row r="93">
      <c r="I93" s="156"/>
      <c r="J93" s="86" t="s">
        <v>98</v>
      </c>
      <c r="K93" s="159"/>
      <c r="L93" s="159"/>
      <c r="M93" s="159"/>
      <c r="O93" s="332">
        <v>44882.0</v>
      </c>
      <c r="P93" s="425" t="s">
        <v>280</v>
      </c>
      <c r="Q93" s="187" t="s">
        <v>910</v>
      </c>
      <c r="R93" s="1" t="s">
        <v>911</v>
      </c>
      <c r="T93" s="1" t="s">
        <v>908</v>
      </c>
      <c r="U93" s="431" t="s">
        <v>912</v>
      </c>
    </row>
    <row r="94">
      <c r="I94" s="156"/>
      <c r="J94" s="156"/>
      <c r="O94" s="332">
        <v>44883.0</v>
      </c>
      <c r="P94" s="425" t="s">
        <v>280</v>
      </c>
      <c r="Q94" s="187" t="s">
        <v>913</v>
      </c>
      <c r="R94" s="1" t="s">
        <v>914</v>
      </c>
    </row>
    <row r="95">
      <c r="I95" s="156"/>
      <c r="J95" s="405" t="s">
        <v>46</v>
      </c>
      <c r="K95" s="406">
        <v>44873.0</v>
      </c>
      <c r="L95" s="406">
        <v>44873.0</v>
      </c>
      <c r="M95" s="406">
        <v>44873.0</v>
      </c>
      <c r="O95" s="441"/>
      <c r="Q95" s="346"/>
    </row>
    <row r="96">
      <c r="I96" s="156"/>
      <c r="J96" s="71" t="s">
        <v>44</v>
      </c>
      <c r="K96" s="73" t="s">
        <v>280</v>
      </c>
      <c r="L96" s="73" t="s">
        <v>280</v>
      </c>
      <c r="M96" s="73" t="s">
        <v>280</v>
      </c>
      <c r="O96" s="441"/>
      <c r="Q96" s="346"/>
    </row>
    <row r="97">
      <c r="I97" s="156"/>
      <c r="J97" s="71" t="s">
        <v>84</v>
      </c>
      <c r="K97" s="427" t="s">
        <v>854</v>
      </c>
      <c r="L97" s="433"/>
      <c r="M97" s="87" t="s">
        <v>866</v>
      </c>
      <c r="O97" s="442"/>
      <c r="P97" s="367"/>
      <c r="Q97" s="367"/>
      <c r="R97" s="367"/>
      <c r="S97" s="367"/>
      <c r="T97" s="367"/>
      <c r="U97" s="367"/>
      <c r="V97" s="367"/>
      <c r="W97" s="367"/>
      <c r="X97" s="367"/>
      <c r="Y97" s="443"/>
      <c r="Z97" s="443"/>
      <c r="AA97" s="443"/>
      <c r="AB97" s="443"/>
      <c r="AC97" s="443"/>
      <c r="AD97" s="443"/>
      <c r="AE97" s="443"/>
      <c r="AF97" s="443"/>
      <c r="AG97" s="443"/>
    </row>
    <row r="98">
      <c r="I98" s="156"/>
      <c r="J98" s="79" t="s">
        <v>97</v>
      </c>
      <c r="K98" s="104" t="s">
        <v>854</v>
      </c>
      <c r="L98" s="429"/>
      <c r="M98" s="87" t="s">
        <v>866</v>
      </c>
      <c r="O98" s="445"/>
      <c r="P98" s="368"/>
      <c r="Q98" s="368"/>
      <c r="R98" s="368"/>
      <c r="S98" s="368"/>
      <c r="T98" s="368"/>
      <c r="U98" s="368"/>
      <c r="V98" s="367"/>
      <c r="W98" s="367"/>
      <c r="X98" s="367"/>
      <c r="Y98" s="369"/>
      <c r="Z98" s="369"/>
      <c r="AA98" s="369"/>
      <c r="AB98" s="443"/>
      <c r="AC98" s="443"/>
      <c r="AD98" s="443"/>
      <c r="AE98" s="369"/>
      <c r="AF98" s="369"/>
      <c r="AG98" s="369"/>
    </row>
    <row r="99">
      <c r="I99" s="156"/>
      <c r="J99" s="86" t="s">
        <v>98</v>
      </c>
      <c r="K99" s="159"/>
      <c r="L99" s="159"/>
      <c r="M99" s="159"/>
      <c r="O99" s="446"/>
      <c r="P99" s="369"/>
      <c r="Q99" s="369"/>
      <c r="R99" s="369"/>
      <c r="S99" s="369"/>
      <c r="T99" s="369"/>
      <c r="U99" s="375"/>
      <c r="V99" s="367"/>
      <c r="W99" s="367"/>
      <c r="X99" s="367"/>
      <c r="Y99" s="375"/>
      <c r="Z99" s="375"/>
      <c r="AA99" s="375"/>
      <c r="AB99" s="443"/>
      <c r="AC99" s="443"/>
      <c r="AD99" s="443"/>
      <c r="AE99" s="375"/>
      <c r="AF99" s="375"/>
      <c r="AG99" s="375"/>
    </row>
    <row r="100">
      <c r="I100" s="156"/>
      <c r="J100" s="156"/>
      <c r="O100" s="442"/>
      <c r="P100" s="165"/>
      <c r="Q100" s="165"/>
      <c r="R100" s="46"/>
      <c r="S100" s="371"/>
      <c r="T100" s="165"/>
      <c r="U100" s="376"/>
      <c r="V100" s="367"/>
      <c r="W100" s="367"/>
      <c r="X100" s="367"/>
      <c r="Y100" s="365"/>
      <c r="Z100" s="365"/>
      <c r="AA100" s="365"/>
      <c r="AB100" s="443"/>
      <c r="AC100" s="443"/>
      <c r="AD100" s="443"/>
      <c r="AE100" s="365"/>
      <c r="AF100" s="365"/>
      <c r="AG100" s="365"/>
    </row>
    <row r="101">
      <c r="I101" s="156"/>
      <c r="J101" s="405" t="s">
        <v>46</v>
      </c>
      <c r="K101" s="406">
        <v>44874.0</v>
      </c>
      <c r="L101" s="406">
        <v>44874.0</v>
      </c>
      <c r="M101" s="406">
        <v>44874.0</v>
      </c>
      <c r="O101" s="442"/>
      <c r="P101" s="165"/>
      <c r="Q101" s="165"/>
      <c r="R101" s="165"/>
      <c r="S101" s="371"/>
      <c r="T101" s="165"/>
      <c r="U101" s="165"/>
      <c r="V101" s="367"/>
      <c r="W101" s="367"/>
      <c r="X101" s="367"/>
      <c r="Y101" s="365"/>
      <c r="Z101" s="365"/>
      <c r="AA101" s="379"/>
      <c r="AB101" s="443"/>
      <c r="AC101" s="443"/>
      <c r="AD101" s="443"/>
      <c r="AE101" s="365"/>
      <c r="AF101" s="379"/>
      <c r="AG101" s="379"/>
    </row>
    <row r="102">
      <c r="I102" s="156"/>
      <c r="J102" s="71" t="s">
        <v>44</v>
      </c>
      <c r="K102" s="73" t="s">
        <v>280</v>
      </c>
      <c r="L102" s="73" t="s">
        <v>280</v>
      </c>
      <c r="M102" s="73" t="s">
        <v>280</v>
      </c>
      <c r="O102" s="447"/>
      <c r="P102" s="365"/>
      <c r="Q102" s="365"/>
      <c r="R102" s="365"/>
      <c r="S102" s="372"/>
      <c r="T102" s="365"/>
      <c r="U102" s="365"/>
      <c r="V102" s="367"/>
      <c r="W102" s="367"/>
      <c r="X102" s="367"/>
      <c r="Y102" s="365"/>
      <c r="Z102" s="365"/>
      <c r="AA102" s="365"/>
      <c r="AB102" s="443"/>
      <c r="AC102" s="443"/>
      <c r="AD102" s="443"/>
      <c r="AE102" s="187"/>
      <c r="AF102" s="365"/>
      <c r="AG102" s="365"/>
    </row>
    <row r="103">
      <c r="I103" s="156"/>
      <c r="J103" s="71" t="s">
        <v>84</v>
      </c>
      <c r="K103" s="427"/>
      <c r="L103" s="427"/>
      <c r="M103" s="419" t="s">
        <v>877</v>
      </c>
      <c r="O103" s="447"/>
      <c r="P103" s="333"/>
      <c r="Q103" s="333"/>
      <c r="R103" s="333"/>
      <c r="S103" s="367"/>
      <c r="T103" s="374"/>
      <c r="U103" s="377"/>
      <c r="V103" s="367"/>
      <c r="W103" s="367"/>
      <c r="X103" s="367"/>
      <c r="Y103" s="379"/>
      <c r="Z103" s="333"/>
      <c r="AA103" s="333"/>
      <c r="AB103" s="443"/>
      <c r="AC103" s="443"/>
      <c r="AD103" s="443"/>
      <c r="AE103" s="449"/>
      <c r="AF103" s="365"/>
      <c r="AG103" s="365"/>
    </row>
    <row r="104">
      <c r="I104" s="156"/>
      <c r="J104" s="71" t="s">
        <v>97</v>
      </c>
      <c r="K104" s="104"/>
      <c r="L104" s="104"/>
      <c r="M104" s="419" t="s">
        <v>877</v>
      </c>
      <c r="Q104" s="346"/>
      <c r="Y104" s="346"/>
      <c r="Z104" s="346"/>
      <c r="AA104" s="346"/>
      <c r="AB104" s="346"/>
      <c r="AC104" s="346"/>
      <c r="AD104" s="346"/>
      <c r="AE104" s="346"/>
      <c r="AF104" s="346"/>
      <c r="AG104" s="346"/>
      <c r="AH104" s="346"/>
    </row>
    <row r="105">
      <c r="I105" s="156"/>
      <c r="J105" s="86" t="s">
        <v>98</v>
      </c>
      <c r="K105" s="159"/>
      <c r="L105" s="159"/>
      <c r="M105" s="159" t="s">
        <v>876</v>
      </c>
      <c r="P105" s="443"/>
      <c r="Q105" s="443"/>
      <c r="R105" s="443"/>
      <c r="S105" s="451"/>
      <c r="T105" s="451"/>
      <c r="U105" s="451"/>
      <c r="V105" s="443"/>
      <c r="W105" s="443"/>
      <c r="X105" s="443"/>
      <c r="Y105" s="451"/>
      <c r="Z105" s="451"/>
      <c r="AA105" s="451"/>
      <c r="AB105" s="443"/>
      <c r="AC105" s="443"/>
      <c r="AD105" s="443"/>
      <c r="AE105" s="451"/>
      <c r="AF105" s="451"/>
      <c r="AG105" s="451"/>
    </row>
    <row r="106">
      <c r="I106" s="156"/>
      <c r="J106" s="156"/>
      <c r="P106" s="443"/>
      <c r="Q106" s="443"/>
      <c r="R106" s="443"/>
      <c r="S106" s="452"/>
      <c r="T106" s="453"/>
      <c r="U106" s="453"/>
      <c r="V106" s="443"/>
      <c r="W106" s="443"/>
      <c r="X106" s="443"/>
      <c r="Y106" s="453"/>
      <c r="Z106" s="453"/>
      <c r="AA106" s="453"/>
      <c r="AB106" s="443"/>
      <c r="AC106" s="443"/>
      <c r="AD106" s="443"/>
      <c r="AE106" s="454"/>
      <c r="AF106" s="454"/>
      <c r="AG106" s="454"/>
    </row>
    <row r="107">
      <c r="I107" s="156"/>
      <c r="J107" s="405" t="s">
        <v>46</v>
      </c>
      <c r="K107" s="406">
        <v>44875.0</v>
      </c>
      <c r="L107" s="406">
        <v>44875.0</v>
      </c>
      <c r="M107" s="406">
        <v>44875.0</v>
      </c>
      <c r="P107" s="443"/>
      <c r="Q107" s="443"/>
      <c r="R107" s="443"/>
      <c r="S107" s="365"/>
      <c r="T107" s="365"/>
      <c r="U107" s="365"/>
      <c r="V107" s="443"/>
      <c r="W107" s="443"/>
      <c r="X107" s="443"/>
      <c r="Y107" s="365"/>
      <c r="Z107" s="365"/>
      <c r="AA107" s="365"/>
      <c r="AB107" s="443"/>
      <c r="AC107" s="443"/>
      <c r="AD107" s="443"/>
      <c r="AE107" s="187"/>
      <c r="AF107" s="187"/>
      <c r="AG107" s="187"/>
    </row>
    <row r="108">
      <c r="I108" s="156"/>
      <c r="J108" s="71" t="s">
        <v>44</v>
      </c>
      <c r="K108" s="73" t="s">
        <v>280</v>
      </c>
      <c r="L108" s="73" t="s">
        <v>280</v>
      </c>
      <c r="M108" s="73" t="s">
        <v>280</v>
      </c>
      <c r="P108" s="443"/>
      <c r="Q108" s="443"/>
      <c r="R108" s="443"/>
      <c r="S108" s="379"/>
      <c r="T108" s="255"/>
      <c r="U108" s="255"/>
      <c r="V108" s="443"/>
      <c r="W108" s="443"/>
      <c r="X108" s="443"/>
      <c r="Y108" s="255"/>
      <c r="Z108" s="246"/>
      <c r="AA108" s="255"/>
      <c r="AB108" s="443"/>
      <c r="AC108" s="443"/>
      <c r="AD108" s="443"/>
      <c r="AE108" s="346"/>
      <c r="AF108" s="346"/>
      <c r="AG108" s="346"/>
    </row>
    <row r="109">
      <c r="I109" s="156"/>
      <c r="J109" s="71" t="s">
        <v>84</v>
      </c>
      <c r="K109" s="433"/>
      <c r="L109" s="427" t="s">
        <v>884</v>
      </c>
      <c r="M109" s="419"/>
      <c r="P109" s="443"/>
      <c r="Q109" s="443"/>
      <c r="R109" s="443"/>
      <c r="S109" s="379"/>
      <c r="T109" s="246"/>
      <c r="U109" s="255"/>
      <c r="V109" s="443"/>
      <c r="W109" s="443"/>
      <c r="X109" s="443"/>
      <c r="Y109" s="255"/>
      <c r="Z109" s="246"/>
      <c r="AA109" s="255"/>
      <c r="AB109" s="443"/>
      <c r="AC109" s="443"/>
      <c r="AD109" s="443"/>
      <c r="AE109" s="346"/>
      <c r="AF109" s="346"/>
      <c r="AG109" s="346"/>
    </row>
    <row r="110">
      <c r="I110" s="156"/>
      <c r="J110" s="79" t="s">
        <v>97</v>
      </c>
      <c r="K110" s="429"/>
      <c r="L110" s="104" t="s">
        <v>884</v>
      </c>
      <c r="M110" s="419"/>
      <c r="P110" s="443"/>
      <c r="Q110" s="443"/>
      <c r="R110" s="443"/>
      <c r="S110" s="365"/>
      <c r="T110" s="455"/>
      <c r="U110" s="379"/>
      <c r="V110" s="443"/>
      <c r="W110" s="443"/>
      <c r="X110" s="443"/>
      <c r="Y110" s="379"/>
      <c r="Z110" s="455"/>
      <c r="AA110" s="379"/>
      <c r="AB110" s="443"/>
      <c r="AC110" s="443"/>
      <c r="AD110" s="443"/>
      <c r="AE110" s="346"/>
      <c r="AF110" s="346"/>
      <c r="AG110" s="346"/>
    </row>
    <row r="111">
      <c r="I111" s="156"/>
      <c r="J111" s="86" t="s">
        <v>98</v>
      </c>
      <c r="K111" s="159"/>
      <c r="L111" s="456" t="s">
        <v>883</v>
      </c>
      <c r="M111" s="159"/>
      <c r="P111" s="443"/>
      <c r="Q111" s="443"/>
      <c r="R111" s="443"/>
      <c r="S111" s="333"/>
      <c r="T111" s="246"/>
      <c r="U111" s="255"/>
      <c r="V111" s="443"/>
      <c r="W111" s="443"/>
      <c r="X111" s="443"/>
      <c r="Y111" s="255"/>
      <c r="Z111" s="246"/>
      <c r="AA111" s="255"/>
      <c r="AB111" s="443"/>
      <c r="AC111" s="443"/>
      <c r="AD111" s="443"/>
      <c r="AE111" s="346"/>
      <c r="AF111" s="346"/>
      <c r="AG111" s="346"/>
    </row>
    <row r="112">
      <c r="I112" s="156"/>
      <c r="J112" s="156"/>
      <c r="Q112" s="346"/>
    </row>
    <row r="113">
      <c r="I113" s="156"/>
      <c r="J113" s="405" t="s">
        <v>46</v>
      </c>
      <c r="K113" s="406">
        <v>44877.0</v>
      </c>
      <c r="L113" s="406">
        <v>44878.0</v>
      </c>
      <c r="M113" s="406">
        <v>44879.0</v>
      </c>
      <c r="P113" s="443"/>
      <c r="Q113" s="443"/>
      <c r="R113" s="443"/>
      <c r="S113" s="451"/>
      <c r="T113" s="451"/>
      <c r="U113" s="451"/>
      <c r="V113" s="443"/>
      <c r="W113" s="443"/>
      <c r="X113" s="443"/>
      <c r="Y113" s="457"/>
      <c r="Z113" s="457"/>
      <c r="AA113" s="457"/>
      <c r="AB113" s="443"/>
      <c r="AC113" s="443"/>
      <c r="AD113" s="443"/>
      <c r="AE113" s="457"/>
      <c r="AF113" s="457"/>
      <c r="AG113" s="457"/>
      <c r="AH113" s="443"/>
      <c r="AI113" s="443"/>
      <c r="AJ113" s="443"/>
      <c r="AK113" s="457"/>
      <c r="AL113" s="457"/>
      <c r="AM113" s="457"/>
    </row>
    <row r="114">
      <c r="I114" s="156"/>
      <c r="J114" s="71" t="s">
        <v>44</v>
      </c>
      <c r="K114" s="73" t="s">
        <v>280</v>
      </c>
      <c r="L114" s="73" t="s">
        <v>280</v>
      </c>
      <c r="M114" s="73" t="s">
        <v>280</v>
      </c>
      <c r="P114" s="443"/>
      <c r="Q114" s="443"/>
      <c r="R114" s="443"/>
      <c r="S114" s="454"/>
      <c r="T114" s="454"/>
      <c r="U114" s="454"/>
      <c r="V114" s="443"/>
      <c r="W114" s="443"/>
      <c r="X114" s="443"/>
      <c r="Y114" s="454"/>
      <c r="Z114" s="454"/>
      <c r="AA114" s="454"/>
      <c r="AB114" s="443"/>
      <c r="AC114" s="443"/>
      <c r="AD114" s="443"/>
      <c r="AE114" s="454"/>
      <c r="AF114" s="454"/>
      <c r="AG114" s="454"/>
      <c r="AH114" s="443"/>
      <c r="AI114" s="443"/>
      <c r="AJ114" s="443"/>
      <c r="AK114" s="454"/>
      <c r="AL114" s="454"/>
      <c r="AM114" s="454"/>
    </row>
    <row r="115">
      <c r="I115" s="156"/>
      <c r="J115" s="71" t="s">
        <v>84</v>
      </c>
      <c r="K115" s="433"/>
      <c r="L115" s="433"/>
      <c r="M115" s="419" t="s">
        <v>889</v>
      </c>
      <c r="P115" s="443"/>
      <c r="Q115" s="443"/>
      <c r="R115" s="443"/>
      <c r="S115" s="187"/>
      <c r="T115" s="187"/>
      <c r="U115" s="187"/>
      <c r="V115" s="443"/>
      <c r="W115" s="443"/>
      <c r="X115" s="443"/>
      <c r="Y115" s="187"/>
      <c r="Z115" s="187"/>
      <c r="AA115" s="187"/>
      <c r="AB115" s="443"/>
      <c r="AC115" s="443"/>
      <c r="AD115" s="443"/>
      <c r="AE115" s="187"/>
      <c r="AF115" s="187"/>
      <c r="AG115" s="187"/>
      <c r="AH115" s="443"/>
      <c r="AI115" s="443"/>
      <c r="AJ115" s="443"/>
      <c r="AK115" s="187"/>
      <c r="AL115" s="187"/>
      <c r="AM115" s="187"/>
    </row>
    <row r="116">
      <c r="I116" s="156"/>
      <c r="J116" s="79" t="s">
        <v>97</v>
      </c>
      <c r="K116" s="429"/>
      <c r="L116" s="429"/>
      <c r="M116" s="419" t="s">
        <v>889</v>
      </c>
      <c r="P116" s="443"/>
      <c r="Q116" s="443"/>
      <c r="R116" s="443"/>
      <c r="S116" s="187"/>
      <c r="T116" s="187"/>
      <c r="U116" s="187"/>
      <c r="V116" s="443"/>
      <c r="W116" s="443"/>
      <c r="X116" s="443"/>
      <c r="Y116" s="187"/>
      <c r="Z116" s="187"/>
      <c r="AA116" s="187"/>
      <c r="AB116" s="443"/>
      <c r="AC116" s="443"/>
      <c r="AD116" s="443"/>
      <c r="AE116" s="187"/>
      <c r="AF116" s="187"/>
      <c r="AG116" s="187"/>
      <c r="AH116" s="443"/>
      <c r="AI116" s="443"/>
      <c r="AJ116" s="443"/>
      <c r="AK116" s="187"/>
      <c r="AL116" s="187"/>
      <c r="AM116" s="187"/>
    </row>
    <row r="117">
      <c r="I117" s="156"/>
      <c r="J117" s="86" t="s">
        <v>98</v>
      </c>
      <c r="K117" s="159"/>
      <c r="L117" s="159"/>
      <c r="M117" s="159"/>
      <c r="P117" s="443"/>
      <c r="Q117" s="443"/>
      <c r="R117" s="443"/>
      <c r="S117" s="187"/>
      <c r="T117" s="458"/>
      <c r="U117" s="187"/>
      <c r="V117" s="443"/>
      <c r="W117" s="443"/>
      <c r="X117" s="443"/>
      <c r="Y117" s="346"/>
      <c r="Z117" s="187"/>
      <c r="AA117" s="346"/>
      <c r="AB117" s="443"/>
      <c r="AC117" s="443"/>
      <c r="AD117" s="443"/>
      <c r="AE117" s="346"/>
      <c r="AF117" s="346"/>
      <c r="AG117" s="346"/>
      <c r="AH117" s="443"/>
      <c r="AI117" s="443"/>
      <c r="AJ117" s="443"/>
      <c r="AK117" s="346"/>
      <c r="AL117" s="346"/>
      <c r="AM117" s="346"/>
    </row>
    <row r="118">
      <c r="I118" s="156"/>
      <c r="J118" s="156"/>
      <c r="P118" s="443"/>
      <c r="Q118" s="443"/>
      <c r="R118" s="443"/>
      <c r="S118" s="187"/>
      <c r="T118" s="458"/>
      <c r="U118" s="187"/>
      <c r="V118" s="443"/>
      <c r="W118" s="443"/>
      <c r="X118" s="443"/>
      <c r="Y118" s="346"/>
      <c r="Z118" s="187"/>
      <c r="AA118" s="346"/>
      <c r="AB118" s="443"/>
      <c r="AC118" s="443"/>
      <c r="AD118" s="443"/>
      <c r="AE118" s="187"/>
      <c r="AF118" s="187"/>
      <c r="AG118" s="187"/>
      <c r="AH118" s="443"/>
      <c r="AI118" s="443"/>
      <c r="AJ118" s="443"/>
      <c r="AK118" s="187"/>
      <c r="AL118" s="187"/>
      <c r="AM118" s="346"/>
    </row>
    <row r="119">
      <c r="I119" s="156"/>
      <c r="J119" s="405" t="s">
        <v>46</v>
      </c>
      <c r="K119" s="406">
        <v>44879.0</v>
      </c>
      <c r="L119" s="406">
        <v>44880.0</v>
      </c>
      <c r="M119" s="406">
        <v>44880.0</v>
      </c>
      <c r="P119" s="443"/>
      <c r="Q119" s="443"/>
      <c r="R119" s="443"/>
      <c r="S119" s="187"/>
      <c r="T119" s="458"/>
      <c r="U119" s="187"/>
      <c r="V119" s="443"/>
      <c r="W119" s="443"/>
      <c r="X119" s="443"/>
      <c r="Y119" s="346"/>
      <c r="Z119" s="187"/>
      <c r="AA119" s="346"/>
      <c r="AB119" s="443"/>
      <c r="AC119" s="443"/>
      <c r="AD119" s="443"/>
      <c r="AE119" s="187"/>
      <c r="AF119" s="187"/>
      <c r="AG119" s="187"/>
      <c r="AH119" s="443"/>
      <c r="AI119" s="443"/>
      <c r="AJ119" s="443"/>
      <c r="AK119" s="187"/>
      <c r="AL119" s="187"/>
      <c r="AM119" s="346"/>
    </row>
    <row r="120">
      <c r="I120" s="156"/>
      <c r="J120" s="71" t="s">
        <v>44</v>
      </c>
      <c r="K120" s="73" t="s">
        <v>280</v>
      </c>
      <c r="L120" s="459" t="s">
        <v>280</v>
      </c>
      <c r="M120" s="459" t="s">
        <v>280</v>
      </c>
      <c r="Q120" s="346"/>
    </row>
    <row r="121">
      <c r="I121" s="156"/>
      <c r="J121" s="71" t="s">
        <v>84</v>
      </c>
      <c r="K121" s="427" t="s">
        <v>889</v>
      </c>
      <c r="L121" s="460" t="s">
        <v>894</v>
      </c>
      <c r="M121" s="461" t="s">
        <v>899</v>
      </c>
      <c r="Q121" s="346"/>
    </row>
    <row r="122">
      <c r="I122" s="156"/>
      <c r="J122" s="79" t="s">
        <v>97</v>
      </c>
      <c r="K122" s="104" t="s">
        <v>889</v>
      </c>
      <c r="L122" s="460" t="s">
        <v>926</v>
      </c>
      <c r="M122" s="460" t="s">
        <v>926</v>
      </c>
      <c r="Q122" s="346"/>
    </row>
    <row r="123">
      <c r="I123" s="156"/>
      <c r="J123" s="86" t="s">
        <v>98</v>
      </c>
      <c r="K123" s="159"/>
      <c r="L123" s="462"/>
      <c r="M123" s="462"/>
      <c r="Q123" s="346"/>
    </row>
    <row r="124">
      <c r="I124" s="156"/>
      <c r="J124" s="156"/>
      <c r="Q124" s="346"/>
    </row>
    <row r="125">
      <c r="I125" s="156"/>
      <c r="J125" s="405" t="s">
        <v>46</v>
      </c>
      <c r="K125" s="406">
        <v>44880.0</v>
      </c>
      <c r="L125" s="406">
        <v>44880.0</v>
      </c>
      <c r="M125" s="406">
        <v>44881.0</v>
      </c>
      <c r="Q125" s="346"/>
    </row>
    <row r="126">
      <c r="I126" s="156"/>
      <c r="J126" s="71" t="s">
        <v>44</v>
      </c>
      <c r="K126" s="459" t="s">
        <v>280</v>
      </c>
      <c r="L126" s="73" t="s">
        <v>280</v>
      </c>
      <c r="M126" s="73" t="s">
        <v>280</v>
      </c>
      <c r="Q126" s="346"/>
    </row>
    <row r="127">
      <c r="I127" s="156"/>
      <c r="J127" s="71" t="s">
        <v>85</v>
      </c>
      <c r="K127" s="460" t="s">
        <v>902</v>
      </c>
      <c r="L127" s="427"/>
      <c r="M127" s="87"/>
      <c r="Q127" s="346"/>
    </row>
    <row r="128">
      <c r="I128" s="156"/>
      <c r="J128" s="71" t="s">
        <v>116</v>
      </c>
      <c r="K128" s="460" t="s">
        <v>926</v>
      </c>
      <c r="L128" s="427"/>
      <c r="M128" s="87"/>
      <c r="Q128" s="346"/>
    </row>
    <row r="129">
      <c r="I129" s="156"/>
      <c r="J129" s="86" t="s">
        <v>98</v>
      </c>
      <c r="K129" s="462"/>
      <c r="L129" s="159"/>
      <c r="M129" s="159"/>
      <c r="Q129" s="346"/>
    </row>
    <row r="130">
      <c r="I130" s="156"/>
      <c r="J130" s="156"/>
      <c r="Q130" s="346"/>
    </row>
    <row r="131">
      <c r="I131" s="156"/>
      <c r="J131" s="405" t="s">
        <v>46</v>
      </c>
      <c r="K131" s="406">
        <v>44882.0</v>
      </c>
      <c r="L131" s="406">
        <v>44882.0</v>
      </c>
      <c r="M131" s="406">
        <v>44883.0</v>
      </c>
      <c r="Q131" s="346"/>
    </row>
    <row r="132">
      <c r="I132" s="156"/>
      <c r="J132" s="71" t="s">
        <v>44</v>
      </c>
      <c r="K132" s="73" t="s">
        <v>280</v>
      </c>
      <c r="L132" s="73" t="s">
        <v>280</v>
      </c>
      <c r="M132" s="73" t="s">
        <v>280</v>
      </c>
      <c r="Q132" s="346"/>
    </row>
    <row r="133">
      <c r="I133" s="156"/>
      <c r="J133" s="71" t="s">
        <v>85</v>
      </c>
      <c r="K133" s="427" t="s">
        <v>908</v>
      </c>
      <c r="L133" s="427" t="s">
        <v>908</v>
      </c>
      <c r="M133" s="87"/>
      <c r="Q133" s="346"/>
    </row>
    <row r="134">
      <c r="I134" s="156"/>
      <c r="J134" s="71" t="s">
        <v>116</v>
      </c>
      <c r="K134" s="104" t="s">
        <v>908</v>
      </c>
      <c r="L134" s="104" t="s">
        <v>908</v>
      </c>
      <c r="M134" s="87"/>
      <c r="Q134" s="346"/>
    </row>
    <row r="135">
      <c r="I135" s="156"/>
      <c r="J135" s="86" t="s">
        <v>98</v>
      </c>
      <c r="K135" s="159"/>
      <c r="L135" s="159"/>
      <c r="M135" s="159"/>
      <c r="P135" s="463"/>
      <c r="Q135" s="346"/>
    </row>
    <row r="136">
      <c r="I136" s="156"/>
      <c r="J136" s="156"/>
      <c r="P136" s="407"/>
      <c r="Q136" s="346"/>
    </row>
    <row r="137">
      <c r="I137" s="156"/>
      <c r="J137" s="156"/>
      <c r="P137" s="407"/>
      <c r="Q137" s="346"/>
    </row>
    <row r="138">
      <c r="I138" s="156"/>
      <c r="J138" s="465" t="s">
        <v>46</v>
      </c>
      <c r="K138" s="466">
        <v>44877.0</v>
      </c>
      <c r="L138" s="466">
        <v>44880.0</v>
      </c>
      <c r="M138" s="466"/>
      <c r="Q138" s="346"/>
    </row>
    <row r="139">
      <c r="I139" s="156"/>
      <c r="J139" s="71" t="s">
        <v>44</v>
      </c>
      <c r="K139" s="467" t="s">
        <v>343</v>
      </c>
      <c r="L139" s="73" t="s">
        <v>343</v>
      </c>
      <c r="M139" s="73"/>
      <c r="Q139" s="346"/>
    </row>
    <row r="140">
      <c r="I140" s="156"/>
      <c r="J140" s="71" t="s">
        <v>85</v>
      </c>
      <c r="K140" s="427" t="s">
        <v>932</v>
      </c>
      <c r="L140" s="427" t="s">
        <v>933</v>
      </c>
      <c r="M140" s="87"/>
      <c r="Q140" s="346"/>
    </row>
    <row r="141">
      <c r="I141" s="156"/>
      <c r="J141" s="71" t="s">
        <v>116</v>
      </c>
      <c r="K141" s="104" t="s">
        <v>932</v>
      </c>
      <c r="L141" s="104" t="s">
        <v>933</v>
      </c>
      <c r="M141" s="87"/>
      <c r="Q141" s="346"/>
    </row>
    <row r="142">
      <c r="I142" s="156"/>
      <c r="J142" s="86" t="s">
        <v>98</v>
      </c>
      <c r="K142" s="159"/>
      <c r="L142" s="159"/>
      <c r="M142" s="159"/>
      <c r="Q142" s="346"/>
    </row>
    <row r="143">
      <c r="I143" s="156"/>
      <c r="J143" s="156"/>
      <c r="Q143" s="346"/>
    </row>
    <row r="144">
      <c r="I144" s="156"/>
      <c r="J144" s="156"/>
      <c r="Q144" s="346"/>
    </row>
    <row r="145">
      <c r="I145" s="156"/>
      <c r="J145" s="156"/>
      <c r="Q145" s="346"/>
    </row>
    <row r="146">
      <c r="I146" s="156"/>
      <c r="J146" s="156"/>
      <c r="Q146" s="346"/>
    </row>
    <row r="147">
      <c r="I147" s="156"/>
      <c r="J147" s="156"/>
      <c r="Q147" s="346"/>
    </row>
    <row r="148">
      <c r="I148" s="156"/>
      <c r="J148" s="156"/>
      <c r="Q148" s="346"/>
    </row>
    <row r="149">
      <c r="I149" s="156"/>
      <c r="J149" s="156"/>
      <c r="Q149" s="346"/>
    </row>
    <row r="150">
      <c r="I150" s="156"/>
      <c r="J150" s="156"/>
      <c r="Q150" s="346"/>
    </row>
    <row r="151">
      <c r="I151" s="156"/>
      <c r="J151" s="156"/>
      <c r="Q151" s="346"/>
    </row>
    <row r="152">
      <c r="I152" s="156"/>
      <c r="J152" s="156"/>
      <c r="Q152" s="346"/>
    </row>
    <row r="153">
      <c r="I153" s="156"/>
      <c r="J153" s="156"/>
      <c r="Q153" s="346"/>
    </row>
    <row r="154">
      <c r="I154" s="156"/>
      <c r="J154" s="156"/>
      <c r="Q154" s="346"/>
    </row>
    <row r="155">
      <c r="I155" s="156"/>
      <c r="J155" s="156"/>
      <c r="Q155" s="346"/>
    </row>
    <row r="156">
      <c r="I156" s="156"/>
      <c r="J156" s="156"/>
      <c r="Q156" s="346"/>
    </row>
    <row r="157">
      <c r="I157" s="156"/>
      <c r="J157" s="156"/>
      <c r="Q157" s="346"/>
    </row>
    <row r="158">
      <c r="I158" s="156"/>
      <c r="J158" s="156"/>
      <c r="Q158" s="346"/>
    </row>
    <row r="159">
      <c r="I159" s="156"/>
      <c r="J159" s="156"/>
      <c r="Q159" s="346"/>
    </row>
    <row r="160">
      <c r="I160" s="156"/>
      <c r="J160" s="156"/>
      <c r="Q160" s="346"/>
    </row>
    <row r="161">
      <c r="I161" s="156"/>
      <c r="J161" s="156"/>
      <c r="Q161" s="346"/>
    </row>
    <row r="162">
      <c r="I162" s="156"/>
      <c r="J162" s="156"/>
      <c r="Q162" s="346"/>
    </row>
    <row r="163">
      <c r="I163" s="156"/>
      <c r="J163" s="156"/>
      <c r="Q163" s="346"/>
    </row>
    <row r="164">
      <c r="I164" s="156"/>
      <c r="J164" s="156"/>
      <c r="Q164" s="346"/>
    </row>
    <row r="165">
      <c r="I165" s="156"/>
      <c r="J165" s="156"/>
      <c r="Q165" s="346"/>
    </row>
    <row r="166">
      <c r="I166" s="156"/>
      <c r="J166" s="156"/>
      <c r="Q166" s="346"/>
    </row>
    <row r="167">
      <c r="I167" s="156"/>
      <c r="J167" s="156"/>
      <c r="Q167" s="346"/>
    </row>
    <row r="168">
      <c r="I168" s="156"/>
      <c r="J168" s="156"/>
      <c r="Q168" s="346"/>
    </row>
    <row r="169">
      <c r="I169" s="156"/>
      <c r="J169" s="156"/>
      <c r="Q169" s="346"/>
    </row>
    <row r="170">
      <c r="I170" s="156"/>
      <c r="J170" s="156"/>
      <c r="Q170" s="346"/>
    </row>
    <row r="171">
      <c r="I171" s="156"/>
      <c r="J171" s="156"/>
      <c r="Q171" s="346"/>
    </row>
    <row r="172">
      <c r="I172" s="156"/>
      <c r="J172" s="156"/>
      <c r="Q172" s="346"/>
    </row>
    <row r="173">
      <c r="I173" s="156"/>
      <c r="J173" s="156"/>
      <c r="Q173" s="346"/>
    </row>
    <row r="174">
      <c r="I174" s="156"/>
      <c r="J174" s="156"/>
      <c r="Q174" s="346"/>
    </row>
    <row r="175">
      <c r="I175" s="156"/>
      <c r="J175" s="156"/>
      <c r="Q175" s="346"/>
    </row>
    <row r="176">
      <c r="I176" s="156"/>
      <c r="J176" s="156"/>
      <c r="Q176" s="346"/>
    </row>
    <row r="177">
      <c r="I177" s="156"/>
      <c r="J177" s="156"/>
      <c r="Q177" s="346"/>
    </row>
    <row r="178">
      <c r="I178" s="156"/>
      <c r="J178" s="156"/>
      <c r="Q178" s="346"/>
    </row>
    <row r="179">
      <c r="I179" s="156"/>
      <c r="J179" s="156"/>
      <c r="Q179" s="346"/>
    </row>
    <row r="180">
      <c r="I180" s="156"/>
      <c r="J180" s="156"/>
      <c r="Q180" s="346"/>
    </row>
    <row r="181">
      <c r="I181" s="156"/>
      <c r="J181" s="156"/>
      <c r="Q181" s="346"/>
    </row>
    <row r="182">
      <c r="I182" s="156"/>
      <c r="J182" s="156"/>
      <c r="Q182" s="346"/>
    </row>
    <row r="183">
      <c r="I183" s="156"/>
      <c r="J183" s="156"/>
      <c r="Q183" s="346"/>
    </row>
    <row r="184">
      <c r="I184" s="156"/>
      <c r="J184" s="156"/>
      <c r="Q184" s="346"/>
    </row>
    <row r="185">
      <c r="I185" s="156"/>
      <c r="J185" s="156"/>
      <c r="Q185" s="346"/>
    </row>
    <row r="186">
      <c r="I186" s="156"/>
      <c r="J186" s="156"/>
      <c r="Q186" s="346"/>
    </row>
    <row r="187">
      <c r="I187" s="156"/>
      <c r="J187" s="156"/>
      <c r="Q187" s="346"/>
    </row>
    <row r="188">
      <c r="I188" s="156"/>
      <c r="J188" s="156"/>
      <c r="Q188" s="346"/>
    </row>
    <row r="189">
      <c r="I189" s="156"/>
      <c r="J189" s="156"/>
      <c r="Q189" s="346"/>
    </row>
    <row r="190">
      <c r="I190" s="156"/>
      <c r="J190" s="156"/>
      <c r="Q190" s="346"/>
    </row>
    <row r="191">
      <c r="I191" s="156"/>
      <c r="J191" s="156"/>
      <c r="Q191" s="346"/>
    </row>
    <row r="192">
      <c r="I192" s="156"/>
      <c r="J192" s="156"/>
      <c r="Q192" s="346"/>
    </row>
    <row r="193">
      <c r="I193" s="156"/>
      <c r="J193" s="156"/>
      <c r="Q193" s="346"/>
    </row>
    <row r="194">
      <c r="I194" s="156"/>
      <c r="J194" s="156"/>
      <c r="Q194" s="346"/>
    </row>
    <row r="195">
      <c r="I195" s="156"/>
      <c r="J195" s="156"/>
      <c r="Q195" s="346"/>
    </row>
    <row r="196">
      <c r="I196" s="156"/>
      <c r="J196" s="156"/>
      <c r="Q196" s="346"/>
    </row>
    <row r="197">
      <c r="I197" s="156"/>
      <c r="J197" s="156"/>
      <c r="Q197" s="346"/>
    </row>
    <row r="198">
      <c r="I198" s="156"/>
      <c r="J198" s="156"/>
      <c r="Q198" s="346"/>
    </row>
    <row r="199">
      <c r="I199" s="156"/>
      <c r="J199" s="156"/>
      <c r="Q199" s="346"/>
    </row>
    <row r="200">
      <c r="I200" s="156"/>
      <c r="J200" s="156"/>
      <c r="Q200" s="346"/>
    </row>
    <row r="201">
      <c r="I201" s="156"/>
      <c r="J201" s="156"/>
      <c r="Q201" s="346"/>
    </row>
    <row r="202">
      <c r="I202" s="156"/>
      <c r="J202" s="156"/>
      <c r="Q202" s="346"/>
    </row>
    <row r="203">
      <c r="I203" s="156"/>
      <c r="J203" s="156"/>
      <c r="Q203" s="346"/>
    </row>
    <row r="204">
      <c r="I204" s="156"/>
      <c r="J204" s="156"/>
      <c r="Q204" s="346"/>
    </row>
    <row r="205">
      <c r="I205" s="156"/>
      <c r="J205" s="156"/>
      <c r="Q205" s="346"/>
    </row>
    <row r="206">
      <c r="I206" s="156"/>
      <c r="J206" s="156"/>
      <c r="Q206" s="346"/>
    </row>
    <row r="207">
      <c r="I207" s="156"/>
      <c r="J207" s="156"/>
      <c r="Q207" s="346"/>
    </row>
    <row r="208">
      <c r="I208" s="156"/>
      <c r="J208" s="156"/>
      <c r="Q208" s="346"/>
    </row>
    <row r="209">
      <c r="I209" s="156"/>
      <c r="J209" s="156"/>
      <c r="Q209" s="346"/>
    </row>
    <row r="210">
      <c r="I210" s="156"/>
      <c r="J210" s="156"/>
      <c r="Q210" s="346"/>
    </row>
    <row r="211">
      <c r="I211" s="156"/>
      <c r="J211" s="156"/>
      <c r="Q211" s="346"/>
    </row>
    <row r="212">
      <c r="I212" s="156"/>
      <c r="J212" s="156"/>
      <c r="Q212" s="346"/>
    </row>
    <row r="213">
      <c r="I213" s="156"/>
      <c r="J213" s="156"/>
      <c r="Q213" s="346"/>
    </row>
    <row r="214">
      <c r="I214" s="156"/>
      <c r="J214" s="156"/>
      <c r="Q214" s="346"/>
    </row>
    <row r="215">
      <c r="I215" s="156"/>
      <c r="J215" s="156"/>
      <c r="Q215" s="346"/>
    </row>
    <row r="216">
      <c r="I216" s="156"/>
      <c r="J216" s="156"/>
      <c r="Q216" s="346"/>
    </row>
    <row r="217">
      <c r="I217" s="156"/>
      <c r="J217" s="156"/>
      <c r="Q217" s="346"/>
    </row>
    <row r="218">
      <c r="I218" s="156"/>
      <c r="J218" s="156"/>
      <c r="Q218" s="346"/>
    </row>
    <row r="219">
      <c r="I219" s="156"/>
      <c r="J219" s="156"/>
      <c r="Q219" s="346"/>
    </row>
    <row r="220">
      <c r="I220" s="156"/>
      <c r="J220" s="156"/>
      <c r="Q220" s="346"/>
    </row>
    <row r="221">
      <c r="I221" s="156"/>
      <c r="J221" s="156"/>
      <c r="Q221" s="346"/>
    </row>
    <row r="222">
      <c r="I222" s="156"/>
      <c r="J222" s="156"/>
      <c r="Q222" s="346"/>
    </row>
    <row r="223">
      <c r="I223" s="156"/>
      <c r="J223" s="156"/>
      <c r="Q223" s="346"/>
    </row>
    <row r="224">
      <c r="I224" s="156"/>
      <c r="J224" s="156"/>
      <c r="Q224" s="346"/>
    </row>
    <row r="225">
      <c r="I225" s="156"/>
      <c r="J225" s="156"/>
      <c r="Q225" s="346"/>
    </row>
    <row r="226">
      <c r="I226" s="156"/>
      <c r="J226" s="156"/>
      <c r="Q226" s="346"/>
    </row>
    <row r="227">
      <c r="I227" s="156"/>
      <c r="J227" s="156"/>
      <c r="Q227" s="346"/>
    </row>
    <row r="228">
      <c r="I228" s="156"/>
      <c r="J228" s="156"/>
      <c r="Q228" s="346"/>
    </row>
    <row r="229">
      <c r="I229" s="156"/>
      <c r="J229" s="156"/>
      <c r="Q229" s="346"/>
    </row>
    <row r="230">
      <c r="I230" s="156"/>
      <c r="J230" s="156"/>
      <c r="Q230" s="346"/>
    </row>
    <row r="231">
      <c r="I231" s="156"/>
      <c r="J231" s="156"/>
      <c r="Q231" s="346"/>
    </row>
    <row r="232">
      <c r="I232" s="156"/>
      <c r="J232" s="156"/>
      <c r="Q232" s="346"/>
    </row>
    <row r="233">
      <c r="I233" s="156"/>
      <c r="J233" s="156"/>
      <c r="Q233" s="346"/>
    </row>
    <row r="234">
      <c r="I234" s="156"/>
      <c r="J234" s="156"/>
      <c r="Q234" s="346"/>
    </row>
    <row r="235">
      <c r="I235" s="156"/>
      <c r="J235" s="156"/>
      <c r="Q235" s="346"/>
    </row>
    <row r="236">
      <c r="I236" s="156"/>
      <c r="J236" s="156"/>
      <c r="Q236" s="346"/>
    </row>
    <row r="237">
      <c r="I237" s="156"/>
      <c r="J237" s="156"/>
      <c r="Q237" s="346"/>
    </row>
    <row r="238">
      <c r="I238" s="156"/>
      <c r="J238" s="156"/>
      <c r="Q238" s="346"/>
    </row>
    <row r="239">
      <c r="I239" s="156"/>
      <c r="J239" s="156"/>
      <c r="Q239" s="346"/>
    </row>
    <row r="240">
      <c r="I240" s="156"/>
      <c r="J240" s="156"/>
      <c r="Q240" s="346"/>
    </row>
    <row r="241">
      <c r="I241" s="156"/>
      <c r="J241" s="156"/>
      <c r="Q241" s="346"/>
    </row>
    <row r="242">
      <c r="I242" s="156"/>
      <c r="J242" s="156"/>
      <c r="Q242" s="346"/>
    </row>
    <row r="243">
      <c r="I243" s="156"/>
      <c r="J243" s="156"/>
      <c r="Q243" s="346"/>
    </row>
    <row r="244">
      <c r="I244" s="156"/>
      <c r="J244" s="156"/>
      <c r="Q244" s="346"/>
    </row>
    <row r="245">
      <c r="I245" s="156"/>
      <c r="J245" s="156"/>
      <c r="Q245" s="346"/>
    </row>
    <row r="246">
      <c r="I246" s="156"/>
      <c r="J246" s="156"/>
      <c r="Q246" s="346"/>
    </row>
    <row r="247">
      <c r="I247" s="156"/>
      <c r="J247" s="156"/>
      <c r="Q247" s="346"/>
    </row>
    <row r="248">
      <c r="I248" s="156"/>
      <c r="J248" s="156"/>
      <c r="Q248" s="346"/>
    </row>
    <row r="249">
      <c r="I249" s="156"/>
      <c r="J249" s="156"/>
      <c r="Q249" s="346"/>
    </row>
    <row r="250">
      <c r="I250" s="156"/>
      <c r="J250" s="156"/>
      <c r="Q250" s="346"/>
    </row>
    <row r="251">
      <c r="I251" s="156"/>
      <c r="J251" s="156"/>
      <c r="Q251" s="346"/>
    </row>
    <row r="252">
      <c r="I252" s="156"/>
      <c r="J252" s="156"/>
      <c r="Q252" s="346"/>
    </row>
    <row r="253">
      <c r="I253" s="156"/>
      <c r="J253" s="156"/>
      <c r="Q253" s="346"/>
    </row>
    <row r="254">
      <c r="I254" s="156"/>
      <c r="J254" s="156"/>
      <c r="Q254" s="346"/>
    </row>
    <row r="255">
      <c r="I255" s="156"/>
      <c r="J255" s="156"/>
      <c r="Q255" s="346"/>
    </row>
    <row r="256">
      <c r="I256" s="156"/>
      <c r="J256" s="156"/>
      <c r="Q256" s="346"/>
    </row>
    <row r="257">
      <c r="I257" s="156"/>
      <c r="J257" s="156"/>
      <c r="Q257" s="346"/>
    </row>
    <row r="258">
      <c r="I258" s="156"/>
      <c r="J258" s="156"/>
      <c r="Q258" s="346"/>
    </row>
    <row r="259">
      <c r="I259" s="156"/>
      <c r="J259" s="156"/>
      <c r="Q259" s="346"/>
    </row>
    <row r="260">
      <c r="I260" s="156"/>
      <c r="J260" s="156"/>
      <c r="Q260" s="346"/>
    </row>
    <row r="261">
      <c r="I261" s="156"/>
      <c r="J261" s="156"/>
      <c r="Q261" s="346"/>
    </row>
    <row r="262">
      <c r="I262" s="156"/>
      <c r="J262" s="156"/>
      <c r="Q262" s="346"/>
    </row>
    <row r="263">
      <c r="I263" s="156"/>
      <c r="J263" s="156"/>
      <c r="Q263" s="346"/>
    </row>
    <row r="264">
      <c r="I264" s="156"/>
      <c r="J264" s="156"/>
      <c r="Q264" s="346"/>
    </row>
    <row r="265">
      <c r="I265" s="156"/>
      <c r="J265" s="156"/>
      <c r="Q265" s="346"/>
    </row>
    <row r="266">
      <c r="I266" s="156"/>
      <c r="J266" s="156"/>
      <c r="Q266" s="346"/>
    </row>
    <row r="267">
      <c r="I267" s="156"/>
      <c r="J267" s="156"/>
      <c r="Q267" s="346"/>
    </row>
    <row r="268">
      <c r="I268" s="156"/>
      <c r="J268" s="156"/>
      <c r="Q268" s="346"/>
    </row>
    <row r="269">
      <c r="I269" s="156"/>
      <c r="J269" s="156"/>
      <c r="Q269" s="346"/>
    </row>
    <row r="270">
      <c r="I270" s="156"/>
      <c r="J270" s="156"/>
      <c r="Q270" s="346"/>
    </row>
    <row r="271">
      <c r="I271" s="156"/>
      <c r="J271" s="156"/>
      <c r="Q271" s="346"/>
    </row>
    <row r="272">
      <c r="I272" s="156"/>
      <c r="J272" s="156"/>
      <c r="Q272" s="346"/>
    </row>
    <row r="273">
      <c r="I273" s="156"/>
      <c r="J273" s="156"/>
      <c r="Q273" s="346"/>
    </row>
    <row r="274">
      <c r="I274" s="156"/>
      <c r="J274" s="156"/>
      <c r="Q274" s="346"/>
    </row>
    <row r="275">
      <c r="I275" s="156"/>
      <c r="J275" s="156"/>
      <c r="Q275" s="346"/>
    </row>
    <row r="276">
      <c r="I276" s="156"/>
      <c r="J276" s="156"/>
      <c r="Q276" s="346"/>
    </row>
    <row r="277">
      <c r="I277" s="156"/>
      <c r="J277" s="156"/>
      <c r="Q277" s="346"/>
    </row>
    <row r="278">
      <c r="I278" s="156"/>
      <c r="J278" s="156"/>
      <c r="Q278" s="346"/>
    </row>
    <row r="279">
      <c r="I279" s="156"/>
      <c r="J279" s="156"/>
      <c r="Q279" s="346"/>
    </row>
    <row r="280">
      <c r="I280" s="156"/>
      <c r="J280" s="156"/>
      <c r="Q280" s="346"/>
    </row>
    <row r="281">
      <c r="I281" s="156"/>
      <c r="J281" s="156"/>
      <c r="Q281" s="346"/>
    </row>
    <row r="282">
      <c r="I282" s="156"/>
      <c r="J282" s="156"/>
      <c r="Q282" s="346"/>
    </row>
    <row r="283">
      <c r="I283" s="156"/>
      <c r="J283" s="156"/>
      <c r="Q283" s="346"/>
    </row>
    <row r="284">
      <c r="I284" s="156"/>
      <c r="J284" s="156"/>
      <c r="Q284" s="346"/>
    </row>
    <row r="285">
      <c r="I285" s="156"/>
      <c r="J285" s="156"/>
      <c r="Q285" s="346"/>
    </row>
    <row r="286">
      <c r="I286" s="156"/>
      <c r="J286" s="156"/>
      <c r="Q286" s="346"/>
    </row>
    <row r="287">
      <c r="I287" s="156"/>
      <c r="J287" s="156"/>
      <c r="Q287" s="346"/>
    </row>
    <row r="288">
      <c r="I288" s="156"/>
      <c r="J288" s="156"/>
      <c r="Q288" s="346"/>
    </row>
    <row r="289">
      <c r="I289" s="156"/>
      <c r="J289" s="156"/>
      <c r="Q289" s="346"/>
    </row>
    <row r="290">
      <c r="I290" s="156"/>
      <c r="J290" s="156"/>
      <c r="Q290" s="346"/>
    </row>
    <row r="291">
      <c r="I291" s="156"/>
      <c r="J291" s="156"/>
      <c r="Q291" s="346"/>
    </row>
    <row r="292">
      <c r="I292" s="156"/>
      <c r="J292" s="156"/>
      <c r="Q292" s="346"/>
    </row>
    <row r="293">
      <c r="I293" s="156"/>
      <c r="J293" s="156"/>
      <c r="Q293" s="346"/>
    </row>
    <row r="294">
      <c r="I294" s="156"/>
      <c r="J294" s="156"/>
      <c r="Q294" s="346"/>
    </row>
    <row r="295">
      <c r="I295" s="156"/>
      <c r="J295" s="156"/>
      <c r="Q295" s="346"/>
    </row>
    <row r="296">
      <c r="I296" s="156"/>
      <c r="J296" s="156"/>
      <c r="Q296" s="346"/>
    </row>
    <row r="297">
      <c r="I297" s="156"/>
      <c r="J297" s="156"/>
      <c r="Q297" s="346"/>
    </row>
    <row r="298">
      <c r="I298" s="156"/>
      <c r="J298" s="156"/>
      <c r="Q298" s="346"/>
    </row>
    <row r="299">
      <c r="I299" s="156"/>
      <c r="J299" s="156"/>
      <c r="Q299" s="346"/>
    </row>
    <row r="300">
      <c r="I300" s="156"/>
      <c r="J300" s="156"/>
      <c r="Q300" s="346"/>
    </row>
    <row r="301">
      <c r="I301" s="156"/>
      <c r="J301" s="156"/>
      <c r="Q301" s="346"/>
    </row>
    <row r="302">
      <c r="I302" s="156"/>
      <c r="J302" s="156"/>
      <c r="Q302" s="346"/>
    </row>
    <row r="303">
      <c r="I303" s="156"/>
      <c r="J303" s="156"/>
      <c r="Q303" s="346"/>
    </row>
    <row r="304">
      <c r="I304" s="156"/>
      <c r="J304" s="156"/>
      <c r="Q304" s="346"/>
    </row>
    <row r="305">
      <c r="I305" s="156"/>
      <c r="J305" s="156"/>
      <c r="Q305" s="346"/>
    </row>
    <row r="306">
      <c r="I306" s="156"/>
      <c r="J306" s="156"/>
      <c r="Q306" s="346"/>
    </row>
    <row r="307">
      <c r="I307" s="156"/>
      <c r="J307" s="156"/>
      <c r="Q307" s="346"/>
    </row>
    <row r="308">
      <c r="I308" s="156"/>
      <c r="J308" s="156"/>
      <c r="Q308" s="346"/>
    </row>
    <row r="309">
      <c r="I309" s="156"/>
      <c r="J309" s="156"/>
      <c r="Q309" s="346"/>
    </row>
    <row r="310">
      <c r="I310" s="156"/>
      <c r="J310" s="156"/>
      <c r="Q310" s="346"/>
    </row>
    <row r="311">
      <c r="I311" s="156"/>
      <c r="J311" s="156"/>
      <c r="Q311" s="346"/>
    </row>
    <row r="312">
      <c r="I312" s="156"/>
      <c r="J312" s="156"/>
      <c r="Q312" s="346"/>
    </row>
    <row r="313">
      <c r="I313" s="156"/>
      <c r="J313" s="156"/>
      <c r="Q313" s="346"/>
    </row>
    <row r="314">
      <c r="I314" s="156"/>
      <c r="J314" s="156"/>
      <c r="Q314" s="346"/>
    </row>
    <row r="315">
      <c r="I315" s="156"/>
      <c r="J315" s="156"/>
      <c r="Q315" s="346"/>
    </row>
    <row r="316">
      <c r="I316" s="156"/>
      <c r="J316" s="156"/>
      <c r="Q316" s="346"/>
    </row>
    <row r="317">
      <c r="I317" s="156"/>
      <c r="J317" s="156"/>
      <c r="Q317" s="346"/>
    </row>
    <row r="318">
      <c r="I318" s="156"/>
      <c r="J318" s="156"/>
      <c r="Q318" s="346"/>
    </row>
    <row r="319">
      <c r="I319" s="156"/>
      <c r="J319" s="156"/>
      <c r="Q319" s="346"/>
    </row>
    <row r="320">
      <c r="I320" s="156"/>
      <c r="J320" s="156"/>
      <c r="Q320" s="346"/>
    </row>
    <row r="321">
      <c r="I321" s="156"/>
      <c r="J321" s="156"/>
      <c r="Q321" s="346"/>
    </row>
    <row r="322">
      <c r="I322" s="156"/>
      <c r="J322" s="156"/>
      <c r="Q322" s="346"/>
    </row>
    <row r="323">
      <c r="I323" s="156"/>
      <c r="J323" s="156"/>
      <c r="Q323" s="346"/>
    </row>
    <row r="324">
      <c r="I324" s="156"/>
      <c r="J324" s="156"/>
      <c r="Q324" s="346"/>
    </row>
    <row r="325">
      <c r="I325" s="156"/>
      <c r="J325" s="156"/>
      <c r="Q325" s="346"/>
    </row>
    <row r="326">
      <c r="I326" s="156"/>
      <c r="J326" s="156"/>
      <c r="Q326" s="346"/>
    </row>
    <row r="327">
      <c r="I327" s="156"/>
      <c r="J327" s="156"/>
      <c r="Q327" s="346"/>
    </row>
    <row r="328">
      <c r="I328" s="156"/>
      <c r="J328" s="156"/>
      <c r="Q328" s="346"/>
    </row>
    <row r="329">
      <c r="I329" s="156"/>
      <c r="J329" s="156"/>
      <c r="Q329" s="346"/>
    </row>
    <row r="330">
      <c r="I330" s="156"/>
      <c r="J330" s="156"/>
      <c r="Q330" s="346"/>
    </row>
    <row r="331">
      <c r="I331" s="156"/>
      <c r="J331" s="156"/>
      <c r="Q331" s="346"/>
    </row>
    <row r="332">
      <c r="I332" s="156"/>
      <c r="J332" s="156"/>
      <c r="Q332" s="346"/>
    </row>
    <row r="333">
      <c r="I333" s="156"/>
      <c r="J333" s="156"/>
      <c r="Q333" s="346"/>
    </row>
    <row r="334">
      <c r="I334" s="156"/>
      <c r="J334" s="156"/>
      <c r="Q334" s="346"/>
    </row>
    <row r="335">
      <c r="I335" s="156"/>
      <c r="J335" s="156"/>
      <c r="Q335" s="346"/>
    </row>
    <row r="336">
      <c r="I336" s="156"/>
      <c r="J336" s="156"/>
      <c r="Q336" s="346"/>
    </row>
    <row r="337">
      <c r="I337" s="156"/>
      <c r="J337" s="156"/>
      <c r="Q337" s="346"/>
    </row>
    <row r="338">
      <c r="I338" s="156"/>
      <c r="J338" s="156"/>
      <c r="Q338" s="346"/>
    </row>
    <row r="339">
      <c r="I339" s="156"/>
      <c r="J339" s="156"/>
      <c r="Q339" s="346"/>
    </row>
    <row r="340">
      <c r="I340" s="156"/>
      <c r="J340" s="156"/>
      <c r="Q340" s="346"/>
    </row>
    <row r="341">
      <c r="I341" s="156"/>
      <c r="J341" s="156"/>
      <c r="Q341" s="346"/>
    </row>
    <row r="342">
      <c r="I342" s="156"/>
      <c r="J342" s="156"/>
      <c r="Q342" s="346"/>
    </row>
    <row r="343">
      <c r="I343" s="156"/>
      <c r="J343" s="156"/>
      <c r="Q343" s="346"/>
    </row>
    <row r="344">
      <c r="I344" s="156"/>
      <c r="J344" s="156"/>
      <c r="Q344" s="346"/>
    </row>
    <row r="345">
      <c r="I345" s="156"/>
      <c r="J345" s="156"/>
      <c r="Q345" s="346"/>
    </row>
    <row r="346">
      <c r="I346" s="156"/>
      <c r="J346" s="156"/>
      <c r="Q346" s="346"/>
    </row>
    <row r="347">
      <c r="I347" s="156"/>
      <c r="J347" s="156"/>
      <c r="Q347" s="346"/>
    </row>
    <row r="348">
      <c r="I348" s="156"/>
      <c r="J348" s="156"/>
      <c r="Q348" s="346"/>
    </row>
    <row r="349">
      <c r="I349" s="156"/>
      <c r="J349" s="156"/>
      <c r="Q349" s="346"/>
    </row>
    <row r="350">
      <c r="I350" s="156"/>
      <c r="J350" s="156"/>
      <c r="Q350" s="346"/>
    </row>
    <row r="351">
      <c r="I351" s="156"/>
      <c r="J351" s="156"/>
      <c r="Q351" s="346"/>
    </row>
    <row r="352">
      <c r="I352" s="156"/>
      <c r="J352" s="156"/>
      <c r="Q352" s="346"/>
    </row>
    <row r="353">
      <c r="I353" s="156"/>
      <c r="J353" s="156"/>
      <c r="Q353" s="346"/>
    </row>
    <row r="354">
      <c r="I354" s="156"/>
      <c r="J354" s="156"/>
      <c r="Q354" s="346"/>
    </row>
    <row r="355">
      <c r="I355" s="156"/>
      <c r="J355" s="156"/>
      <c r="Q355" s="346"/>
    </row>
    <row r="356">
      <c r="I356" s="156"/>
      <c r="J356" s="156"/>
      <c r="Q356" s="346"/>
    </row>
    <row r="357">
      <c r="I357" s="156"/>
      <c r="J357" s="156"/>
      <c r="Q357" s="346"/>
    </row>
    <row r="358">
      <c r="I358" s="156"/>
      <c r="J358" s="156"/>
      <c r="Q358" s="346"/>
    </row>
    <row r="359">
      <c r="I359" s="156"/>
      <c r="J359" s="156"/>
      <c r="Q359" s="346"/>
    </row>
    <row r="360">
      <c r="I360" s="156"/>
      <c r="J360" s="156"/>
      <c r="Q360" s="346"/>
    </row>
    <row r="361">
      <c r="I361" s="156"/>
      <c r="J361" s="156"/>
      <c r="Q361" s="346"/>
    </row>
    <row r="362">
      <c r="I362" s="156"/>
      <c r="J362" s="156"/>
      <c r="Q362" s="346"/>
    </row>
    <row r="363">
      <c r="I363" s="156"/>
      <c r="J363" s="156"/>
      <c r="Q363" s="346"/>
    </row>
    <row r="364">
      <c r="I364" s="156"/>
      <c r="J364" s="156"/>
      <c r="Q364" s="346"/>
    </row>
    <row r="365">
      <c r="I365" s="156"/>
      <c r="J365" s="156"/>
      <c r="Q365" s="346"/>
    </row>
    <row r="366">
      <c r="I366" s="156"/>
      <c r="J366" s="156"/>
      <c r="Q366" s="346"/>
    </row>
    <row r="367">
      <c r="I367" s="156"/>
      <c r="J367" s="156"/>
      <c r="Q367" s="346"/>
    </row>
    <row r="368">
      <c r="I368" s="156"/>
      <c r="J368" s="156"/>
      <c r="Q368" s="346"/>
    </row>
    <row r="369">
      <c r="I369" s="156"/>
      <c r="J369" s="156"/>
      <c r="Q369" s="346"/>
    </row>
    <row r="370">
      <c r="I370" s="156"/>
      <c r="J370" s="156"/>
      <c r="Q370" s="346"/>
    </row>
    <row r="371">
      <c r="I371" s="156"/>
      <c r="J371" s="156"/>
      <c r="Q371" s="346"/>
    </row>
    <row r="372">
      <c r="I372" s="156"/>
      <c r="J372" s="156"/>
      <c r="Q372" s="346"/>
    </row>
    <row r="373">
      <c r="I373" s="156"/>
      <c r="J373" s="156"/>
      <c r="Q373" s="346"/>
    </row>
    <row r="374">
      <c r="I374" s="156"/>
      <c r="J374" s="156"/>
      <c r="Q374" s="346"/>
    </row>
    <row r="375">
      <c r="I375" s="156"/>
      <c r="J375" s="156"/>
      <c r="Q375" s="346"/>
    </row>
    <row r="376">
      <c r="I376" s="156"/>
      <c r="J376" s="156"/>
      <c r="Q376" s="346"/>
    </row>
    <row r="377">
      <c r="I377" s="156"/>
      <c r="J377" s="156"/>
      <c r="Q377" s="346"/>
    </row>
    <row r="378">
      <c r="I378" s="156"/>
      <c r="J378" s="156"/>
      <c r="Q378" s="346"/>
    </row>
    <row r="379">
      <c r="I379" s="156"/>
      <c r="J379" s="156"/>
      <c r="Q379" s="346"/>
    </row>
    <row r="380">
      <c r="I380" s="156"/>
      <c r="J380" s="156"/>
      <c r="Q380" s="346"/>
    </row>
    <row r="381">
      <c r="I381" s="156"/>
      <c r="J381" s="156"/>
      <c r="Q381" s="346"/>
    </row>
    <row r="382">
      <c r="I382" s="156"/>
      <c r="J382" s="156"/>
      <c r="Q382" s="346"/>
    </row>
    <row r="383">
      <c r="I383" s="156"/>
      <c r="J383" s="156"/>
      <c r="Q383" s="346"/>
    </row>
    <row r="384">
      <c r="I384" s="156"/>
      <c r="J384" s="156"/>
      <c r="Q384" s="346"/>
    </row>
    <row r="385">
      <c r="I385" s="156"/>
      <c r="J385" s="156"/>
      <c r="Q385" s="346"/>
    </row>
    <row r="386">
      <c r="I386" s="156"/>
      <c r="J386" s="156"/>
      <c r="Q386" s="346"/>
    </row>
    <row r="387">
      <c r="I387" s="156"/>
      <c r="J387" s="156"/>
      <c r="Q387" s="346"/>
    </row>
    <row r="388">
      <c r="I388" s="156"/>
      <c r="J388" s="156"/>
      <c r="Q388" s="346"/>
    </row>
    <row r="389">
      <c r="I389" s="156"/>
      <c r="J389" s="156"/>
      <c r="Q389" s="346"/>
    </row>
    <row r="390">
      <c r="I390" s="156"/>
      <c r="J390" s="156"/>
      <c r="Q390" s="346"/>
    </row>
    <row r="391">
      <c r="I391" s="156"/>
      <c r="J391" s="156"/>
      <c r="Q391" s="346"/>
    </row>
    <row r="392">
      <c r="I392" s="156"/>
      <c r="J392" s="156"/>
      <c r="Q392" s="346"/>
    </row>
    <row r="393">
      <c r="I393" s="156"/>
      <c r="J393" s="156"/>
      <c r="Q393" s="346"/>
    </row>
    <row r="394">
      <c r="I394" s="156"/>
      <c r="J394" s="156"/>
      <c r="Q394" s="346"/>
    </row>
    <row r="395">
      <c r="I395" s="156"/>
      <c r="J395" s="156"/>
      <c r="Q395" s="346"/>
    </row>
    <row r="396">
      <c r="I396" s="156"/>
      <c r="J396" s="156"/>
      <c r="Q396" s="346"/>
    </row>
    <row r="397">
      <c r="I397" s="156"/>
      <c r="J397" s="156"/>
      <c r="Q397" s="346"/>
    </row>
    <row r="398">
      <c r="I398" s="156"/>
      <c r="J398" s="156"/>
      <c r="Q398" s="346"/>
    </row>
    <row r="399">
      <c r="I399" s="156"/>
      <c r="J399" s="156"/>
      <c r="Q399" s="346"/>
    </row>
    <row r="400">
      <c r="I400" s="156"/>
      <c r="J400" s="156"/>
      <c r="Q400" s="346"/>
    </row>
    <row r="401">
      <c r="I401" s="156"/>
      <c r="J401" s="156"/>
      <c r="Q401" s="346"/>
    </row>
    <row r="402">
      <c r="I402" s="156"/>
      <c r="J402" s="156"/>
      <c r="Q402" s="346"/>
    </row>
    <row r="403">
      <c r="I403" s="156"/>
      <c r="J403" s="156"/>
      <c r="Q403" s="346"/>
    </row>
    <row r="404">
      <c r="I404" s="156"/>
      <c r="J404" s="156"/>
      <c r="Q404" s="346"/>
    </row>
    <row r="405">
      <c r="I405" s="156"/>
      <c r="J405" s="156"/>
      <c r="Q405" s="346"/>
    </row>
    <row r="406">
      <c r="I406" s="156"/>
      <c r="J406" s="156"/>
      <c r="Q406" s="346"/>
    </row>
    <row r="407">
      <c r="I407" s="156"/>
      <c r="J407" s="156"/>
      <c r="Q407" s="346"/>
    </row>
    <row r="408">
      <c r="I408" s="156"/>
      <c r="J408" s="156"/>
      <c r="Q408" s="346"/>
    </row>
    <row r="409">
      <c r="I409" s="156"/>
      <c r="J409" s="156"/>
      <c r="Q409" s="346"/>
    </row>
    <row r="410">
      <c r="I410" s="156"/>
      <c r="J410" s="156"/>
      <c r="Q410" s="346"/>
    </row>
    <row r="411">
      <c r="I411" s="156"/>
      <c r="J411" s="156"/>
      <c r="Q411" s="346"/>
    </row>
    <row r="412">
      <c r="I412" s="156"/>
      <c r="J412" s="156"/>
      <c r="Q412" s="346"/>
    </row>
    <row r="413">
      <c r="I413" s="156"/>
      <c r="J413" s="156"/>
      <c r="Q413" s="346"/>
    </row>
    <row r="414">
      <c r="I414" s="156"/>
      <c r="J414" s="156"/>
      <c r="Q414" s="346"/>
    </row>
    <row r="415">
      <c r="I415" s="156"/>
      <c r="J415" s="156"/>
      <c r="Q415" s="346"/>
    </row>
    <row r="416">
      <c r="I416" s="156"/>
      <c r="J416" s="156"/>
      <c r="Q416" s="346"/>
    </row>
    <row r="417">
      <c r="I417" s="156"/>
      <c r="J417" s="156"/>
      <c r="Q417" s="346"/>
    </row>
    <row r="418">
      <c r="I418" s="156"/>
      <c r="J418" s="156"/>
      <c r="Q418" s="346"/>
    </row>
    <row r="419">
      <c r="I419" s="156"/>
      <c r="J419" s="156"/>
      <c r="Q419" s="346"/>
    </row>
    <row r="420">
      <c r="I420" s="156"/>
      <c r="J420" s="156"/>
      <c r="Q420" s="346"/>
    </row>
    <row r="421">
      <c r="I421" s="156"/>
      <c r="J421" s="156"/>
      <c r="Q421" s="346"/>
    </row>
    <row r="422">
      <c r="I422" s="156"/>
      <c r="J422" s="156"/>
      <c r="Q422" s="346"/>
    </row>
    <row r="423">
      <c r="I423" s="156"/>
      <c r="J423" s="156"/>
      <c r="Q423" s="346"/>
    </row>
    <row r="424">
      <c r="I424" s="156"/>
      <c r="J424" s="156"/>
      <c r="Q424" s="346"/>
    </row>
    <row r="425">
      <c r="I425" s="156"/>
      <c r="J425" s="156"/>
      <c r="Q425" s="346"/>
    </row>
    <row r="426">
      <c r="I426" s="156"/>
      <c r="J426" s="156"/>
      <c r="Q426" s="346"/>
    </row>
    <row r="427">
      <c r="I427" s="156"/>
      <c r="J427" s="156"/>
      <c r="Q427" s="346"/>
    </row>
    <row r="428">
      <c r="I428" s="156"/>
      <c r="J428" s="156"/>
      <c r="Q428" s="346"/>
    </row>
    <row r="429">
      <c r="I429" s="156"/>
      <c r="J429" s="156"/>
      <c r="Q429" s="346"/>
    </row>
    <row r="430">
      <c r="I430" s="156"/>
      <c r="J430" s="156"/>
      <c r="Q430" s="346"/>
    </row>
    <row r="431">
      <c r="I431" s="156"/>
      <c r="J431" s="156"/>
      <c r="Q431" s="346"/>
    </row>
    <row r="432">
      <c r="I432" s="156"/>
      <c r="J432" s="156"/>
      <c r="Q432" s="346"/>
    </row>
    <row r="433">
      <c r="I433" s="156"/>
      <c r="J433" s="156"/>
      <c r="Q433" s="346"/>
    </row>
    <row r="434">
      <c r="I434" s="156"/>
      <c r="J434" s="156"/>
      <c r="Q434" s="346"/>
    </row>
    <row r="435">
      <c r="I435" s="156"/>
      <c r="J435" s="156"/>
      <c r="Q435" s="346"/>
    </row>
    <row r="436">
      <c r="I436" s="156"/>
      <c r="J436" s="156"/>
      <c r="Q436" s="346"/>
    </row>
    <row r="437">
      <c r="I437" s="156"/>
      <c r="J437" s="156"/>
      <c r="Q437" s="346"/>
    </row>
    <row r="438">
      <c r="I438" s="156"/>
      <c r="J438" s="156"/>
      <c r="Q438" s="346"/>
    </row>
    <row r="439">
      <c r="I439" s="156"/>
      <c r="J439" s="156"/>
      <c r="Q439" s="346"/>
    </row>
    <row r="440">
      <c r="I440" s="156"/>
      <c r="J440" s="156"/>
      <c r="Q440" s="346"/>
    </row>
    <row r="441">
      <c r="I441" s="156"/>
      <c r="J441" s="156"/>
      <c r="Q441" s="346"/>
    </row>
    <row r="442">
      <c r="I442" s="156"/>
      <c r="J442" s="156"/>
      <c r="Q442" s="346"/>
    </row>
    <row r="443">
      <c r="I443" s="156"/>
      <c r="J443" s="156"/>
      <c r="Q443" s="346"/>
    </row>
    <row r="444">
      <c r="I444" s="156"/>
      <c r="J444" s="156"/>
      <c r="Q444" s="346"/>
    </row>
    <row r="445">
      <c r="I445" s="156"/>
      <c r="J445" s="156"/>
      <c r="Q445" s="346"/>
    </row>
    <row r="446">
      <c r="I446" s="156"/>
      <c r="J446" s="156"/>
      <c r="Q446" s="346"/>
    </row>
    <row r="447">
      <c r="I447" s="156"/>
      <c r="J447" s="156"/>
      <c r="Q447" s="346"/>
    </row>
    <row r="448">
      <c r="I448" s="156"/>
      <c r="J448" s="156"/>
      <c r="Q448" s="346"/>
    </row>
    <row r="449">
      <c r="I449" s="156"/>
      <c r="J449" s="156"/>
      <c r="Q449" s="346"/>
    </row>
    <row r="450">
      <c r="I450" s="156"/>
      <c r="J450" s="156"/>
      <c r="Q450" s="346"/>
    </row>
    <row r="451">
      <c r="I451" s="156"/>
      <c r="J451" s="156"/>
      <c r="Q451" s="346"/>
    </row>
    <row r="452">
      <c r="I452" s="156"/>
      <c r="J452" s="156"/>
      <c r="Q452" s="346"/>
    </row>
    <row r="453">
      <c r="I453" s="156"/>
      <c r="J453" s="156"/>
      <c r="Q453" s="346"/>
    </row>
    <row r="454">
      <c r="I454" s="156"/>
      <c r="J454" s="156"/>
      <c r="Q454" s="346"/>
    </row>
    <row r="455">
      <c r="I455" s="156"/>
      <c r="J455" s="156"/>
      <c r="Q455" s="346"/>
    </row>
    <row r="456">
      <c r="I456" s="156"/>
      <c r="J456" s="156"/>
      <c r="Q456" s="346"/>
    </row>
    <row r="457">
      <c r="I457" s="156"/>
      <c r="J457" s="156"/>
      <c r="Q457" s="346"/>
    </row>
    <row r="458">
      <c r="I458" s="156"/>
      <c r="J458" s="156"/>
      <c r="Q458" s="346"/>
    </row>
    <row r="459">
      <c r="I459" s="156"/>
      <c r="J459" s="156"/>
      <c r="Q459" s="346"/>
    </row>
    <row r="460">
      <c r="I460" s="156"/>
      <c r="J460" s="156"/>
      <c r="Q460" s="346"/>
    </row>
    <row r="461">
      <c r="I461" s="156"/>
      <c r="J461" s="156"/>
      <c r="Q461" s="346"/>
    </row>
    <row r="462">
      <c r="I462" s="156"/>
      <c r="J462" s="156"/>
      <c r="Q462" s="346"/>
    </row>
    <row r="463">
      <c r="I463" s="156"/>
      <c r="J463" s="156"/>
      <c r="Q463" s="346"/>
    </row>
    <row r="464">
      <c r="I464" s="156"/>
      <c r="J464" s="156"/>
      <c r="Q464" s="346"/>
    </row>
    <row r="465">
      <c r="I465" s="156"/>
      <c r="J465" s="156"/>
      <c r="Q465" s="346"/>
    </row>
    <row r="466">
      <c r="I466" s="156"/>
      <c r="J466" s="156"/>
      <c r="Q466" s="346"/>
    </row>
    <row r="467">
      <c r="I467" s="156"/>
      <c r="J467" s="156"/>
      <c r="Q467" s="346"/>
    </row>
    <row r="468">
      <c r="I468" s="156"/>
      <c r="J468" s="156"/>
      <c r="Q468" s="346"/>
    </row>
    <row r="469">
      <c r="I469" s="156"/>
      <c r="J469" s="156"/>
      <c r="Q469" s="346"/>
    </row>
    <row r="470">
      <c r="I470" s="156"/>
      <c r="J470" s="156"/>
      <c r="Q470" s="346"/>
    </row>
    <row r="471">
      <c r="I471" s="156"/>
      <c r="J471" s="156"/>
      <c r="Q471" s="346"/>
    </row>
    <row r="472">
      <c r="I472" s="156"/>
      <c r="J472" s="156"/>
      <c r="Q472" s="346"/>
    </row>
    <row r="473">
      <c r="I473" s="156"/>
      <c r="J473" s="156"/>
      <c r="Q473" s="346"/>
    </row>
    <row r="474">
      <c r="I474" s="156"/>
      <c r="J474" s="156"/>
      <c r="Q474" s="346"/>
    </row>
    <row r="475">
      <c r="I475" s="156"/>
      <c r="J475" s="156"/>
      <c r="Q475" s="346"/>
    </row>
    <row r="476">
      <c r="I476" s="156"/>
      <c r="J476" s="156"/>
      <c r="Q476" s="346"/>
    </row>
    <row r="477">
      <c r="I477" s="156"/>
      <c r="J477" s="156"/>
      <c r="Q477" s="346"/>
    </row>
    <row r="478">
      <c r="I478" s="156"/>
      <c r="J478" s="156"/>
      <c r="Q478" s="346"/>
    </row>
    <row r="479">
      <c r="I479" s="156"/>
      <c r="J479" s="156"/>
      <c r="Q479" s="346"/>
    </row>
    <row r="480">
      <c r="I480" s="156"/>
      <c r="J480" s="156"/>
      <c r="Q480" s="346"/>
    </row>
    <row r="481">
      <c r="I481" s="156"/>
      <c r="J481" s="156"/>
      <c r="Q481" s="346"/>
    </row>
    <row r="482">
      <c r="I482" s="156"/>
      <c r="J482" s="156"/>
      <c r="Q482" s="346"/>
    </row>
    <row r="483">
      <c r="I483" s="156"/>
      <c r="J483" s="156"/>
      <c r="Q483" s="346"/>
    </row>
    <row r="484">
      <c r="I484" s="156"/>
      <c r="J484" s="156"/>
      <c r="Q484" s="346"/>
    </row>
    <row r="485">
      <c r="I485" s="156"/>
      <c r="J485" s="156"/>
      <c r="Q485" s="346"/>
    </row>
    <row r="486">
      <c r="I486" s="156"/>
      <c r="J486" s="156"/>
      <c r="Q486" s="346"/>
    </row>
    <row r="487">
      <c r="I487" s="156"/>
      <c r="J487" s="156"/>
      <c r="Q487" s="346"/>
    </row>
    <row r="488">
      <c r="I488" s="156"/>
      <c r="J488" s="156"/>
      <c r="Q488" s="346"/>
    </row>
    <row r="489">
      <c r="I489" s="156"/>
      <c r="J489" s="156"/>
      <c r="Q489" s="346"/>
    </row>
    <row r="490">
      <c r="I490" s="156"/>
      <c r="J490" s="156"/>
      <c r="Q490" s="346"/>
    </row>
    <row r="491">
      <c r="I491" s="156"/>
      <c r="J491" s="156"/>
      <c r="Q491" s="346"/>
    </row>
    <row r="492">
      <c r="I492" s="156"/>
      <c r="J492" s="156"/>
      <c r="Q492" s="346"/>
    </row>
    <row r="493">
      <c r="I493" s="156"/>
      <c r="J493" s="156"/>
      <c r="Q493" s="346"/>
    </row>
    <row r="494">
      <c r="I494" s="156"/>
      <c r="J494" s="156"/>
      <c r="Q494" s="346"/>
    </row>
    <row r="495">
      <c r="I495" s="156"/>
      <c r="J495" s="156"/>
      <c r="Q495" s="346"/>
    </row>
    <row r="496">
      <c r="I496" s="156"/>
      <c r="J496" s="156"/>
      <c r="Q496" s="346"/>
    </row>
    <row r="497">
      <c r="I497" s="156"/>
      <c r="J497" s="156"/>
      <c r="Q497" s="346"/>
    </row>
    <row r="498">
      <c r="I498" s="156"/>
      <c r="J498" s="156"/>
      <c r="Q498" s="346"/>
    </row>
    <row r="499">
      <c r="I499" s="156"/>
      <c r="J499" s="156"/>
      <c r="Q499" s="346"/>
    </row>
    <row r="500">
      <c r="I500" s="156"/>
      <c r="J500" s="156"/>
      <c r="Q500" s="346"/>
    </row>
    <row r="501">
      <c r="I501" s="156"/>
      <c r="J501" s="156"/>
      <c r="Q501" s="346"/>
    </row>
    <row r="502">
      <c r="I502" s="156"/>
      <c r="J502" s="156"/>
      <c r="Q502" s="346"/>
    </row>
    <row r="503">
      <c r="I503" s="156"/>
      <c r="J503" s="156"/>
      <c r="Q503" s="346"/>
    </row>
    <row r="504">
      <c r="I504" s="156"/>
      <c r="J504" s="156"/>
      <c r="Q504" s="346"/>
    </row>
    <row r="505">
      <c r="I505" s="156"/>
      <c r="J505" s="156"/>
      <c r="Q505" s="346"/>
    </row>
    <row r="506">
      <c r="I506" s="156"/>
      <c r="J506" s="156"/>
      <c r="Q506" s="346"/>
    </row>
    <row r="507">
      <c r="I507" s="156"/>
      <c r="J507" s="156"/>
      <c r="Q507" s="346"/>
    </row>
    <row r="508">
      <c r="I508" s="156"/>
      <c r="J508" s="156"/>
      <c r="Q508" s="346"/>
    </row>
    <row r="509">
      <c r="I509" s="156"/>
      <c r="J509" s="156"/>
      <c r="Q509" s="346"/>
    </row>
    <row r="510">
      <c r="I510" s="156"/>
      <c r="J510" s="156"/>
      <c r="Q510" s="346"/>
    </row>
    <row r="511">
      <c r="I511" s="156"/>
      <c r="J511" s="156"/>
      <c r="Q511" s="346"/>
    </row>
    <row r="512">
      <c r="I512" s="156"/>
      <c r="J512" s="156"/>
      <c r="Q512" s="346"/>
    </row>
    <row r="513">
      <c r="I513" s="156"/>
      <c r="J513" s="156"/>
      <c r="Q513" s="346"/>
    </row>
    <row r="514">
      <c r="I514" s="156"/>
      <c r="J514" s="156"/>
      <c r="Q514" s="346"/>
    </row>
    <row r="515">
      <c r="I515" s="156"/>
      <c r="J515" s="156"/>
      <c r="Q515" s="346"/>
    </row>
    <row r="516">
      <c r="I516" s="156"/>
      <c r="J516" s="156"/>
      <c r="Q516" s="346"/>
    </row>
    <row r="517">
      <c r="I517" s="156"/>
      <c r="J517" s="156"/>
      <c r="Q517" s="346"/>
    </row>
    <row r="518">
      <c r="I518" s="156"/>
      <c r="J518" s="156"/>
      <c r="Q518" s="346"/>
    </row>
    <row r="519">
      <c r="I519" s="156"/>
      <c r="J519" s="156"/>
      <c r="Q519" s="346"/>
    </row>
    <row r="520">
      <c r="I520" s="156"/>
      <c r="J520" s="156"/>
      <c r="Q520" s="346"/>
    </row>
    <row r="521">
      <c r="I521" s="156"/>
      <c r="J521" s="156"/>
      <c r="Q521" s="346"/>
    </row>
    <row r="522">
      <c r="I522" s="156"/>
      <c r="J522" s="156"/>
      <c r="Q522" s="346"/>
    </row>
    <row r="523">
      <c r="I523" s="156"/>
      <c r="J523" s="156"/>
      <c r="Q523" s="346"/>
    </row>
    <row r="524">
      <c r="I524" s="156"/>
      <c r="J524" s="156"/>
      <c r="Q524" s="346"/>
    </row>
    <row r="525">
      <c r="I525" s="156"/>
      <c r="J525" s="156"/>
      <c r="Q525" s="346"/>
    </row>
    <row r="526">
      <c r="I526" s="156"/>
      <c r="J526" s="156"/>
      <c r="Q526" s="346"/>
    </row>
    <row r="527">
      <c r="I527" s="156"/>
      <c r="J527" s="156"/>
      <c r="Q527" s="346"/>
    </row>
    <row r="528">
      <c r="I528" s="156"/>
      <c r="J528" s="156"/>
      <c r="Q528" s="346"/>
    </row>
    <row r="529">
      <c r="I529" s="156"/>
      <c r="J529" s="156"/>
      <c r="Q529" s="346"/>
    </row>
    <row r="530">
      <c r="I530" s="156"/>
      <c r="J530" s="156"/>
      <c r="Q530" s="346"/>
    </row>
    <row r="531">
      <c r="I531" s="156"/>
      <c r="J531" s="156"/>
      <c r="Q531" s="346"/>
    </row>
    <row r="532">
      <c r="I532" s="156"/>
      <c r="J532" s="156"/>
      <c r="Q532" s="346"/>
    </row>
    <row r="533">
      <c r="I533" s="156"/>
      <c r="J533" s="156"/>
      <c r="Q533" s="346"/>
    </row>
    <row r="534">
      <c r="I534" s="156"/>
      <c r="J534" s="156"/>
      <c r="Q534" s="346"/>
    </row>
    <row r="535">
      <c r="I535" s="156"/>
      <c r="J535" s="156"/>
      <c r="Q535" s="346"/>
    </row>
    <row r="536">
      <c r="I536" s="156"/>
      <c r="J536" s="156"/>
      <c r="Q536" s="346"/>
    </row>
    <row r="537">
      <c r="I537" s="156"/>
      <c r="J537" s="156"/>
      <c r="Q537" s="346"/>
    </row>
    <row r="538">
      <c r="I538" s="156"/>
      <c r="J538" s="156"/>
      <c r="Q538" s="346"/>
    </row>
    <row r="539">
      <c r="I539" s="156"/>
      <c r="J539" s="156"/>
      <c r="Q539" s="346"/>
    </row>
    <row r="540">
      <c r="I540" s="156"/>
      <c r="J540" s="156"/>
      <c r="Q540" s="346"/>
    </row>
    <row r="541">
      <c r="I541" s="156"/>
      <c r="J541" s="156"/>
      <c r="Q541" s="346"/>
    </row>
    <row r="542">
      <c r="I542" s="156"/>
      <c r="J542" s="156"/>
      <c r="Q542" s="346"/>
    </row>
    <row r="543">
      <c r="I543" s="156"/>
      <c r="J543" s="156"/>
      <c r="Q543" s="346"/>
    </row>
    <row r="544">
      <c r="I544" s="156"/>
      <c r="J544" s="156"/>
      <c r="Q544" s="346"/>
    </row>
    <row r="545">
      <c r="I545" s="156"/>
      <c r="J545" s="156"/>
      <c r="Q545" s="346"/>
    </row>
    <row r="546">
      <c r="I546" s="156"/>
      <c r="J546" s="156"/>
      <c r="Q546" s="346"/>
    </row>
    <row r="547">
      <c r="I547" s="156"/>
      <c r="J547" s="156"/>
      <c r="Q547" s="346"/>
    </row>
    <row r="548">
      <c r="I548" s="156"/>
      <c r="J548" s="156"/>
      <c r="Q548" s="346"/>
    </row>
    <row r="549">
      <c r="I549" s="156"/>
      <c r="J549" s="156"/>
      <c r="Q549" s="346"/>
    </row>
    <row r="550">
      <c r="I550" s="156"/>
      <c r="J550" s="156"/>
      <c r="Q550" s="346"/>
    </row>
    <row r="551">
      <c r="I551" s="156"/>
      <c r="J551" s="156"/>
      <c r="Q551" s="346"/>
    </row>
    <row r="552">
      <c r="I552" s="156"/>
      <c r="J552" s="156"/>
      <c r="Q552" s="346"/>
    </row>
    <row r="553">
      <c r="I553" s="156"/>
      <c r="J553" s="156"/>
      <c r="Q553" s="346"/>
    </row>
    <row r="554">
      <c r="I554" s="156"/>
      <c r="J554" s="156"/>
      <c r="Q554" s="346"/>
    </row>
    <row r="555">
      <c r="I555" s="156"/>
      <c r="J555" s="156"/>
      <c r="Q555" s="346"/>
    </row>
    <row r="556">
      <c r="I556" s="156"/>
      <c r="J556" s="156"/>
      <c r="Q556" s="346"/>
    </row>
    <row r="557">
      <c r="I557" s="156"/>
      <c r="J557" s="156"/>
      <c r="Q557" s="346"/>
    </row>
    <row r="558">
      <c r="I558" s="156"/>
      <c r="J558" s="156"/>
      <c r="Q558" s="346"/>
    </row>
    <row r="559">
      <c r="I559" s="156"/>
      <c r="J559" s="156"/>
      <c r="Q559" s="346"/>
    </row>
    <row r="560">
      <c r="I560" s="156"/>
      <c r="J560" s="156"/>
      <c r="Q560" s="346"/>
    </row>
    <row r="561">
      <c r="I561" s="156"/>
      <c r="J561" s="156"/>
      <c r="Q561" s="346"/>
    </row>
    <row r="562">
      <c r="I562" s="156"/>
      <c r="J562" s="156"/>
      <c r="Q562" s="346"/>
    </row>
    <row r="563">
      <c r="I563" s="156"/>
      <c r="J563" s="156"/>
      <c r="Q563" s="346"/>
    </row>
    <row r="564">
      <c r="I564" s="156"/>
      <c r="J564" s="156"/>
      <c r="Q564" s="346"/>
    </row>
    <row r="565">
      <c r="I565" s="156"/>
      <c r="J565" s="156"/>
      <c r="Q565" s="346"/>
    </row>
    <row r="566">
      <c r="I566" s="156"/>
      <c r="J566" s="156"/>
      <c r="Q566" s="346"/>
    </row>
    <row r="567">
      <c r="I567" s="156"/>
      <c r="J567" s="156"/>
      <c r="Q567" s="346"/>
    </row>
    <row r="568">
      <c r="I568" s="156"/>
      <c r="J568" s="156"/>
      <c r="Q568" s="346"/>
    </row>
    <row r="569">
      <c r="I569" s="156"/>
      <c r="J569" s="156"/>
      <c r="Q569" s="346"/>
    </row>
    <row r="570">
      <c r="I570" s="156"/>
      <c r="J570" s="156"/>
      <c r="Q570" s="346"/>
    </row>
    <row r="571">
      <c r="I571" s="156"/>
      <c r="J571" s="156"/>
      <c r="Q571" s="346"/>
    </row>
    <row r="572">
      <c r="I572" s="156"/>
      <c r="J572" s="156"/>
      <c r="Q572" s="346"/>
    </row>
    <row r="573">
      <c r="I573" s="156"/>
      <c r="J573" s="156"/>
      <c r="Q573" s="346"/>
    </row>
    <row r="574">
      <c r="I574" s="156"/>
      <c r="J574" s="156"/>
      <c r="Q574" s="346"/>
    </row>
    <row r="575">
      <c r="I575" s="156"/>
      <c r="J575" s="156"/>
      <c r="Q575" s="346"/>
    </row>
    <row r="576">
      <c r="I576" s="156"/>
      <c r="J576" s="156"/>
      <c r="Q576" s="346"/>
    </row>
    <row r="577">
      <c r="I577" s="156"/>
      <c r="J577" s="156"/>
      <c r="Q577" s="346"/>
    </row>
    <row r="578">
      <c r="I578" s="156"/>
      <c r="J578" s="156"/>
      <c r="Q578" s="346"/>
    </row>
    <row r="579">
      <c r="I579" s="156"/>
      <c r="J579" s="156"/>
      <c r="Q579" s="346"/>
    </row>
    <row r="580">
      <c r="I580" s="156"/>
      <c r="J580" s="156"/>
      <c r="Q580" s="346"/>
    </row>
    <row r="581">
      <c r="I581" s="156"/>
      <c r="J581" s="156"/>
      <c r="Q581" s="346"/>
    </row>
    <row r="582">
      <c r="I582" s="156"/>
      <c r="J582" s="156"/>
      <c r="Q582" s="346"/>
    </row>
    <row r="583">
      <c r="I583" s="156"/>
      <c r="J583" s="156"/>
      <c r="Q583" s="346"/>
    </row>
    <row r="584">
      <c r="I584" s="156"/>
      <c r="J584" s="156"/>
      <c r="Q584" s="346"/>
    </row>
    <row r="585">
      <c r="I585" s="156"/>
      <c r="J585" s="156"/>
      <c r="Q585" s="346"/>
    </row>
    <row r="586">
      <c r="I586" s="156"/>
      <c r="J586" s="156"/>
      <c r="Q586" s="346"/>
    </row>
    <row r="587">
      <c r="I587" s="156"/>
      <c r="J587" s="156"/>
      <c r="Q587" s="346"/>
    </row>
    <row r="588">
      <c r="I588" s="156"/>
      <c r="J588" s="156"/>
      <c r="Q588" s="346"/>
    </row>
    <row r="589">
      <c r="I589" s="156"/>
      <c r="J589" s="156"/>
      <c r="Q589" s="346"/>
    </row>
    <row r="590">
      <c r="I590" s="156"/>
      <c r="J590" s="156"/>
      <c r="Q590" s="346"/>
    </row>
    <row r="591">
      <c r="I591" s="156"/>
      <c r="J591" s="156"/>
      <c r="Q591" s="346"/>
    </row>
    <row r="592">
      <c r="I592" s="156"/>
      <c r="J592" s="156"/>
      <c r="Q592" s="346"/>
    </row>
    <row r="593">
      <c r="I593" s="156"/>
      <c r="J593" s="156"/>
      <c r="Q593" s="346"/>
    </row>
    <row r="594">
      <c r="I594" s="156"/>
      <c r="J594" s="156"/>
      <c r="Q594" s="346"/>
    </row>
    <row r="595">
      <c r="I595" s="156"/>
      <c r="J595" s="156"/>
      <c r="Q595" s="346"/>
    </row>
    <row r="596">
      <c r="I596" s="156"/>
      <c r="J596" s="156"/>
      <c r="Q596" s="346"/>
    </row>
    <row r="597">
      <c r="I597" s="156"/>
      <c r="J597" s="156"/>
      <c r="Q597" s="346"/>
    </row>
    <row r="598">
      <c r="I598" s="156"/>
      <c r="J598" s="156"/>
      <c r="Q598" s="346"/>
    </row>
    <row r="599">
      <c r="I599" s="156"/>
      <c r="J599" s="156"/>
      <c r="Q599" s="346"/>
    </row>
    <row r="600">
      <c r="I600" s="156"/>
      <c r="J600" s="156"/>
      <c r="Q600" s="346"/>
    </row>
    <row r="601">
      <c r="I601" s="156"/>
      <c r="J601" s="156"/>
      <c r="Q601" s="346"/>
    </row>
    <row r="602">
      <c r="I602" s="156"/>
      <c r="J602" s="156"/>
      <c r="Q602" s="346"/>
    </row>
    <row r="603">
      <c r="I603" s="156"/>
      <c r="J603" s="156"/>
      <c r="Q603" s="346"/>
    </row>
    <row r="604">
      <c r="I604" s="156"/>
      <c r="J604" s="156"/>
      <c r="Q604" s="346"/>
    </row>
    <row r="605">
      <c r="I605" s="156"/>
      <c r="J605" s="156"/>
      <c r="Q605" s="346"/>
    </row>
    <row r="606">
      <c r="I606" s="156"/>
      <c r="J606" s="156"/>
      <c r="Q606" s="346"/>
    </row>
    <row r="607">
      <c r="I607" s="156"/>
      <c r="J607" s="156"/>
      <c r="Q607" s="346"/>
    </row>
    <row r="608">
      <c r="I608" s="156"/>
      <c r="J608" s="156"/>
      <c r="Q608" s="346"/>
    </row>
    <row r="609">
      <c r="I609" s="156"/>
      <c r="J609" s="156"/>
      <c r="Q609" s="346"/>
    </row>
    <row r="610">
      <c r="I610" s="156"/>
      <c r="J610" s="156"/>
      <c r="Q610" s="346"/>
    </row>
    <row r="611">
      <c r="I611" s="156"/>
      <c r="J611" s="156"/>
      <c r="Q611" s="346"/>
    </row>
    <row r="612">
      <c r="I612" s="156"/>
      <c r="J612" s="156"/>
      <c r="Q612" s="346"/>
    </row>
    <row r="613">
      <c r="I613" s="156"/>
      <c r="J613" s="156"/>
      <c r="Q613" s="346"/>
    </row>
    <row r="614">
      <c r="I614" s="156"/>
      <c r="J614" s="156"/>
      <c r="Q614" s="346"/>
    </row>
    <row r="615">
      <c r="I615" s="156"/>
      <c r="J615" s="156"/>
      <c r="Q615" s="346"/>
    </row>
    <row r="616">
      <c r="I616" s="156"/>
      <c r="J616" s="156"/>
      <c r="Q616" s="346"/>
    </row>
    <row r="617">
      <c r="I617" s="156"/>
      <c r="J617" s="156"/>
      <c r="Q617" s="346"/>
    </row>
    <row r="618">
      <c r="I618" s="156"/>
      <c r="J618" s="156"/>
      <c r="Q618" s="346"/>
    </row>
    <row r="619">
      <c r="I619" s="156"/>
      <c r="J619" s="156"/>
      <c r="Q619" s="346"/>
    </row>
    <row r="620">
      <c r="I620" s="156"/>
      <c r="J620" s="156"/>
      <c r="Q620" s="346"/>
    </row>
    <row r="621">
      <c r="I621" s="156"/>
      <c r="J621" s="156"/>
      <c r="Q621" s="346"/>
    </row>
    <row r="622">
      <c r="I622" s="156"/>
      <c r="J622" s="156"/>
      <c r="Q622" s="346"/>
    </row>
    <row r="623">
      <c r="I623" s="156"/>
      <c r="J623" s="156"/>
      <c r="Q623" s="346"/>
    </row>
    <row r="624">
      <c r="I624" s="156"/>
      <c r="J624" s="156"/>
      <c r="Q624" s="346"/>
    </row>
    <row r="625">
      <c r="I625" s="156"/>
      <c r="J625" s="156"/>
      <c r="Q625" s="346"/>
    </row>
    <row r="626">
      <c r="I626" s="156"/>
      <c r="J626" s="156"/>
      <c r="Q626" s="346"/>
    </row>
    <row r="627">
      <c r="I627" s="156"/>
      <c r="J627" s="156"/>
      <c r="Q627" s="346"/>
    </row>
    <row r="628">
      <c r="I628" s="156"/>
      <c r="J628" s="156"/>
      <c r="Q628" s="346"/>
    </row>
    <row r="629">
      <c r="I629" s="156"/>
      <c r="J629" s="156"/>
      <c r="Q629" s="346"/>
    </row>
    <row r="630">
      <c r="I630" s="156"/>
      <c r="J630" s="156"/>
      <c r="Q630" s="346"/>
    </row>
    <row r="631">
      <c r="I631" s="156"/>
      <c r="J631" s="156"/>
      <c r="Q631" s="346"/>
    </row>
    <row r="632">
      <c r="I632" s="156"/>
      <c r="J632" s="156"/>
      <c r="Q632" s="346"/>
    </row>
    <row r="633">
      <c r="I633" s="156"/>
      <c r="J633" s="156"/>
      <c r="Q633" s="346"/>
    </row>
    <row r="634">
      <c r="I634" s="156"/>
      <c r="J634" s="156"/>
      <c r="Q634" s="346"/>
    </row>
    <row r="635">
      <c r="I635" s="156"/>
      <c r="J635" s="156"/>
      <c r="Q635" s="346"/>
    </row>
    <row r="636">
      <c r="I636" s="156"/>
      <c r="J636" s="156"/>
      <c r="Q636" s="346"/>
    </row>
    <row r="637">
      <c r="I637" s="156"/>
      <c r="J637" s="156"/>
      <c r="Q637" s="346"/>
    </row>
    <row r="638">
      <c r="I638" s="156"/>
      <c r="J638" s="156"/>
      <c r="Q638" s="346"/>
    </row>
    <row r="639">
      <c r="I639" s="156"/>
      <c r="J639" s="156"/>
      <c r="Q639" s="346"/>
    </row>
    <row r="640">
      <c r="I640" s="156"/>
      <c r="J640" s="156"/>
      <c r="Q640" s="346"/>
    </row>
    <row r="641">
      <c r="I641" s="156"/>
      <c r="J641" s="156"/>
      <c r="Q641" s="346"/>
    </row>
    <row r="642">
      <c r="I642" s="156"/>
      <c r="J642" s="156"/>
      <c r="Q642" s="346"/>
    </row>
    <row r="643">
      <c r="I643" s="156"/>
      <c r="J643" s="156"/>
      <c r="Q643" s="346"/>
    </row>
    <row r="644">
      <c r="I644" s="156"/>
      <c r="J644" s="156"/>
      <c r="Q644" s="346"/>
    </row>
    <row r="645">
      <c r="I645" s="156"/>
      <c r="J645" s="156"/>
      <c r="Q645" s="346"/>
    </row>
    <row r="646">
      <c r="I646" s="156"/>
      <c r="J646" s="156"/>
      <c r="Q646" s="346"/>
    </row>
    <row r="647">
      <c r="I647" s="156"/>
      <c r="J647" s="156"/>
      <c r="Q647" s="346"/>
    </row>
    <row r="648">
      <c r="I648" s="156"/>
      <c r="J648" s="156"/>
      <c r="Q648" s="346"/>
    </row>
    <row r="649">
      <c r="I649" s="156"/>
      <c r="J649" s="156"/>
      <c r="Q649" s="346"/>
    </row>
    <row r="650">
      <c r="I650" s="156"/>
      <c r="J650" s="156"/>
      <c r="Q650" s="346"/>
    </row>
    <row r="651">
      <c r="I651" s="156"/>
      <c r="J651" s="156"/>
      <c r="Q651" s="346"/>
    </row>
    <row r="652">
      <c r="I652" s="156"/>
      <c r="J652" s="156"/>
      <c r="Q652" s="346"/>
    </row>
    <row r="653">
      <c r="I653" s="156"/>
      <c r="J653" s="156"/>
      <c r="Q653" s="346"/>
    </row>
    <row r="654">
      <c r="I654" s="156"/>
      <c r="J654" s="156"/>
      <c r="Q654" s="346"/>
    </row>
    <row r="655">
      <c r="I655" s="156"/>
      <c r="J655" s="156"/>
      <c r="Q655" s="346"/>
    </row>
    <row r="656">
      <c r="I656" s="156"/>
      <c r="J656" s="156"/>
      <c r="Q656" s="346"/>
    </row>
    <row r="657">
      <c r="I657" s="156"/>
      <c r="J657" s="156"/>
      <c r="Q657" s="346"/>
    </row>
    <row r="658">
      <c r="I658" s="156"/>
      <c r="J658" s="156"/>
      <c r="Q658" s="346"/>
    </row>
    <row r="659">
      <c r="I659" s="156"/>
      <c r="J659" s="156"/>
      <c r="Q659" s="346"/>
    </row>
    <row r="660">
      <c r="I660" s="156"/>
      <c r="J660" s="156"/>
      <c r="Q660" s="346"/>
    </row>
    <row r="661">
      <c r="I661" s="156"/>
      <c r="J661" s="156"/>
      <c r="Q661" s="346"/>
    </row>
    <row r="662">
      <c r="I662" s="156"/>
      <c r="J662" s="156"/>
      <c r="Q662" s="346"/>
    </row>
    <row r="663">
      <c r="I663" s="156"/>
      <c r="J663" s="156"/>
      <c r="Q663" s="346"/>
    </row>
    <row r="664">
      <c r="I664" s="156"/>
      <c r="J664" s="156"/>
      <c r="Q664" s="346"/>
    </row>
    <row r="665">
      <c r="I665" s="156"/>
      <c r="J665" s="156"/>
      <c r="Q665" s="346"/>
    </row>
    <row r="666">
      <c r="I666" s="156"/>
      <c r="J666" s="156"/>
      <c r="Q666" s="346"/>
    </row>
    <row r="667">
      <c r="I667" s="156"/>
      <c r="J667" s="156"/>
      <c r="Q667" s="346"/>
    </row>
    <row r="668">
      <c r="I668" s="156"/>
      <c r="J668" s="156"/>
      <c r="Q668" s="346"/>
    </row>
    <row r="669">
      <c r="I669" s="156"/>
      <c r="J669" s="156"/>
      <c r="Q669" s="346"/>
    </row>
    <row r="670">
      <c r="I670" s="156"/>
      <c r="J670" s="156"/>
      <c r="Q670" s="346"/>
    </row>
    <row r="671">
      <c r="I671" s="156"/>
      <c r="J671" s="156"/>
      <c r="Q671" s="346"/>
    </row>
    <row r="672">
      <c r="I672" s="156"/>
      <c r="J672" s="156"/>
      <c r="Q672" s="346"/>
    </row>
    <row r="673">
      <c r="I673" s="156"/>
      <c r="J673" s="156"/>
      <c r="Q673" s="346"/>
    </row>
    <row r="674">
      <c r="I674" s="156"/>
      <c r="J674" s="156"/>
      <c r="Q674" s="346"/>
    </row>
    <row r="675">
      <c r="I675" s="156"/>
      <c r="J675" s="156"/>
      <c r="Q675" s="346"/>
    </row>
    <row r="676">
      <c r="I676" s="156"/>
      <c r="J676" s="156"/>
      <c r="Q676" s="346"/>
    </row>
    <row r="677">
      <c r="I677" s="156"/>
      <c r="J677" s="156"/>
      <c r="Q677" s="346"/>
    </row>
    <row r="678">
      <c r="I678" s="156"/>
      <c r="J678" s="156"/>
      <c r="Q678" s="346"/>
    </row>
    <row r="679">
      <c r="I679" s="156"/>
      <c r="J679" s="156"/>
      <c r="Q679" s="346"/>
    </row>
    <row r="680">
      <c r="I680" s="156"/>
      <c r="J680" s="156"/>
      <c r="Q680" s="346"/>
    </row>
    <row r="681">
      <c r="I681" s="156"/>
      <c r="J681" s="156"/>
      <c r="Q681" s="346"/>
    </row>
    <row r="682">
      <c r="I682" s="156"/>
      <c r="J682" s="156"/>
      <c r="Q682" s="346"/>
    </row>
    <row r="683">
      <c r="I683" s="156"/>
      <c r="J683" s="156"/>
      <c r="Q683" s="346"/>
    </row>
    <row r="684">
      <c r="I684" s="156"/>
      <c r="J684" s="156"/>
      <c r="Q684" s="346"/>
    </row>
    <row r="685">
      <c r="I685" s="156"/>
      <c r="J685" s="156"/>
      <c r="Q685" s="346"/>
    </row>
    <row r="686">
      <c r="I686" s="156"/>
      <c r="J686" s="156"/>
      <c r="Q686" s="346"/>
    </row>
    <row r="687">
      <c r="I687" s="156"/>
      <c r="J687" s="156"/>
      <c r="Q687" s="346"/>
    </row>
    <row r="688">
      <c r="I688" s="156"/>
      <c r="J688" s="156"/>
      <c r="Q688" s="346"/>
    </row>
    <row r="689">
      <c r="I689" s="156"/>
      <c r="J689" s="156"/>
      <c r="Q689" s="346"/>
    </row>
    <row r="690">
      <c r="I690" s="156"/>
      <c r="J690" s="156"/>
      <c r="Q690" s="346"/>
    </row>
    <row r="691">
      <c r="I691" s="156"/>
      <c r="J691" s="156"/>
      <c r="Q691" s="346"/>
    </row>
    <row r="692">
      <c r="I692" s="156"/>
      <c r="J692" s="156"/>
      <c r="Q692" s="346"/>
    </row>
    <row r="693">
      <c r="I693" s="156"/>
      <c r="J693" s="156"/>
      <c r="Q693" s="346"/>
    </row>
    <row r="694">
      <c r="I694" s="156"/>
      <c r="J694" s="156"/>
      <c r="Q694" s="346"/>
    </row>
    <row r="695">
      <c r="I695" s="156"/>
      <c r="J695" s="156"/>
      <c r="Q695" s="346"/>
    </row>
    <row r="696">
      <c r="I696" s="156"/>
      <c r="J696" s="156"/>
      <c r="Q696" s="346"/>
    </row>
    <row r="697">
      <c r="I697" s="156"/>
      <c r="J697" s="156"/>
      <c r="Q697" s="346"/>
    </row>
    <row r="698">
      <c r="I698" s="156"/>
      <c r="J698" s="156"/>
      <c r="Q698" s="346"/>
    </row>
    <row r="699">
      <c r="I699" s="156"/>
      <c r="J699" s="156"/>
      <c r="Q699" s="346"/>
    </row>
    <row r="700">
      <c r="I700" s="156"/>
      <c r="J700" s="156"/>
      <c r="Q700" s="346"/>
    </row>
    <row r="701">
      <c r="I701" s="156"/>
      <c r="J701" s="156"/>
      <c r="Q701" s="346"/>
    </row>
    <row r="702">
      <c r="I702" s="156"/>
      <c r="J702" s="156"/>
      <c r="Q702" s="346"/>
    </row>
    <row r="703">
      <c r="I703" s="156"/>
      <c r="J703" s="156"/>
      <c r="Q703" s="346"/>
    </row>
    <row r="704">
      <c r="I704" s="156"/>
      <c r="J704" s="156"/>
      <c r="Q704" s="346"/>
    </row>
    <row r="705">
      <c r="I705" s="156"/>
      <c r="J705" s="156"/>
      <c r="Q705" s="346"/>
    </row>
    <row r="706">
      <c r="I706" s="156"/>
      <c r="J706" s="156"/>
      <c r="Q706" s="346"/>
    </row>
    <row r="707">
      <c r="I707" s="156"/>
      <c r="J707" s="156"/>
      <c r="Q707" s="346"/>
    </row>
    <row r="708">
      <c r="I708" s="156"/>
      <c r="J708" s="156"/>
      <c r="Q708" s="346"/>
    </row>
    <row r="709">
      <c r="I709" s="156"/>
      <c r="J709" s="156"/>
      <c r="Q709" s="346"/>
    </row>
    <row r="710">
      <c r="I710" s="156"/>
      <c r="J710" s="156"/>
      <c r="Q710" s="346"/>
    </row>
    <row r="711">
      <c r="I711" s="156"/>
      <c r="J711" s="156"/>
      <c r="Q711" s="346"/>
    </row>
    <row r="712">
      <c r="I712" s="156"/>
      <c r="J712" s="156"/>
      <c r="Q712" s="346"/>
    </row>
    <row r="713">
      <c r="I713" s="156"/>
      <c r="J713" s="156"/>
      <c r="Q713" s="346"/>
    </row>
    <row r="714">
      <c r="I714" s="156"/>
      <c r="J714" s="156"/>
      <c r="Q714" s="346"/>
    </row>
    <row r="715">
      <c r="I715" s="156"/>
      <c r="J715" s="156"/>
      <c r="Q715" s="346"/>
    </row>
    <row r="716">
      <c r="I716" s="156"/>
      <c r="J716" s="156"/>
      <c r="Q716" s="346"/>
    </row>
    <row r="717">
      <c r="I717" s="156"/>
      <c r="J717" s="156"/>
      <c r="Q717" s="346"/>
    </row>
    <row r="718">
      <c r="I718" s="156"/>
      <c r="J718" s="156"/>
      <c r="Q718" s="346"/>
    </row>
    <row r="719">
      <c r="I719" s="156"/>
      <c r="J719" s="156"/>
      <c r="Q719" s="346"/>
    </row>
    <row r="720">
      <c r="I720" s="156"/>
      <c r="J720" s="156"/>
      <c r="Q720" s="346"/>
    </row>
    <row r="721">
      <c r="I721" s="156"/>
      <c r="J721" s="156"/>
      <c r="Q721" s="346"/>
    </row>
    <row r="722">
      <c r="I722" s="156"/>
      <c r="J722" s="156"/>
      <c r="Q722" s="346"/>
    </row>
    <row r="723">
      <c r="I723" s="156"/>
      <c r="J723" s="156"/>
      <c r="Q723" s="346"/>
    </row>
    <row r="724">
      <c r="I724" s="156"/>
      <c r="J724" s="156"/>
      <c r="Q724" s="346"/>
    </row>
    <row r="725">
      <c r="I725" s="156"/>
      <c r="J725" s="156"/>
      <c r="Q725" s="346"/>
    </row>
    <row r="726">
      <c r="I726" s="156"/>
      <c r="J726" s="156"/>
      <c r="Q726" s="346"/>
    </row>
    <row r="727">
      <c r="I727" s="156"/>
      <c r="J727" s="156"/>
      <c r="Q727" s="346"/>
    </row>
    <row r="728">
      <c r="I728" s="156"/>
      <c r="J728" s="156"/>
      <c r="Q728" s="346"/>
    </row>
    <row r="729">
      <c r="I729" s="156"/>
      <c r="J729" s="156"/>
      <c r="Q729" s="346"/>
    </row>
    <row r="730">
      <c r="I730" s="156"/>
      <c r="J730" s="156"/>
      <c r="Q730" s="346"/>
    </row>
    <row r="731">
      <c r="I731" s="156"/>
      <c r="J731" s="156"/>
      <c r="Q731" s="346"/>
    </row>
    <row r="732">
      <c r="I732" s="156"/>
      <c r="J732" s="156"/>
      <c r="Q732" s="346"/>
    </row>
    <row r="733">
      <c r="I733" s="156"/>
      <c r="J733" s="156"/>
      <c r="Q733" s="346"/>
    </row>
    <row r="734">
      <c r="I734" s="156"/>
      <c r="J734" s="156"/>
      <c r="Q734" s="346"/>
    </row>
    <row r="735">
      <c r="I735" s="156"/>
      <c r="J735" s="156"/>
      <c r="Q735" s="346"/>
    </row>
    <row r="736">
      <c r="I736" s="156"/>
      <c r="J736" s="156"/>
      <c r="Q736" s="346"/>
    </row>
    <row r="737">
      <c r="I737" s="156"/>
      <c r="J737" s="156"/>
      <c r="Q737" s="346"/>
    </row>
    <row r="738">
      <c r="I738" s="156"/>
      <c r="J738" s="156"/>
      <c r="Q738" s="346"/>
    </row>
    <row r="739">
      <c r="I739" s="156"/>
      <c r="J739" s="156"/>
      <c r="Q739" s="346"/>
    </row>
    <row r="740">
      <c r="I740" s="156"/>
      <c r="J740" s="156"/>
      <c r="Q740" s="346"/>
    </row>
    <row r="741">
      <c r="I741" s="156"/>
      <c r="J741" s="156"/>
      <c r="Q741" s="346"/>
    </row>
    <row r="742">
      <c r="I742" s="156"/>
      <c r="J742" s="156"/>
      <c r="Q742" s="346"/>
    </row>
    <row r="743">
      <c r="I743" s="156"/>
      <c r="J743" s="156"/>
      <c r="Q743" s="346"/>
    </row>
    <row r="744">
      <c r="I744" s="156"/>
      <c r="J744" s="156"/>
      <c r="Q744" s="346"/>
    </row>
    <row r="745">
      <c r="I745" s="156"/>
      <c r="J745" s="156"/>
      <c r="Q745" s="346"/>
    </row>
    <row r="746">
      <c r="I746" s="156"/>
      <c r="J746" s="156"/>
      <c r="Q746" s="346"/>
    </row>
    <row r="747">
      <c r="I747" s="156"/>
      <c r="J747" s="156"/>
      <c r="Q747" s="346"/>
    </row>
    <row r="748">
      <c r="I748" s="156"/>
      <c r="J748" s="156"/>
      <c r="Q748" s="346"/>
    </row>
    <row r="749">
      <c r="I749" s="156"/>
      <c r="J749" s="156"/>
      <c r="Q749" s="346"/>
    </row>
    <row r="750">
      <c r="I750" s="156"/>
      <c r="J750" s="156"/>
      <c r="Q750" s="346"/>
    </row>
    <row r="751">
      <c r="I751" s="156"/>
      <c r="J751" s="156"/>
      <c r="Q751" s="346"/>
    </row>
    <row r="752">
      <c r="I752" s="156"/>
      <c r="J752" s="156"/>
      <c r="Q752" s="346"/>
    </row>
    <row r="753">
      <c r="I753" s="156"/>
      <c r="J753" s="156"/>
      <c r="Q753" s="346"/>
    </row>
    <row r="754">
      <c r="I754" s="156"/>
      <c r="J754" s="156"/>
      <c r="Q754" s="346"/>
    </row>
    <row r="755">
      <c r="I755" s="156"/>
      <c r="J755" s="156"/>
      <c r="Q755" s="346"/>
    </row>
    <row r="756">
      <c r="I756" s="156"/>
      <c r="J756" s="156"/>
      <c r="Q756" s="346"/>
    </row>
    <row r="757">
      <c r="I757" s="156"/>
      <c r="J757" s="156"/>
      <c r="Q757" s="346"/>
    </row>
    <row r="758">
      <c r="I758" s="156"/>
      <c r="J758" s="156"/>
      <c r="Q758" s="346"/>
    </row>
    <row r="759">
      <c r="I759" s="156"/>
      <c r="J759" s="156"/>
      <c r="Q759" s="346"/>
    </row>
    <row r="760">
      <c r="I760" s="156"/>
      <c r="J760" s="156"/>
      <c r="Q760" s="346"/>
    </row>
    <row r="761">
      <c r="I761" s="156"/>
      <c r="J761" s="156"/>
      <c r="Q761" s="346"/>
    </row>
    <row r="762">
      <c r="I762" s="156"/>
      <c r="J762" s="156"/>
      <c r="Q762" s="346"/>
    </row>
    <row r="763">
      <c r="I763" s="156"/>
      <c r="J763" s="156"/>
      <c r="Q763" s="346"/>
    </row>
    <row r="764">
      <c r="I764" s="156"/>
      <c r="J764" s="156"/>
      <c r="Q764" s="346"/>
    </row>
    <row r="765">
      <c r="I765" s="156"/>
      <c r="J765" s="156"/>
      <c r="Q765" s="346"/>
    </row>
    <row r="766">
      <c r="I766" s="156"/>
      <c r="J766" s="156"/>
      <c r="Q766" s="346"/>
    </row>
    <row r="767">
      <c r="I767" s="156"/>
      <c r="J767" s="156"/>
      <c r="Q767" s="346"/>
    </row>
    <row r="768">
      <c r="I768" s="156"/>
      <c r="J768" s="156"/>
      <c r="Q768" s="346"/>
    </row>
    <row r="769">
      <c r="I769" s="156"/>
      <c r="J769" s="156"/>
      <c r="Q769" s="346"/>
    </row>
    <row r="770">
      <c r="I770" s="156"/>
      <c r="J770" s="156"/>
      <c r="Q770" s="346"/>
    </row>
    <row r="771">
      <c r="I771" s="156"/>
      <c r="J771" s="156"/>
      <c r="Q771" s="346"/>
    </row>
    <row r="772">
      <c r="I772" s="156"/>
      <c r="J772" s="156"/>
      <c r="Q772" s="346"/>
    </row>
    <row r="773">
      <c r="I773" s="156"/>
      <c r="J773" s="156"/>
      <c r="Q773" s="346"/>
    </row>
    <row r="774">
      <c r="I774" s="156"/>
      <c r="J774" s="156"/>
      <c r="Q774" s="346"/>
    </row>
    <row r="775">
      <c r="I775" s="156"/>
      <c r="J775" s="156"/>
      <c r="Q775" s="346"/>
    </row>
    <row r="776">
      <c r="I776" s="156"/>
      <c r="J776" s="156"/>
      <c r="Q776" s="346"/>
    </row>
    <row r="777">
      <c r="I777" s="156"/>
      <c r="J777" s="156"/>
      <c r="Q777" s="346"/>
    </row>
    <row r="778">
      <c r="I778" s="156"/>
      <c r="J778" s="156"/>
      <c r="Q778" s="346"/>
    </row>
    <row r="779">
      <c r="I779" s="156"/>
      <c r="J779" s="156"/>
      <c r="Q779" s="346"/>
    </row>
    <row r="780">
      <c r="I780" s="156"/>
      <c r="J780" s="156"/>
      <c r="Q780" s="346"/>
    </row>
    <row r="781">
      <c r="I781" s="156"/>
      <c r="J781" s="156"/>
      <c r="Q781" s="346"/>
    </row>
    <row r="782">
      <c r="I782" s="156"/>
      <c r="J782" s="156"/>
      <c r="Q782" s="346"/>
    </row>
    <row r="783">
      <c r="I783" s="156"/>
      <c r="J783" s="156"/>
      <c r="Q783" s="346"/>
    </row>
    <row r="784">
      <c r="I784" s="156"/>
      <c r="J784" s="156"/>
      <c r="Q784" s="346"/>
    </row>
    <row r="785">
      <c r="I785" s="156"/>
      <c r="J785" s="156"/>
      <c r="Q785" s="346"/>
    </row>
    <row r="786">
      <c r="I786" s="156"/>
      <c r="J786" s="156"/>
      <c r="Q786" s="346"/>
    </row>
    <row r="787">
      <c r="I787" s="156"/>
      <c r="J787" s="156"/>
      <c r="Q787" s="346"/>
    </row>
    <row r="788">
      <c r="I788" s="156"/>
      <c r="J788" s="156"/>
      <c r="Q788" s="346"/>
    </row>
    <row r="789">
      <c r="I789" s="156"/>
      <c r="J789" s="156"/>
      <c r="Q789" s="346"/>
    </row>
    <row r="790">
      <c r="I790" s="156"/>
      <c r="J790" s="156"/>
      <c r="Q790" s="346"/>
    </row>
    <row r="791">
      <c r="I791" s="156"/>
      <c r="J791" s="156"/>
      <c r="Q791" s="346"/>
    </row>
    <row r="792">
      <c r="I792" s="156"/>
      <c r="J792" s="156"/>
      <c r="Q792" s="346"/>
    </row>
    <row r="793">
      <c r="I793" s="156"/>
      <c r="J793" s="156"/>
      <c r="Q793" s="346"/>
    </row>
    <row r="794">
      <c r="I794" s="156"/>
      <c r="J794" s="156"/>
      <c r="Q794" s="346"/>
    </row>
    <row r="795">
      <c r="I795" s="156"/>
      <c r="J795" s="156"/>
      <c r="Q795" s="346"/>
    </row>
    <row r="796">
      <c r="I796" s="156"/>
      <c r="J796" s="156"/>
      <c r="Q796" s="346"/>
    </row>
    <row r="797">
      <c r="I797" s="156"/>
      <c r="J797" s="156"/>
      <c r="Q797" s="346"/>
    </row>
    <row r="798">
      <c r="I798" s="156"/>
      <c r="J798" s="156"/>
      <c r="Q798" s="346"/>
    </row>
    <row r="799">
      <c r="I799" s="156"/>
      <c r="J799" s="156"/>
      <c r="Q799" s="346"/>
    </row>
    <row r="800">
      <c r="I800" s="156"/>
      <c r="J800" s="156"/>
      <c r="Q800" s="346"/>
    </row>
    <row r="801">
      <c r="I801" s="156"/>
      <c r="J801" s="156"/>
      <c r="Q801" s="346"/>
    </row>
    <row r="802">
      <c r="I802" s="156"/>
      <c r="J802" s="156"/>
      <c r="Q802" s="346"/>
    </row>
    <row r="803">
      <c r="I803" s="156"/>
      <c r="J803" s="156"/>
      <c r="Q803" s="346"/>
    </row>
    <row r="804">
      <c r="I804" s="156"/>
      <c r="J804" s="156"/>
      <c r="Q804" s="346"/>
    </row>
    <row r="805">
      <c r="I805" s="156"/>
      <c r="J805" s="156"/>
      <c r="Q805" s="346"/>
    </row>
    <row r="806">
      <c r="I806" s="156"/>
      <c r="J806" s="156"/>
      <c r="Q806" s="346"/>
    </row>
    <row r="807">
      <c r="I807" s="156"/>
      <c r="J807" s="156"/>
      <c r="Q807" s="346"/>
    </row>
    <row r="808">
      <c r="I808" s="156"/>
      <c r="J808" s="156"/>
      <c r="Q808" s="346"/>
    </row>
    <row r="809">
      <c r="I809" s="156"/>
      <c r="J809" s="156"/>
      <c r="Q809" s="346"/>
    </row>
    <row r="810">
      <c r="I810" s="156"/>
      <c r="J810" s="156"/>
      <c r="Q810" s="346"/>
    </row>
    <row r="811">
      <c r="I811" s="156"/>
      <c r="J811" s="156"/>
      <c r="Q811" s="346"/>
    </row>
    <row r="812">
      <c r="I812" s="156"/>
      <c r="J812" s="156"/>
      <c r="Q812" s="346"/>
    </row>
    <row r="813">
      <c r="I813" s="156"/>
      <c r="J813" s="156"/>
      <c r="Q813" s="346"/>
    </row>
    <row r="814">
      <c r="I814" s="156"/>
      <c r="J814" s="156"/>
      <c r="Q814" s="346"/>
    </row>
    <row r="815">
      <c r="I815" s="156"/>
      <c r="J815" s="156"/>
      <c r="Q815" s="346"/>
    </row>
    <row r="816">
      <c r="I816" s="156"/>
      <c r="J816" s="156"/>
      <c r="Q816" s="346"/>
    </row>
    <row r="817">
      <c r="I817" s="156"/>
      <c r="J817" s="156"/>
      <c r="Q817" s="346"/>
    </row>
    <row r="818">
      <c r="I818" s="156"/>
      <c r="J818" s="156"/>
      <c r="Q818" s="346"/>
    </row>
    <row r="819">
      <c r="I819" s="156"/>
      <c r="J819" s="156"/>
      <c r="Q819" s="346"/>
    </row>
    <row r="820">
      <c r="I820" s="156"/>
      <c r="J820" s="156"/>
      <c r="Q820" s="346"/>
    </row>
    <row r="821">
      <c r="I821" s="156"/>
      <c r="J821" s="156"/>
      <c r="Q821" s="346"/>
    </row>
    <row r="822">
      <c r="I822" s="156"/>
      <c r="J822" s="156"/>
      <c r="Q822" s="346"/>
    </row>
    <row r="823">
      <c r="I823" s="156"/>
      <c r="J823" s="156"/>
      <c r="Q823" s="346"/>
    </row>
    <row r="824">
      <c r="I824" s="156"/>
      <c r="J824" s="156"/>
      <c r="Q824" s="346"/>
    </row>
    <row r="825">
      <c r="I825" s="156"/>
      <c r="J825" s="156"/>
      <c r="Q825" s="346"/>
    </row>
    <row r="826">
      <c r="I826" s="156"/>
      <c r="J826" s="156"/>
      <c r="Q826" s="346"/>
    </row>
    <row r="827">
      <c r="I827" s="156"/>
      <c r="J827" s="156"/>
      <c r="Q827" s="346"/>
    </row>
    <row r="828">
      <c r="I828" s="156"/>
      <c r="J828" s="156"/>
      <c r="Q828" s="346"/>
    </row>
    <row r="829">
      <c r="I829" s="156"/>
      <c r="J829" s="156"/>
      <c r="Q829" s="346"/>
    </row>
    <row r="830">
      <c r="I830" s="156"/>
      <c r="J830" s="156"/>
      <c r="Q830" s="346"/>
    </row>
    <row r="831">
      <c r="I831" s="156"/>
      <c r="J831" s="156"/>
      <c r="Q831" s="346"/>
    </row>
    <row r="832">
      <c r="I832" s="156"/>
      <c r="J832" s="156"/>
      <c r="Q832" s="346"/>
    </row>
    <row r="833">
      <c r="I833" s="156"/>
      <c r="J833" s="156"/>
      <c r="Q833" s="346"/>
    </row>
    <row r="834">
      <c r="I834" s="156"/>
      <c r="J834" s="156"/>
      <c r="Q834" s="346"/>
    </row>
    <row r="835">
      <c r="I835" s="156"/>
      <c r="J835" s="156"/>
      <c r="Q835" s="346"/>
    </row>
    <row r="836">
      <c r="I836" s="156"/>
      <c r="J836" s="156"/>
      <c r="Q836" s="346"/>
    </row>
    <row r="837">
      <c r="I837" s="156"/>
      <c r="J837" s="156"/>
      <c r="Q837" s="346"/>
    </row>
    <row r="838">
      <c r="I838" s="156"/>
      <c r="J838" s="156"/>
      <c r="Q838" s="346"/>
    </row>
    <row r="839">
      <c r="I839" s="156"/>
      <c r="J839" s="156"/>
      <c r="Q839" s="346"/>
    </row>
    <row r="840">
      <c r="I840" s="156"/>
      <c r="J840" s="156"/>
      <c r="Q840" s="346"/>
    </row>
    <row r="841">
      <c r="I841" s="156"/>
      <c r="J841" s="156"/>
      <c r="Q841" s="346"/>
    </row>
    <row r="842">
      <c r="I842" s="156"/>
      <c r="J842" s="156"/>
      <c r="Q842" s="346"/>
    </row>
    <row r="843">
      <c r="I843" s="156"/>
      <c r="J843" s="156"/>
      <c r="Q843" s="346"/>
    </row>
    <row r="844">
      <c r="I844" s="156"/>
      <c r="J844" s="156"/>
      <c r="Q844" s="346"/>
    </row>
    <row r="845">
      <c r="I845" s="156"/>
      <c r="J845" s="156"/>
      <c r="Q845" s="346"/>
    </row>
    <row r="846">
      <c r="I846" s="156"/>
      <c r="J846" s="156"/>
      <c r="Q846" s="346"/>
    </row>
    <row r="847">
      <c r="I847" s="156"/>
      <c r="J847" s="156"/>
      <c r="Q847" s="346"/>
    </row>
    <row r="848">
      <c r="I848" s="156"/>
      <c r="J848" s="156"/>
      <c r="Q848" s="346"/>
    </row>
    <row r="849">
      <c r="I849" s="156"/>
      <c r="J849" s="156"/>
      <c r="Q849" s="346"/>
    </row>
    <row r="850">
      <c r="I850" s="156"/>
      <c r="J850" s="156"/>
      <c r="Q850" s="346"/>
    </row>
    <row r="851">
      <c r="I851" s="156"/>
      <c r="J851" s="156"/>
      <c r="Q851" s="346"/>
    </row>
    <row r="852">
      <c r="I852" s="156"/>
      <c r="J852" s="156"/>
      <c r="Q852" s="346"/>
    </row>
    <row r="853">
      <c r="I853" s="156"/>
      <c r="J853" s="156"/>
      <c r="Q853" s="346"/>
    </row>
    <row r="854">
      <c r="I854" s="156"/>
      <c r="J854" s="156"/>
      <c r="Q854" s="346"/>
    </row>
    <row r="855">
      <c r="I855" s="156"/>
      <c r="J855" s="156"/>
      <c r="Q855" s="346"/>
    </row>
    <row r="856">
      <c r="I856" s="156"/>
      <c r="J856" s="156"/>
      <c r="Q856" s="346"/>
    </row>
    <row r="857">
      <c r="I857" s="156"/>
      <c r="J857" s="156"/>
      <c r="Q857" s="346"/>
    </row>
    <row r="858">
      <c r="I858" s="156"/>
      <c r="J858" s="156"/>
      <c r="Q858" s="346"/>
    </row>
    <row r="859">
      <c r="I859" s="156"/>
      <c r="J859" s="156"/>
      <c r="Q859" s="346"/>
    </row>
    <row r="860">
      <c r="I860" s="156"/>
      <c r="J860" s="156"/>
      <c r="Q860" s="346"/>
    </row>
    <row r="861">
      <c r="I861" s="156"/>
      <c r="J861" s="156"/>
      <c r="Q861" s="346"/>
    </row>
    <row r="862">
      <c r="I862" s="156"/>
      <c r="J862" s="156"/>
      <c r="Q862" s="346"/>
    </row>
    <row r="863">
      <c r="I863" s="156"/>
      <c r="J863" s="156"/>
      <c r="Q863" s="346"/>
    </row>
    <row r="864">
      <c r="I864" s="156"/>
      <c r="J864" s="156"/>
      <c r="Q864" s="346"/>
    </row>
    <row r="865">
      <c r="I865" s="156"/>
      <c r="J865" s="156"/>
      <c r="Q865" s="346"/>
    </row>
    <row r="866">
      <c r="I866" s="156"/>
      <c r="J866" s="156"/>
      <c r="Q866" s="346"/>
    </row>
    <row r="867">
      <c r="I867" s="156"/>
      <c r="J867" s="156"/>
      <c r="Q867" s="346"/>
    </row>
    <row r="868">
      <c r="I868" s="156"/>
      <c r="J868" s="156"/>
      <c r="Q868" s="346"/>
    </row>
    <row r="869">
      <c r="I869" s="156"/>
      <c r="J869" s="156"/>
      <c r="Q869" s="346"/>
    </row>
    <row r="870">
      <c r="I870" s="156"/>
      <c r="J870" s="156"/>
      <c r="Q870" s="346"/>
    </row>
    <row r="871">
      <c r="I871" s="156"/>
      <c r="J871" s="156"/>
      <c r="Q871" s="346"/>
    </row>
    <row r="872">
      <c r="I872" s="156"/>
      <c r="J872" s="156"/>
      <c r="Q872" s="346"/>
    </row>
    <row r="873">
      <c r="I873" s="156"/>
      <c r="J873" s="156"/>
      <c r="Q873" s="346"/>
    </row>
    <row r="874">
      <c r="I874" s="156"/>
      <c r="J874" s="156"/>
      <c r="Q874" s="346"/>
    </row>
    <row r="875">
      <c r="I875" s="156"/>
      <c r="J875" s="156"/>
      <c r="Q875" s="346"/>
    </row>
    <row r="876">
      <c r="I876" s="156"/>
      <c r="J876" s="156"/>
      <c r="Q876" s="346"/>
    </row>
    <row r="877">
      <c r="I877" s="156"/>
      <c r="J877" s="156"/>
      <c r="Q877" s="346"/>
    </row>
    <row r="878">
      <c r="I878" s="156"/>
      <c r="J878" s="156"/>
      <c r="Q878" s="346"/>
    </row>
    <row r="879">
      <c r="I879" s="156"/>
      <c r="J879" s="156"/>
      <c r="Q879" s="346"/>
    </row>
    <row r="880">
      <c r="I880" s="156"/>
      <c r="J880" s="156"/>
      <c r="Q880" s="346"/>
    </row>
    <row r="881">
      <c r="I881" s="156"/>
      <c r="J881" s="156"/>
      <c r="Q881" s="346"/>
    </row>
    <row r="882">
      <c r="I882" s="156"/>
      <c r="J882" s="156"/>
      <c r="Q882" s="346"/>
    </row>
    <row r="883">
      <c r="I883" s="156"/>
      <c r="J883" s="156"/>
      <c r="Q883" s="346"/>
    </row>
    <row r="884">
      <c r="I884" s="156"/>
      <c r="J884" s="156"/>
      <c r="Q884" s="346"/>
    </row>
    <row r="885">
      <c r="I885" s="156"/>
      <c r="J885" s="156"/>
      <c r="Q885" s="346"/>
    </row>
    <row r="886">
      <c r="I886" s="156"/>
      <c r="J886" s="156"/>
      <c r="Q886" s="346"/>
    </row>
    <row r="887">
      <c r="I887" s="156"/>
      <c r="J887" s="156"/>
      <c r="Q887" s="346"/>
    </row>
    <row r="888">
      <c r="I888" s="156"/>
      <c r="J888" s="156"/>
      <c r="Q888" s="346"/>
    </row>
    <row r="889">
      <c r="I889" s="156"/>
      <c r="J889" s="156"/>
      <c r="Q889" s="346"/>
    </row>
    <row r="890">
      <c r="I890" s="156"/>
      <c r="J890" s="156"/>
      <c r="Q890" s="346"/>
    </row>
    <row r="891">
      <c r="I891" s="156"/>
      <c r="J891" s="156"/>
      <c r="Q891" s="346"/>
    </row>
    <row r="892">
      <c r="I892" s="156"/>
      <c r="J892" s="156"/>
      <c r="Q892" s="346"/>
    </row>
    <row r="893">
      <c r="I893" s="156"/>
      <c r="J893" s="156"/>
      <c r="Q893" s="346"/>
    </row>
    <row r="894">
      <c r="I894" s="156"/>
      <c r="J894" s="156"/>
      <c r="Q894" s="346"/>
    </row>
    <row r="895">
      <c r="I895" s="156"/>
      <c r="J895" s="156"/>
      <c r="Q895" s="346"/>
    </row>
    <row r="896">
      <c r="I896" s="156"/>
      <c r="J896" s="156"/>
      <c r="Q896" s="346"/>
    </row>
    <row r="897">
      <c r="I897" s="156"/>
      <c r="J897" s="156"/>
      <c r="Q897" s="346"/>
    </row>
    <row r="898">
      <c r="I898" s="156"/>
      <c r="J898" s="156"/>
      <c r="Q898" s="346"/>
    </row>
    <row r="899">
      <c r="I899" s="156"/>
      <c r="J899" s="156"/>
      <c r="Q899" s="346"/>
    </row>
    <row r="900">
      <c r="I900" s="156"/>
      <c r="J900" s="156"/>
      <c r="Q900" s="346"/>
    </row>
    <row r="901">
      <c r="I901" s="156"/>
      <c r="J901" s="156"/>
      <c r="Q901" s="346"/>
    </row>
    <row r="902">
      <c r="I902" s="156"/>
      <c r="J902" s="156"/>
      <c r="Q902" s="346"/>
    </row>
    <row r="903">
      <c r="I903" s="156"/>
      <c r="J903" s="156"/>
      <c r="Q903" s="346"/>
    </row>
    <row r="904">
      <c r="I904" s="156"/>
      <c r="J904" s="156"/>
      <c r="Q904" s="346"/>
    </row>
    <row r="905">
      <c r="I905" s="156"/>
      <c r="J905" s="156"/>
      <c r="Q905" s="346"/>
    </row>
    <row r="906">
      <c r="I906" s="156"/>
      <c r="J906" s="156"/>
      <c r="Q906" s="346"/>
    </row>
    <row r="907">
      <c r="I907" s="156"/>
      <c r="J907" s="156"/>
      <c r="Q907" s="346"/>
    </row>
    <row r="908">
      <c r="I908" s="156"/>
      <c r="J908" s="156"/>
      <c r="Q908" s="346"/>
    </row>
    <row r="909">
      <c r="I909" s="156"/>
      <c r="J909" s="156"/>
      <c r="Q909" s="346"/>
    </row>
    <row r="910">
      <c r="I910" s="156"/>
      <c r="J910" s="156"/>
      <c r="Q910" s="346"/>
    </row>
    <row r="911">
      <c r="I911" s="156"/>
      <c r="J911" s="156"/>
      <c r="Q911" s="346"/>
    </row>
    <row r="912">
      <c r="I912" s="156"/>
      <c r="J912" s="156"/>
      <c r="Q912" s="346"/>
    </row>
    <row r="913">
      <c r="I913" s="156"/>
      <c r="J913" s="156"/>
      <c r="Q913" s="346"/>
    </row>
    <row r="914">
      <c r="I914" s="156"/>
      <c r="J914" s="156"/>
      <c r="Q914" s="346"/>
    </row>
    <row r="915">
      <c r="I915" s="156"/>
      <c r="J915" s="156"/>
      <c r="Q915" s="346"/>
    </row>
    <row r="916">
      <c r="I916" s="156"/>
      <c r="J916" s="156"/>
      <c r="Q916" s="346"/>
    </row>
    <row r="917">
      <c r="I917" s="156"/>
      <c r="J917" s="156"/>
      <c r="Q917" s="346"/>
    </row>
    <row r="918">
      <c r="I918" s="156"/>
      <c r="J918" s="156"/>
      <c r="Q918" s="346"/>
    </row>
    <row r="919">
      <c r="I919" s="156"/>
      <c r="J919" s="156"/>
      <c r="Q919" s="346"/>
    </row>
    <row r="920">
      <c r="I920" s="156"/>
      <c r="J920" s="156"/>
      <c r="Q920" s="346"/>
    </row>
    <row r="921">
      <c r="I921" s="156"/>
      <c r="J921" s="156"/>
      <c r="Q921" s="346"/>
    </row>
    <row r="922">
      <c r="I922" s="156"/>
      <c r="J922" s="156"/>
      <c r="Q922" s="346"/>
    </row>
    <row r="923">
      <c r="I923" s="156"/>
      <c r="J923" s="156"/>
      <c r="Q923" s="346"/>
    </row>
    <row r="924">
      <c r="I924" s="156"/>
      <c r="J924" s="156"/>
      <c r="Q924" s="346"/>
    </row>
    <row r="925">
      <c r="I925" s="156"/>
      <c r="J925" s="156"/>
      <c r="Q925" s="346"/>
    </row>
    <row r="926">
      <c r="I926" s="156"/>
      <c r="J926" s="156"/>
      <c r="Q926" s="346"/>
    </row>
    <row r="927">
      <c r="I927" s="156"/>
      <c r="J927" s="156"/>
      <c r="Q927" s="346"/>
    </row>
    <row r="928">
      <c r="I928" s="156"/>
      <c r="J928" s="156"/>
      <c r="Q928" s="346"/>
    </row>
    <row r="929">
      <c r="I929" s="156"/>
      <c r="J929" s="156"/>
      <c r="Q929" s="346"/>
    </row>
    <row r="930">
      <c r="I930" s="156"/>
      <c r="J930" s="156"/>
      <c r="Q930" s="346"/>
    </row>
    <row r="931">
      <c r="I931" s="156"/>
      <c r="J931" s="156"/>
      <c r="Q931" s="346"/>
    </row>
    <row r="932">
      <c r="I932" s="156"/>
      <c r="J932" s="156"/>
      <c r="Q932" s="346"/>
    </row>
    <row r="933">
      <c r="I933" s="156"/>
      <c r="J933" s="156"/>
      <c r="Q933" s="346"/>
    </row>
    <row r="934">
      <c r="I934" s="156"/>
      <c r="J934" s="156"/>
      <c r="Q934" s="346"/>
    </row>
    <row r="935">
      <c r="I935" s="156"/>
      <c r="J935" s="156"/>
      <c r="Q935" s="346"/>
    </row>
    <row r="936">
      <c r="I936" s="156"/>
      <c r="J936" s="156"/>
      <c r="Q936" s="346"/>
    </row>
    <row r="937">
      <c r="I937" s="156"/>
      <c r="J937" s="156"/>
      <c r="Q937" s="346"/>
    </row>
    <row r="938">
      <c r="I938" s="156"/>
      <c r="J938" s="156"/>
      <c r="Q938" s="346"/>
    </row>
    <row r="939">
      <c r="I939" s="156"/>
      <c r="J939" s="156"/>
      <c r="Q939" s="346"/>
    </row>
    <row r="940">
      <c r="I940" s="156"/>
      <c r="J940" s="156"/>
      <c r="Q940" s="346"/>
    </row>
    <row r="941">
      <c r="I941" s="156"/>
      <c r="J941" s="156"/>
      <c r="Q941" s="346"/>
    </row>
    <row r="942">
      <c r="I942" s="156"/>
      <c r="J942" s="156"/>
      <c r="Q942" s="346"/>
    </row>
    <row r="943">
      <c r="I943" s="156"/>
      <c r="J943" s="156"/>
      <c r="Q943" s="346"/>
    </row>
    <row r="944">
      <c r="I944" s="156"/>
      <c r="J944" s="156"/>
      <c r="Q944" s="346"/>
    </row>
    <row r="945">
      <c r="I945" s="156"/>
      <c r="J945" s="156"/>
      <c r="Q945" s="346"/>
    </row>
    <row r="946">
      <c r="I946" s="156"/>
      <c r="J946" s="156"/>
      <c r="Q946" s="346"/>
    </row>
    <row r="947">
      <c r="I947" s="156"/>
      <c r="J947" s="156"/>
      <c r="Q947" s="346"/>
    </row>
    <row r="948">
      <c r="I948" s="156"/>
      <c r="J948" s="156"/>
      <c r="Q948" s="346"/>
    </row>
    <row r="949">
      <c r="I949" s="156"/>
      <c r="J949" s="156"/>
      <c r="Q949" s="346"/>
    </row>
    <row r="950">
      <c r="I950" s="156"/>
      <c r="J950" s="156"/>
      <c r="Q950" s="346"/>
    </row>
    <row r="951">
      <c r="I951" s="156"/>
      <c r="J951" s="156"/>
      <c r="Q951" s="346"/>
    </row>
    <row r="952">
      <c r="I952" s="156"/>
      <c r="J952" s="156"/>
      <c r="Q952" s="346"/>
    </row>
    <row r="953">
      <c r="I953" s="156"/>
      <c r="J953" s="156"/>
      <c r="Q953" s="346"/>
    </row>
    <row r="954">
      <c r="I954" s="156"/>
      <c r="J954" s="156"/>
      <c r="Q954" s="346"/>
    </row>
    <row r="955">
      <c r="I955" s="156"/>
      <c r="J955" s="156"/>
      <c r="Q955" s="346"/>
    </row>
    <row r="956">
      <c r="I956" s="156"/>
      <c r="J956" s="156"/>
      <c r="Q956" s="346"/>
    </row>
    <row r="957">
      <c r="I957" s="156"/>
      <c r="J957" s="156"/>
      <c r="Q957" s="346"/>
    </row>
    <row r="958">
      <c r="I958" s="156"/>
      <c r="J958" s="156"/>
      <c r="Q958" s="346"/>
    </row>
    <row r="959">
      <c r="I959" s="156"/>
      <c r="J959" s="156"/>
      <c r="Q959" s="346"/>
    </row>
    <row r="960">
      <c r="I960" s="156"/>
      <c r="J960" s="156"/>
      <c r="Q960" s="346"/>
    </row>
    <row r="961">
      <c r="I961" s="156"/>
      <c r="J961" s="156"/>
      <c r="Q961" s="346"/>
    </row>
    <row r="962">
      <c r="I962" s="156"/>
      <c r="J962" s="156"/>
      <c r="Q962" s="346"/>
    </row>
    <row r="963">
      <c r="I963" s="156"/>
      <c r="J963" s="156"/>
      <c r="Q963" s="346"/>
    </row>
    <row r="964">
      <c r="I964" s="156"/>
      <c r="J964" s="156"/>
      <c r="Q964" s="346"/>
    </row>
    <row r="965">
      <c r="I965" s="156"/>
      <c r="J965" s="156"/>
      <c r="Q965" s="346"/>
    </row>
    <row r="966">
      <c r="I966" s="156"/>
      <c r="J966" s="156"/>
      <c r="Q966" s="346"/>
    </row>
    <row r="967">
      <c r="I967" s="156"/>
      <c r="J967" s="156"/>
      <c r="Q967" s="346"/>
    </row>
    <row r="968">
      <c r="I968" s="156"/>
      <c r="J968" s="156"/>
      <c r="Q968" s="346"/>
    </row>
    <row r="969">
      <c r="I969" s="156"/>
      <c r="J969" s="156"/>
      <c r="Q969" s="346"/>
    </row>
    <row r="970">
      <c r="I970" s="156"/>
      <c r="J970" s="156"/>
      <c r="Q970" s="346"/>
    </row>
    <row r="971">
      <c r="I971" s="156"/>
      <c r="J971" s="156"/>
      <c r="Q971" s="346"/>
    </row>
    <row r="972">
      <c r="I972" s="156"/>
      <c r="J972" s="156"/>
      <c r="Q972" s="346"/>
    </row>
    <row r="973">
      <c r="I973" s="156"/>
      <c r="J973" s="156"/>
      <c r="Q973" s="346"/>
    </row>
    <row r="974">
      <c r="I974" s="156"/>
      <c r="J974" s="156"/>
      <c r="Q974" s="346"/>
    </row>
    <row r="975">
      <c r="I975" s="156"/>
      <c r="J975" s="156"/>
      <c r="Q975" s="346"/>
    </row>
    <row r="976">
      <c r="I976" s="156"/>
      <c r="J976" s="156"/>
      <c r="Q976" s="346"/>
    </row>
    <row r="977">
      <c r="I977" s="156"/>
      <c r="J977" s="156"/>
      <c r="Q977" s="346"/>
    </row>
    <row r="978">
      <c r="I978" s="156"/>
      <c r="J978" s="156"/>
      <c r="Q978" s="346"/>
    </row>
    <row r="979">
      <c r="I979" s="156"/>
      <c r="J979" s="156"/>
      <c r="Q979" s="346"/>
    </row>
    <row r="980">
      <c r="I980" s="156"/>
      <c r="J980" s="156"/>
      <c r="Q980" s="346"/>
    </row>
    <row r="981">
      <c r="I981" s="156"/>
      <c r="J981" s="156"/>
      <c r="Q981" s="346"/>
    </row>
    <row r="982">
      <c r="I982" s="156"/>
      <c r="J982" s="156"/>
      <c r="Q982" s="346"/>
    </row>
    <row r="983">
      <c r="I983" s="156"/>
      <c r="J983" s="156"/>
      <c r="Q983" s="346"/>
    </row>
    <row r="984">
      <c r="I984" s="156"/>
      <c r="J984" s="156"/>
      <c r="Q984" s="346"/>
    </row>
    <row r="985">
      <c r="I985" s="156"/>
      <c r="J985" s="156"/>
      <c r="Q985" s="346"/>
    </row>
    <row r="986">
      <c r="I986" s="156"/>
      <c r="J986" s="156"/>
      <c r="Q986" s="346"/>
    </row>
    <row r="987">
      <c r="I987" s="156"/>
      <c r="J987" s="156"/>
      <c r="Q987" s="346"/>
    </row>
    <row r="988">
      <c r="I988" s="156"/>
      <c r="J988" s="156"/>
      <c r="Q988" s="346"/>
    </row>
    <row r="989">
      <c r="I989" s="156"/>
      <c r="J989" s="156"/>
      <c r="Q989" s="346"/>
    </row>
    <row r="990">
      <c r="I990" s="156"/>
      <c r="J990" s="156"/>
      <c r="Q990" s="346"/>
    </row>
    <row r="991">
      <c r="I991" s="156"/>
      <c r="J991" s="156"/>
      <c r="Q991" s="346"/>
    </row>
    <row r="992">
      <c r="I992" s="156"/>
      <c r="J992" s="156"/>
      <c r="Q992" s="346"/>
    </row>
    <row r="993">
      <c r="I993" s="156"/>
      <c r="J993" s="156"/>
      <c r="Q993" s="346"/>
    </row>
    <row r="994">
      <c r="I994" s="156"/>
      <c r="J994" s="156"/>
      <c r="Q994" s="346"/>
    </row>
    <row r="995">
      <c r="I995" s="156"/>
      <c r="J995" s="156"/>
      <c r="Q995" s="346"/>
    </row>
    <row r="996">
      <c r="I996" s="156"/>
      <c r="J996" s="156"/>
      <c r="Q996" s="346"/>
    </row>
    <row r="997">
      <c r="I997" s="156"/>
      <c r="J997" s="156"/>
      <c r="Q997" s="346"/>
    </row>
    <row r="998">
      <c r="I998" s="156"/>
      <c r="J998" s="156"/>
      <c r="Q998" s="346"/>
    </row>
    <row r="999">
      <c r="I999" s="156"/>
      <c r="J999" s="156"/>
      <c r="Q999" s="346"/>
    </row>
    <row r="1000">
      <c r="I1000" s="156"/>
      <c r="J1000" s="156"/>
      <c r="Q1000" s="346"/>
    </row>
    <row r="1001">
      <c r="I1001" s="156"/>
      <c r="J1001" s="156"/>
      <c r="Q1001" s="346"/>
    </row>
    <row r="1002">
      <c r="I1002" s="156"/>
      <c r="J1002" s="156"/>
      <c r="Q1002" s="346"/>
    </row>
    <row r="1003">
      <c r="I1003" s="156"/>
      <c r="J1003" s="156"/>
      <c r="Q1003" s="346"/>
    </row>
    <row r="1004">
      <c r="I1004" s="156"/>
      <c r="J1004" s="156"/>
      <c r="Q1004" s="346"/>
    </row>
    <row r="1005">
      <c r="I1005" s="156"/>
      <c r="J1005" s="156"/>
      <c r="Q1005" s="346"/>
    </row>
    <row r="1006">
      <c r="I1006" s="156"/>
      <c r="J1006" s="156"/>
      <c r="Q1006" s="346"/>
    </row>
    <row r="1007">
      <c r="I1007" s="156"/>
      <c r="J1007" s="156"/>
      <c r="Q1007" s="346"/>
    </row>
    <row r="1008">
      <c r="I1008" s="156"/>
      <c r="J1008" s="156"/>
      <c r="Q1008" s="346"/>
    </row>
    <row r="1009">
      <c r="I1009" s="156"/>
      <c r="J1009" s="156"/>
      <c r="Q1009" s="346"/>
    </row>
    <row r="1010">
      <c r="I1010" s="156"/>
      <c r="J1010" s="156"/>
      <c r="Q1010" s="346"/>
    </row>
    <row r="1011">
      <c r="I1011" s="156"/>
      <c r="J1011" s="156"/>
      <c r="Q1011" s="346"/>
    </row>
    <row r="1012">
      <c r="I1012" s="156"/>
      <c r="J1012" s="156"/>
      <c r="Q1012" s="346"/>
    </row>
    <row r="1013">
      <c r="I1013" s="156"/>
      <c r="J1013" s="156"/>
      <c r="Q1013" s="346"/>
    </row>
    <row r="1014">
      <c r="I1014" s="156"/>
      <c r="J1014" s="156"/>
      <c r="Q1014" s="346"/>
    </row>
    <row r="1015">
      <c r="I1015" s="156"/>
      <c r="J1015" s="156"/>
      <c r="Q1015" s="346"/>
    </row>
    <row r="1016">
      <c r="I1016" s="156"/>
      <c r="J1016" s="156"/>
      <c r="Q1016" s="346"/>
    </row>
    <row r="1017">
      <c r="I1017" s="156"/>
      <c r="J1017" s="156"/>
      <c r="Q1017" s="346"/>
    </row>
    <row r="1018">
      <c r="I1018" s="156"/>
      <c r="J1018" s="156"/>
      <c r="Q1018" s="346"/>
    </row>
    <row r="1019">
      <c r="I1019" s="156"/>
      <c r="J1019" s="156"/>
      <c r="Q1019" s="346"/>
    </row>
    <row r="1020">
      <c r="I1020" s="156"/>
      <c r="J1020" s="156"/>
      <c r="Q1020" s="346"/>
    </row>
    <row r="1021">
      <c r="I1021" s="156"/>
      <c r="J1021" s="156"/>
      <c r="Q1021" s="346"/>
    </row>
    <row r="1022">
      <c r="I1022" s="156"/>
      <c r="J1022" s="156"/>
      <c r="Q1022" s="346"/>
    </row>
    <row r="1023">
      <c r="I1023" s="156"/>
      <c r="J1023" s="156"/>
      <c r="Q1023" s="346"/>
    </row>
    <row r="1024">
      <c r="I1024" s="156"/>
      <c r="J1024" s="156"/>
      <c r="Q1024" s="346"/>
    </row>
    <row r="1025">
      <c r="I1025" s="156"/>
      <c r="J1025" s="156"/>
      <c r="Q1025" s="346"/>
    </row>
    <row r="1026">
      <c r="I1026" s="156"/>
      <c r="J1026" s="156"/>
      <c r="Q1026" s="346"/>
    </row>
    <row r="1027">
      <c r="I1027" s="156"/>
      <c r="J1027" s="156"/>
      <c r="Q1027" s="346"/>
    </row>
    <row r="1028">
      <c r="I1028" s="156"/>
      <c r="J1028" s="156"/>
      <c r="Q1028" s="346"/>
    </row>
    <row r="1029">
      <c r="I1029" s="156"/>
      <c r="J1029" s="156"/>
      <c r="Q1029" s="346"/>
    </row>
    <row r="1030">
      <c r="I1030" s="156"/>
      <c r="J1030" s="156"/>
      <c r="Q1030" s="346"/>
    </row>
    <row r="1031">
      <c r="I1031" s="156"/>
      <c r="J1031" s="156"/>
      <c r="Q1031" s="346"/>
    </row>
    <row r="1032">
      <c r="I1032" s="156"/>
      <c r="J1032" s="156"/>
      <c r="Q1032" s="346"/>
    </row>
    <row r="1033">
      <c r="I1033" s="156"/>
      <c r="J1033" s="156"/>
      <c r="Q1033" s="346"/>
    </row>
    <row r="1034">
      <c r="I1034" s="156"/>
      <c r="J1034" s="156"/>
      <c r="Q1034" s="346"/>
    </row>
    <row r="1035">
      <c r="I1035" s="156"/>
      <c r="J1035" s="156"/>
      <c r="Q1035" s="346"/>
    </row>
    <row r="1036">
      <c r="I1036" s="156"/>
      <c r="J1036" s="156"/>
      <c r="Q1036" s="346"/>
    </row>
    <row r="1037">
      <c r="I1037" s="156"/>
      <c r="J1037" s="156"/>
      <c r="Q1037" s="346"/>
    </row>
    <row r="1038">
      <c r="I1038" s="156"/>
      <c r="J1038" s="156"/>
      <c r="Q1038" s="346"/>
    </row>
    <row r="1039">
      <c r="I1039" s="156"/>
      <c r="J1039" s="156"/>
      <c r="Q1039" s="346"/>
    </row>
    <row r="1040">
      <c r="I1040" s="156"/>
      <c r="J1040" s="156"/>
      <c r="Q1040" s="346"/>
    </row>
    <row r="1041">
      <c r="I1041" s="156"/>
      <c r="J1041" s="156"/>
      <c r="Q1041" s="346"/>
    </row>
    <row r="1042">
      <c r="I1042" s="156"/>
      <c r="J1042" s="156"/>
      <c r="Q1042" s="346"/>
    </row>
    <row r="1043">
      <c r="I1043" s="156"/>
      <c r="J1043" s="156"/>
      <c r="Q1043" s="346"/>
    </row>
    <row r="1044">
      <c r="I1044" s="156"/>
      <c r="J1044" s="156"/>
      <c r="Q1044" s="346"/>
    </row>
    <row r="1045">
      <c r="I1045" s="156"/>
      <c r="J1045" s="156"/>
      <c r="Q1045" s="346"/>
    </row>
    <row r="1046">
      <c r="I1046" s="156"/>
      <c r="J1046" s="156"/>
      <c r="Q1046" s="346"/>
    </row>
    <row r="1047">
      <c r="I1047" s="156"/>
      <c r="J1047" s="156"/>
      <c r="Q1047" s="346"/>
    </row>
    <row r="1048">
      <c r="I1048" s="156"/>
      <c r="J1048" s="156"/>
      <c r="Q1048" s="346"/>
    </row>
    <row r="1049">
      <c r="I1049" s="156"/>
      <c r="J1049" s="156"/>
      <c r="Q1049" s="346"/>
    </row>
  </sheetData>
  <mergeCells count="15">
    <mergeCell ref="C5:C6"/>
    <mergeCell ref="C7:C9"/>
    <mergeCell ref="E7:H7"/>
    <mergeCell ref="E8:H8"/>
    <mergeCell ref="E9:H9"/>
    <mergeCell ref="E10:H10"/>
    <mergeCell ref="J16:M16"/>
    <mergeCell ref="W87:W90"/>
    <mergeCell ref="D1:E1"/>
    <mergeCell ref="D2:E2"/>
    <mergeCell ref="F2:F3"/>
    <mergeCell ref="G2:G3"/>
    <mergeCell ref="H2:H3"/>
    <mergeCell ref="D3:E3"/>
    <mergeCell ref="D4:H4"/>
  </mergeCells>
  <conditionalFormatting sqref="K17:M17 K23:M23 K29:M29 K35:M35 K41:M41 K47:M47 S75:Y75 AC75:AI75 T117:T119">
    <cfRule type="notContainsBlanks" dxfId="4" priority="1">
      <formula>LEN(TRIM(K17))&gt;0</formula>
    </cfRule>
  </conditionalFormatting>
  <hyperlinks>
    <hyperlink r:id="rId1" ref="U36"/>
    <hyperlink r:id="rId2" ref="U43"/>
    <hyperlink r:id="rId3" ref="U46"/>
    <hyperlink r:id="rId4" ref="U54"/>
    <hyperlink r:id="rId5" ref="U55"/>
    <hyperlink r:id="rId6" ref="U56"/>
    <hyperlink r:id="rId7" ref="U58"/>
    <hyperlink r:id="rId8" ref="U62"/>
    <hyperlink r:id="rId9" ref="U64"/>
    <hyperlink r:id="rId10" ref="U65"/>
    <hyperlink r:id="rId11" ref="U66"/>
    <hyperlink r:id="rId12" ref="Q74"/>
    <hyperlink r:id="rId13" ref="U74"/>
    <hyperlink r:id="rId14" ref="U76"/>
    <hyperlink r:id="rId15" ref="U79"/>
    <hyperlink r:id="rId16" ref="U81"/>
    <hyperlink r:id="rId17" ref="U85"/>
    <hyperlink r:id="rId18" ref="U86"/>
    <hyperlink r:id="rId19" ref="U87"/>
    <hyperlink r:id="rId20" ref="U88"/>
    <hyperlink r:id="rId21" ref="U89"/>
    <hyperlink r:id="rId22" ref="U92"/>
    <hyperlink r:id="rId23" ref="U93"/>
  </hyperlinks>
  <drawing r:id="rId2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10" width="16.88"/>
  </cols>
  <sheetData>
    <row r="2">
      <c r="B2" s="2" t="s">
        <v>0</v>
      </c>
      <c r="C2" s="3" t="s">
        <v>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8</v>
      </c>
      <c r="D3" s="4"/>
      <c r="E3" s="9">
        <v>1.0</v>
      </c>
      <c r="F3" s="10"/>
      <c r="G3" s="11"/>
      <c r="H3" s="12"/>
    </row>
    <row r="4">
      <c r="B4" s="2" t="s">
        <v>9</v>
      </c>
      <c r="C4" s="13" t="s">
        <v>10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736</v>
      </c>
      <c r="D6" s="21"/>
      <c r="E6" s="21"/>
      <c r="F6" s="21"/>
      <c r="G6" s="18"/>
      <c r="H6" s="12"/>
    </row>
    <row r="7">
      <c r="B7" s="14"/>
      <c r="C7" s="380" t="s">
        <v>737</v>
      </c>
      <c r="D7" s="21"/>
      <c r="E7" s="21"/>
      <c r="F7" s="21"/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>
      <c r="B12" s="28"/>
      <c r="C12" s="12"/>
      <c r="D12" s="12"/>
      <c r="E12" s="12"/>
      <c r="F12" s="12"/>
      <c r="G12" s="12"/>
      <c r="H12" s="12"/>
    </row>
    <row r="13">
      <c r="B13" s="30" t="s">
        <v>36</v>
      </c>
      <c r="C13" s="12"/>
      <c r="D13" s="12"/>
      <c r="E13" s="12"/>
      <c r="F13" s="12"/>
      <c r="G13" s="12"/>
      <c r="H13" s="12"/>
    </row>
    <row r="14">
      <c r="B14" s="34" t="s">
        <v>53</v>
      </c>
      <c r="C14" s="36"/>
      <c r="D14" s="36"/>
      <c r="E14" s="36"/>
      <c r="F14" s="36"/>
      <c r="G14" s="38" t="s">
        <v>40</v>
      </c>
      <c r="H14" s="36"/>
      <c r="I14" s="35"/>
      <c r="J14" s="37"/>
    </row>
    <row r="15">
      <c r="B15" s="51"/>
      <c r="J15" s="53"/>
    </row>
    <row r="16">
      <c r="B16" s="51"/>
      <c r="J16" s="53"/>
    </row>
    <row r="17">
      <c r="B17" s="51"/>
      <c r="J17" s="53"/>
    </row>
    <row r="18">
      <c r="B18" s="58" t="s">
        <v>58</v>
      </c>
      <c r="J18" s="53"/>
    </row>
    <row r="19">
      <c r="B19" s="51"/>
      <c r="J19" s="53"/>
    </row>
    <row r="20">
      <c r="B20" s="62" t="s">
        <v>62</v>
      </c>
      <c r="C20" s="63" t="s">
        <v>66</v>
      </c>
      <c r="D20" s="63" t="s">
        <v>67</v>
      </c>
      <c r="E20" s="63" t="s">
        <v>68</v>
      </c>
      <c r="F20" s="63" t="s">
        <v>69</v>
      </c>
      <c r="G20" s="63" t="s">
        <v>70</v>
      </c>
      <c r="H20" s="63" t="s">
        <v>71</v>
      </c>
      <c r="J20" s="53"/>
    </row>
    <row r="21">
      <c r="B21" s="69">
        <v>1.0</v>
      </c>
      <c r="C21" s="70">
        <v>2.0</v>
      </c>
      <c r="D21" s="70">
        <v>3.0</v>
      </c>
      <c r="E21" s="70">
        <v>4.0</v>
      </c>
      <c r="F21" s="70">
        <v>5.0</v>
      </c>
      <c r="G21" s="70">
        <v>6.0</v>
      </c>
      <c r="H21" s="70">
        <v>7.0</v>
      </c>
      <c r="J21" s="74"/>
      <c r="K21" s="1"/>
    </row>
    <row r="22" ht="34.5" customHeight="1">
      <c r="B22" s="83" t="s">
        <v>745</v>
      </c>
      <c r="C22" s="382" t="s">
        <v>746</v>
      </c>
      <c r="D22" s="382" t="s">
        <v>747</v>
      </c>
      <c r="E22" s="382" t="s">
        <v>748</v>
      </c>
      <c r="G22" s="383"/>
      <c r="H22" s="85" t="s">
        <v>96</v>
      </c>
      <c r="J22" s="53"/>
    </row>
    <row r="23">
      <c r="B23" s="69">
        <v>8.0</v>
      </c>
      <c r="C23" s="70">
        <v>9.0</v>
      </c>
      <c r="D23" s="70">
        <v>10.0</v>
      </c>
      <c r="E23" s="70">
        <v>11.0</v>
      </c>
      <c r="F23" s="70">
        <v>12.0</v>
      </c>
      <c r="G23" s="70">
        <v>13.0</v>
      </c>
      <c r="H23" s="70">
        <v>14.0</v>
      </c>
      <c r="J23" s="90"/>
      <c r="K23" s="1"/>
    </row>
    <row r="24" ht="34.5" customHeight="1">
      <c r="B24" s="93" t="s">
        <v>750</v>
      </c>
      <c r="C24" s="382" t="s">
        <v>751</v>
      </c>
      <c r="D24" s="382" t="s">
        <v>752</v>
      </c>
      <c r="E24" s="382" t="s">
        <v>753</v>
      </c>
      <c r="G24" s="382" t="s">
        <v>754</v>
      </c>
      <c r="J24" s="53"/>
    </row>
    <row r="25">
      <c r="B25" s="51"/>
      <c r="C25" s="383"/>
      <c r="D25" s="383"/>
      <c r="E25" s="383"/>
      <c r="F25" s="383"/>
      <c r="G25" s="383"/>
      <c r="H25" s="85" t="s">
        <v>105</v>
      </c>
      <c r="J25" s="391"/>
    </row>
    <row r="26">
      <c r="B26" s="69">
        <v>15.0</v>
      </c>
      <c r="C26" s="70">
        <v>16.0</v>
      </c>
      <c r="D26" s="70">
        <v>17.0</v>
      </c>
      <c r="E26" s="70">
        <v>18.0</v>
      </c>
      <c r="F26" s="70">
        <v>19.0</v>
      </c>
      <c r="G26" s="70">
        <v>20.0</v>
      </c>
      <c r="H26" s="70">
        <v>21.0</v>
      </c>
      <c r="J26" s="53"/>
    </row>
    <row r="27" ht="34.5" customHeight="1">
      <c r="B27" s="83" t="s">
        <v>756</v>
      </c>
      <c r="C27" s="383"/>
      <c r="D27" s="383"/>
      <c r="E27" s="96" t="s">
        <v>757</v>
      </c>
      <c r="F27" s="382" t="s">
        <v>758</v>
      </c>
      <c r="G27" s="382" t="s">
        <v>759</v>
      </c>
      <c r="I27" s="97" t="s">
        <v>110</v>
      </c>
      <c r="J27" s="98"/>
    </row>
    <row r="28">
      <c r="B28" s="394"/>
      <c r="C28" s="383"/>
      <c r="D28" s="383"/>
      <c r="F28" s="383"/>
      <c r="G28" s="383"/>
      <c r="H28" s="85" t="s">
        <v>105</v>
      </c>
      <c r="J28" s="98"/>
    </row>
    <row r="29">
      <c r="B29" s="69">
        <v>22.0</v>
      </c>
      <c r="C29" s="70">
        <v>23.0</v>
      </c>
      <c r="D29" s="70">
        <v>24.0</v>
      </c>
      <c r="E29" s="70">
        <v>25.0</v>
      </c>
      <c r="F29" s="70">
        <v>26.0</v>
      </c>
      <c r="G29" s="70">
        <v>27.0</v>
      </c>
      <c r="H29" s="70">
        <v>28.0</v>
      </c>
      <c r="J29" s="98"/>
    </row>
    <row r="30" ht="34.5" customHeight="1">
      <c r="B30" s="83" t="s">
        <v>760</v>
      </c>
      <c r="C30" s="382" t="s">
        <v>761</v>
      </c>
      <c r="D30" s="383"/>
      <c r="E30" s="96" t="s">
        <v>762</v>
      </c>
      <c r="F30" s="383"/>
      <c r="G30" s="382" t="s">
        <v>763</v>
      </c>
      <c r="H30" s="382" t="s">
        <v>764</v>
      </c>
      <c r="J30" s="98"/>
    </row>
    <row r="31">
      <c r="B31" s="394"/>
      <c r="C31" s="383"/>
      <c r="D31" s="383"/>
      <c r="F31" s="383"/>
      <c r="G31" s="383"/>
      <c r="H31" s="85" t="s">
        <v>105</v>
      </c>
      <c r="J31" s="98"/>
    </row>
    <row r="32">
      <c r="B32" s="69">
        <v>29.0</v>
      </c>
      <c r="C32" s="70">
        <v>30.0</v>
      </c>
      <c r="D32" s="70">
        <v>31.0</v>
      </c>
      <c r="E32" s="70"/>
      <c r="F32" s="70"/>
      <c r="G32" s="70"/>
      <c r="H32" s="70"/>
      <c r="J32" s="98"/>
    </row>
    <row r="33" ht="34.5" customHeight="1">
      <c r="B33" s="107" t="s">
        <v>118</v>
      </c>
      <c r="C33" s="109" t="s">
        <v>119</v>
      </c>
      <c r="D33" s="109" t="s">
        <v>765</v>
      </c>
      <c r="E33" s="112"/>
      <c r="F33" s="112"/>
      <c r="G33" s="112"/>
      <c r="H33" s="112"/>
      <c r="I33" s="113"/>
      <c r="J33" s="114"/>
    </row>
    <row r="36">
      <c r="D36" s="67" t="s">
        <v>137</v>
      </c>
      <c r="E36" s="67" t="s">
        <v>138</v>
      </c>
      <c r="I36" s="67" t="s">
        <v>139</v>
      </c>
      <c r="J36" s="67" t="s">
        <v>140</v>
      </c>
    </row>
    <row r="37">
      <c r="B37" s="398">
        <v>44774.0</v>
      </c>
      <c r="C37" s="398">
        <v>44774.0</v>
      </c>
      <c r="D37" s="152" t="s">
        <v>733</v>
      </c>
      <c r="E37" s="399" t="s">
        <v>766</v>
      </c>
      <c r="I37" s="71" t="s">
        <v>85</v>
      </c>
      <c r="J37" s="138" t="s">
        <v>87</v>
      </c>
    </row>
    <row r="38">
      <c r="B38" s="398">
        <v>44775.0</v>
      </c>
      <c r="C38" s="398">
        <v>44775.0</v>
      </c>
      <c r="D38" s="152" t="s">
        <v>161</v>
      </c>
      <c r="E38" s="399" t="s">
        <v>769</v>
      </c>
      <c r="I38" s="71" t="s">
        <v>116</v>
      </c>
      <c r="J38" s="145" t="s">
        <v>87</v>
      </c>
    </row>
    <row r="39">
      <c r="B39" s="398">
        <v>44776.0</v>
      </c>
      <c r="C39" s="398">
        <v>44776.0</v>
      </c>
      <c r="D39" s="152" t="s">
        <v>774</v>
      </c>
      <c r="E39" s="152" t="s">
        <v>776</v>
      </c>
      <c r="I39" s="71" t="s">
        <v>169</v>
      </c>
      <c r="J39" s="145" t="s">
        <v>87</v>
      </c>
    </row>
    <row r="40">
      <c r="B40" s="398">
        <v>44777.0</v>
      </c>
      <c r="C40" s="398">
        <v>44778.0</v>
      </c>
      <c r="D40" s="152" t="s">
        <v>326</v>
      </c>
      <c r="E40" s="152" t="s">
        <v>781</v>
      </c>
    </row>
    <row r="41">
      <c r="B41" s="398">
        <v>44782.0</v>
      </c>
      <c r="C41" s="398">
        <v>44782.0</v>
      </c>
      <c r="D41" s="152" t="s">
        <v>782</v>
      </c>
      <c r="E41" s="152" t="s">
        <v>783</v>
      </c>
    </row>
    <row r="42">
      <c r="B42" s="398">
        <v>44783.0</v>
      </c>
      <c r="C42" s="398">
        <v>44783.0</v>
      </c>
      <c r="D42" s="152" t="s">
        <v>784</v>
      </c>
      <c r="E42" s="399" t="s">
        <v>785</v>
      </c>
    </row>
    <row r="43">
      <c r="B43" s="398">
        <v>44784.0</v>
      </c>
      <c r="C43" s="398">
        <v>44785.0</v>
      </c>
      <c r="D43" s="152" t="s">
        <v>786</v>
      </c>
      <c r="E43" s="399" t="s">
        <v>787</v>
      </c>
    </row>
    <row r="44">
      <c r="B44" s="398">
        <v>44786.0</v>
      </c>
      <c r="C44" s="398">
        <v>44787.0</v>
      </c>
      <c r="D44" s="152" t="s">
        <v>154</v>
      </c>
      <c r="E44" s="399" t="s">
        <v>788</v>
      </c>
    </row>
    <row r="45">
      <c r="B45" s="398">
        <v>44788.0</v>
      </c>
      <c r="C45" s="398">
        <v>44788.0</v>
      </c>
      <c r="D45" s="152" t="s">
        <v>299</v>
      </c>
      <c r="E45" s="152" t="s">
        <v>789</v>
      </c>
    </row>
    <row r="46">
      <c r="B46" s="398">
        <v>44790.0</v>
      </c>
      <c r="C46" s="398">
        <v>44791.0</v>
      </c>
      <c r="D46" s="152" t="s">
        <v>790</v>
      </c>
      <c r="E46" s="152" t="s">
        <v>791</v>
      </c>
    </row>
    <row r="47">
      <c r="B47" s="398">
        <v>44792.0</v>
      </c>
      <c r="C47" s="398">
        <v>44792.0</v>
      </c>
      <c r="D47" s="152" t="s">
        <v>792</v>
      </c>
      <c r="E47" s="152" t="s">
        <v>793</v>
      </c>
    </row>
    <row r="48">
      <c r="B48" s="398">
        <v>44793.0</v>
      </c>
      <c r="C48" s="398">
        <v>44794.0</v>
      </c>
      <c r="D48" s="152" t="s">
        <v>794</v>
      </c>
      <c r="E48" s="152" t="s">
        <v>795</v>
      </c>
    </row>
    <row r="49">
      <c r="B49" s="398">
        <v>44795.0</v>
      </c>
      <c r="C49" s="398">
        <v>44795.0</v>
      </c>
      <c r="D49" s="152" t="s">
        <v>456</v>
      </c>
      <c r="E49" s="152" t="s">
        <v>796</v>
      </c>
    </row>
    <row r="50">
      <c r="B50" s="398">
        <v>44796.0</v>
      </c>
      <c r="C50" s="398">
        <v>44796.0</v>
      </c>
      <c r="D50" s="152" t="s">
        <v>358</v>
      </c>
      <c r="E50" s="152" t="s">
        <v>798</v>
      </c>
    </row>
    <row r="51">
      <c r="B51" s="398">
        <v>44797.0</v>
      </c>
      <c r="C51" s="398">
        <v>44797.0</v>
      </c>
      <c r="D51" s="152" t="s">
        <v>801</v>
      </c>
      <c r="E51" s="152" t="s">
        <v>803</v>
      </c>
    </row>
    <row r="52">
      <c r="B52" s="398">
        <v>44800.0</v>
      </c>
      <c r="C52" s="398">
        <v>44800.0</v>
      </c>
      <c r="D52" s="132" t="s">
        <v>805</v>
      </c>
      <c r="E52" s="151" t="s">
        <v>334</v>
      </c>
    </row>
    <row r="53">
      <c r="B53" s="398">
        <v>44801.0</v>
      </c>
      <c r="C53" s="398">
        <v>44801.0</v>
      </c>
      <c r="D53" s="132" t="s">
        <v>806</v>
      </c>
      <c r="E53" s="151" t="s">
        <v>807</v>
      </c>
    </row>
    <row r="54">
      <c r="B54" s="398">
        <v>44802.0</v>
      </c>
      <c r="C54" s="398">
        <v>44802.0</v>
      </c>
      <c r="D54" s="152" t="s">
        <v>226</v>
      </c>
      <c r="E54" s="151" t="s">
        <v>808</v>
      </c>
    </row>
    <row r="55">
      <c r="B55" s="398">
        <v>44803.0</v>
      </c>
      <c r="C55" s="398">
        <v>44803.0</v>
      </c>
      <c r="D55" s="132" t="s">
        <v>809</v>
      </c>
      <c r="E55" s="151" t="s">
        <v>810</v>
      </c>
    </row>
    <row r="56">
      <c r="B56" s="398">
        <v>44804.0</v>
      </c>
      <c r="C56" s="398">
        <v>44804.0</v>
      </c>
      <c r="D56" s="414" t="s">
        <v>811</v>
      </c>
      <c r="E56" s="415" t="s">
        <v>814</v>
      </c>
    </row>
    <row r="57">
      <c r="D57" s="416"/>
      <c r="E57" s="416"/>
    </row>
  </sheetData>
  <mergeCells count="24">
    <mergeCell ref="B6:B7"/>
    <mergeCell ref="B8:B10"/>
    <mergeCell ref="B24:B25"/>
    <mergeCell ref="C2:D2"/>
    <mergeCell ref="C3:D3"/>
    <mergeCell ref="E3:E4"/>
    <mergeCell ref="F3:F4"/>
    <mergeCell ref="G3:G4"/>
    <mergeCell ref="C4:D4"/>
    <mergeCell ref="C5:G5"/>
    <mergeCell ref="E22:F22"/>
    <mergeCell ref="E24:F24"/>
    <mergeCell ref="G24:H24"/>
    <mergeCell ref="E27:E28"/>
    <mergeCell ref="G27:H27"/>
    <mergeCell ref="I27:J33"/>
    <mergeCell ref="E30:E31"/>
    <mergeCell ref="D8:G8"/>
    <mergeCell ref="D9:G9"/>
    <mergeCell ref="D10:G10"/>
    <mergeCell ref="D11:G11"/>
    <mergeCell ref="B14:F17"/>
    <mergeCell ref="G14:H17"/>
    <mergeCell ref="B18:H19"/>
  </mergeCells>
  <hyperlinks>
    <hyperlink r:id="rId1" ref="J37"/>
    <hyperlink r:id="rId2" ref="J38"/>
    <hyperlink r:id="rId3" ref="J39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28.13"/>
    <col customWidth="1" min="5" max="10" width="16.88"/>
  </cols>
  <sheetData>
    <row r="2">
      <c r="B2" s="2" t="s">
        <v>0</v>
      </c>
      <c r="C2" s="3" t="s">
        <v>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698</v>
      </c>
      <c r="D3" s="4"/>
      <c r="E3" s="9">
        <v>1.0</v>
      </c>
      <c r="F3" s="10"/>
      <c r="G3" s="11"/>
      <c r="H3" s="12"/>
    </row>
    <row r="4">
      <c r="B4" s="2" t="s">
        <v>9</v>
      </c>
      <c r="C4" s="13" t="s">
        <v>10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>
      <c r="B12" s="28"/>
      <c r="C12" s="12"/>
      <c r="D12" s="12"/>
      <c r="E12" s="12"/>
      <c r="F12" s="12"/>
      <c r="G12" s="12"/>
      <c r="H12" s="12"/>
    </row>
    <row r="13">
      <c r="B13" s="30" t="s">
        <v>36</v>
      </c>
      <c r="C13" s="12"/>
      <c r="D13" s="12"/>
      <c r="E13" s="12"/>
      <c r="F13" s="12"/>
      <c r="G13" s="12"/>
      <c r="H13" s="12"/>
    </row>
    <row r="14">
      <c r="B14" s="34" t="s">
        <v>522</v>
      </c>
      <c r="C14" s="36"/>
      <c r="D14" s="36"/>
      <c r="E14" s="36"/>
      <c r="F14" s="36"/>
      <c r="G14" s="38" t="s">
        <v>40</v>
      </c>
      <c r="H14" s="36"/>
      <c r="I14" s="35"/>
      <c r="J14" s="37"/>
      <c r="L14" s="34" t="s">
        <v>749</v>
      </c>
      <c r="M14" s="36"/>
      <c r="N14" s="36"/>
      <c r="O14" s="36"/>
      <c r="P14" s="36"/>
      <c r="Q14" s="38" t="s">
        <v>40</v>
      </c>
      <c r="R14" s="36"/>
      <c r="S14" s="35"/>
      <c r="T14" s="37"/>
      <c r="V14" s="34" t="s">
        <v>522</v>
      </c>
      <c r="W14" s="36"/>
      <c r="X14" s="36"/>
      <c r="Y14" s="36"/>
      <c r="Z14" s="36"/>
      <c r="AA14" s="38" t="s">
        <v>40</v>
      </c>
      <c r="AB14" s="36"/>
      <c r="AC14" s="35"/>
      <c r="AD14" s="37"/>
      <c r="AF14" s="34" t="s">
        <v>749</v>
      </c>
      <c r="AG14" s="36"/>
      <c r="AH14" s="36"/>
      <c r="AI14" s="36"/>
      <c r="AJ14" s="36"/>
      <c r="AK14" s="38" t="s">
        <v>40</v>
      </c>
      <c r="AL14" s="36"/>
      <c r="AM14" s="35"/>
      <c r="AN14" s="37"/>
    </row>
    <row r="15">
      <c r="B15" s="51"/>
      <c r="J15" s="53"/>
      <c r="L15" s="51"/>
      <c r="T15" s="53"/>
      <c r="V15" s="51"/>
      <c r="AD15" s="53"/>
      <c r="AF15" s="51"/>
      <c r="AN15" s="53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8" t="s">
        <v>58</v>
      </c>
      <c r="J18" s="53"/>
      <c r="L18" s="58" t="s">
        <v>58</v>
      </c>
      <c r="T18" s="53"/>
      <c r="V18" s="58" t="s">
        <v>58</v>
      </c>
      <c r="AD18" s="53"/>
      <c r="AF18" s="58" t="s">
        <v>58</v>
      </c>
      <c r="AN18" s="53"/>
    </row>
    <row r="19">
      <c r="B19" s="51"/>
      <c r="J19" s="53"/>
      <c r="L19" s="51"/>
      <c r="T19" s="53"/>
      <c r="V19" s="51"/>
      <c r="AD19" s="53"/>
      <c r="AF19" s="51"/>
      <c r="AN19" s="53"/>
    </row>
    <row r="20">
      <c r="B20" s="388" t="s">
        <v>71</v>
      </c>
      <c r="C20" s="389" t="s">
        <v>62</v>
      </c>
      <c r="D20" s="389" t="s">
        <v>66</v>
      </c>
      <c r="E20" s="389" t="s">
        <v>67</v>
      </c>
      <c r="F20" s="389" t="s">
        <v>68</v>
      </c>
      <c r="G20" s="389" t="s">
        <v>69</v>
      </c>
      <c r="H20" s="389" t="s">
        <v>70</v>
      </c>
      <c r="J20" s="53"/>
      <c r="L20" s="388" t="s">
        <v>71</v>
      </c>
      <c r="M20" s="389" t="s">
        <v>62</v>
      </c>
      <c r="N20" s="389" t="s">
        <v>66</v>
      </c>
      <c r="O20" s="389" t="s">
        <v>67</v>
      </c>
      <c r="P20" s="389" t="s">
        <v>68</v>
      </c>
      <c r="Q20" s="389" t="s">
        <v>69</v>
      </c>
      <c r="R20" s="389" t="s">
        <v>70</v>
      </c>
      <c r="T20" s="53"/>
      <c r="V20" s="388" t="s">
        <v>71</v>
      </c>
      <c r="W20" s="389" t="s">
        <v>62</v>
      </c>
      <c r="X20" s="389" t="s">
        <v>66</v>
      </c>
      <c r="Y20" s="389" t="s">
        <v>67</v>
      </c>
      <c r="Z20" s="389" t="s">
        <v>68</v>
      </c>
      <c r="AA20" s="389" t="s">
        <v>69</v>
      </c>
      <c r="AB20" s="389" t="s">
        <v>70</v>
      </c>
      <c r="AD20" s="53"/>
      <c r="AF20" s="388" t="s">
        <v>71</v>
      </c>
      <c r="AG20" s="389" t="s">
        <v>62</v>
      </c>
      <c r="AH20" s="389" t="s">
        <v>66</v>
      </c>
      <c r="AI20" s="389" t="s">
        <v>67</v>
      </c>
      <c r="AJ20" s="389" t="s">
        <v>68</v>
      </c>
      <c r="AK20" s="389" t="s">
        <v>69</v>
      </c>
      <c r="AL20" s="389" t="s">
        <v>70</v>
      </c>
      <c r="AN20" s="53"/>
    </row>
    <row r="21">
      <c r="B21" s="69"/>
      <c r="C21" s="88"/>
      <c r="D21" s="88">
        <v>1.0</v>
      </c>
      <c r="E21" s="88">
        <v>2.0</v>
      </c>
      <c r="F21" s="88">
        <v>3.0</v>
      </c>
      <c r="G21" s="88">
        <v>4.0</v>
      </c>
      <c r="H21" s="88">
        <v>5.0</v>
      </c>
      <c r="J21" s="74"/>
      <c r="K21" s="1"/>
      <c r="L21" s="69"/>
      <c r="M21" s="88"/>
      <c r="N21" s="88">
        <v>1.0</v>
      </c>
      <c r="O21" s="88">
        <v>2.0</v>
      </c>
      <c r="P21" s="88">
        <v>3.0</v>
      </c>
      <c r="Q21" s="88">
        <v>4.0</v>
      </c>
      <c r="R21" s="88">
        <v>5.0</v>
      </c>
      <c r="T21" s="74"/>
      <c r="V21" s="69"/>
      <c r="W21" s="88"/>
      <c r="X21" s="88">
        <v>1.0</v>
      </c>
      <c r="Y21" s="88">
        <v>2.0</v>
      </c>
      <c r="Z21" s="88">
        <v>3.0</v>
      </c>
      <c r="AA21" s="88">
        <v>4.0</v>
      </c>
      <c r="AB21" s="88">
        <v>5.0</v>
      </c>
      <c r="AD21" s="74"/>
      <c r="AE21" s="78"/>
      <c r="AF21" s="69"/>
      <c r="AG21" s="88"/>
      <c r="AH21" s="88">
        <v>1.0</v>
      </c>
      <c r="AI21" s="88">
        <v>2.0</v>
      </c>
      <c r="AJ21" s="88">
        <v>3.0</v>
      </c>
      <c r="AK21" s="88">
        <v>4.0</v>
      </c>
      <c r="AL21" s="88">
        <v>5.0</v>
      </c>
      <c r="AN21" s="74"/>
    </row>
    <row r="22" ht="36.0" customHeight="1">
      <c r="B22" s="264"/>
      <c r="C22" s="265"/>
      <c r="D22" s="83" t="s">
        <v>91</v>
      </c>
      <c r="E22" s="83" t="s">
        <v>91</v>
      </c>
      <c r="F22" s="83" t="s">
        <v>91</v>
      </c>
      <c r="G22" s="83" t="s">
        <v>91</v>
      </c>
      <c r="H22" s="83" t="s">
        <v>91</v>
      </c>
      <c r="J22" s="74"/>
      <c r="K22" s="1"/>
      <c r="L22" s="264"/>
      <c r="M22" s="265"/>
      <c r="N22" s="83" t="s">
        <v>91</v>
      </c>
      <c r="O22" s="83" t="s">
        <v>91</v>
      </c>
      <c r="P22" s="83" t="s">
        <v>91</v>
      </c>
      <c r="Q22" s="83" t="s">
        <v>91</v>
      </c>
      <c r="R22" s="83" t="s">
        <v>91</v>
      </c>
      <c r="T22" s="74"/>
      <c r="V22" s="264"/>
      <c r="W22" s="265"/>
      <c r="X22" s="83" t="s">
        <v>91</v>
      </c>
      <c r="Y22" s="83" t="s">
        <v>91</v>
      </c>
      <c r="Z22" s="83" t="s">
        <v>91</v>
      </c>
      <c r="AA22" s="83" t="s">
        <v>91</v>
      </c>
      <c r="AB22" s="83" t="s">
        <v>91</v>
      </c>
      <c r="AD22" s="74"/>
      <c r="AE22" s="78"/>
      <c r="AF22" s="264"/>
      <c r="AG22" s="265"/>
      <c r="AH22" s="83" t="s">
        <v>91</v>
      </c>
      <c r="AI22" s="83" t="s">
        <v>91</v>
      </c>
      <c r="AJ22" s="83" t="s">
        <v>91</v>
      </c>
      <c r="AK22" s="83" t="s">
        <v>91</v>
      </c>
      <c r="AL22" s="83" t="s">
        <v>91</v>
      </c>
      <c r="AN22" s="74"/>
    </row>
    <row r="23">
      <c r="B23" s="72">
        <v>6.0</v>
      </c>
      <c r="C23" s="72">
        <v>7.0</v>
      </c>
      <c r="D23" s="72">
        <v>8.0</v>
      </c>
      <c r="E23" s="72">
        <v>9.0</v>
      </c>
      <c r="F23" s="72">
        <v>10.0</v>
      </c>
      <c r="G23" s="72">
        <v>11.0</v>
      </c>
      <c r="H23" s="72">
        <v>12.0</v>
      </c>
      <c r="J23" s="74"/>
      <c r="K23" s="1"/>
      <c r="L23" s="72">
        <v>6.0</v>
      </c>
      <c r="M23" s="72">
        <v>7.0</v>
      </c>
      <c r="N23" s="72">
        <v>8.0</v>
      </c>
      <c r="O23" s="72">
        <v>9.0</v>
      </c>
      <c r="P23" s="72">
        <v>10.0</v>
      </c>
      <c r="Q23" s="72">
        <v>11.0</v>
      </c>
      <c r="R23" s="72">
        <v>12.0</v>
      </c>
      <c r="T23" s="74"/>
      <c r="V23" s="72">
        <v>6.0</v>
      </c>
      <c r="W23" s="72">
        <v>7.0</v>
      </c>
      <c r="X23" s="72">
        <v>8.0</v>
      </c>
      <c r="Y23" s="72">
        <v>9.0</v>
      </c>
      <c r="Z23" s="72">
        <v>10.0</v>
      </c>
      <c r="AA23" s="72">
        <v>11.0</v>
      </c>
      <c r="AB23" s="72">
        <v>12.0</v>
      </c>
      <c r="AD23" s="74"/>
      <c r="AE23" s="78"/>
      <c r="AF23" s="72">
        <v>6.0</v>
      </c>
      <c r="AG23" s="72">
        <v>7.0</v>
      </c>
      <c r="AH23" s="72">
        <v>8.0</v>
      </c>
      <c r="AI23" s="72">
        <v>9.0</v>
      </c>
      <c r="AJ23" s="72">
        <v>10.0</v>
      </c>
      <c r="AK23" s="72">
        <v>11.0</v>
      </c>
      <c r="AL23" s="72">
        <v>12.0</v>
      </c>
      <c r="AN23" s="74"/>
    </row>
    <row r="24" ht="34.5" customHeight="1">
      <c r="B24" s="85" t="s">
        <v>96</v>
      </c>
      <c r="C24" s="83" t="s">
        <v>91</v>
      </c>
      <c r="D24" s="83" t="s">
        <v>91</v>
      </c>
      <c r="E24" s="83" t="s">
        <v>91</v>
      </c>
      <c r="F24" s="83" t="s">
        <v>91</v>
      </c>
      <c r="G24" s="93" t="s">
        <v>767</v>
      </c>
      <c r="H24" s="83" t="s">
        <v>91</v>
      </c>
      <c r="J24" s="53"/>
      <c r="L24" s="85" t="s">
        <v>96</v>
      </c>
      <c r="M24" s="83" t="s">
        <v>91</v>
      </c>
      <c r="N24" s="83" t="s">
        <v>91</v>
      </c>
      <c r="O24" s="83" t="s">
        <v>91</v>
      </c>
      <c r="P24" s="83" t="s">
        <v>91</v>
      </c>
      <c r="Q24" s="93" t="s">
        <v>767</v>
      </c>
      <c r="R24" s="83" t="s">
        <v>91</v>
      </c>
      <c r="T24" s="53"/>
      <c r="V24" s="85" t="s">
        <v>96</v>
      </c>
      <c r="W24" s="83" t="s">
        <v>91</v>
      </c>
      <c r="X24" s="83" t="s">
        <v>91</v>
      </c>
      <c r="Y24" s="83" t="s">
        <v>91</v>
      </c>
      <c r="Z24" s="83" t="s">
        <v>91</v>
      </c>
      <c r="AA24" s="93" t="s">
        <v>767</v>
      </c>
      <c r="AB24" s="83" t="s">
        <v>91</v>
      </c>
      <c r="AD24" s="53"/>
      <c r="AF24" s="85" t="s">
        <v>96</v>
      </c>
      <c r="AG24" s="83" t="s">
        <v>91</v>
      </c>
      <c r="AH24" s="83" t="s">
        <v>91</v>
      </c>
      <c r="AI24" s="83" t="s">
        <v>91</v>
      </c>
      <c r="AJ24" s="83" t="s">
        <v>91</v>
      </c>
      <c r="AK24" s="93" t="s">
        <v>767</v>
      </c>
      <c r="AL24" s="83" t="s">
        <v>91</v>
      </c>
      <c r="AN24" s="53"/>
    </row>
    <row r="25">
      <c r="B25" s="72">
        <v>13.0</v>
      </c>
      <c r="C25" s="88">
        <v>14.0</v>
      </c>
      <c r="D25" s="72">
        <v>15.0</v>
      </c>
      <c r="E25" s="88">
        <v>16.0</v>
      </c>
      <c r="F25" s="72">
        <v>17.0</v>
      </c>
      <c r="G25" s="88">
        <v>18.0</v>
      </c>
      <c r="H25" s="72">
        <v>19.0</v>
      </c>
      <c r="J25" s="90"/>
      <c r="K25" s="1"/>
      <c r="L25" s="72">
        <v>13.0</v>
      </c>
      <c r="M25" s="88">
        <v>14.0</v>
      </c>
      <c r="N25" s="72">
        <v>15.0</v>
      </c>
      <c r="O25" s="88">
        <v>16.0</v>
      </c>
      <c r="P25" s="72">
        <v>17.0</v>
      </c>
      <c r="Q25" s="88">
        <v>18.0</v>
      </c>
      <c r="R25" s="72">
        <v>19.0</v>
      </c>
      <c r="T25" s="90"/>
      <c r="V25" s="72">
        <v>13.0</v>
      </c>
      <c r="W25" s="88">
        <v>14.0</v>
      </c>
      <c r="X25" s="72">
        <v>15.0</v>
      </c>
      <c r="Y25" s="88">
        <v>16.0</v>
      </c>
      <c r="Z25" s="72">
        <v>17.0</v>
      </c>
      <c r="AA25" s="88">
        <v>18.0</v>
      </c>
      <c r="AB25" s="72">
        <v>19.0</v>
      </c>
      <c r="AD25" s="90"/>
      <c r="AE25" s="92"/>
      <c r="AF25" s="72">
        <v>13.0</v>
      </c>
      <c r="AG25" s="88">
        <v>14.0</v>
      </c>
      <c r="AH25" s="72">
        <v>15.0</v>
      </c>
      <c r="AI25" s="88">
        <v>16.0</v>
      </c>
      <c r="AJ25" s="72">
        <v>17.0</v>
      </c>
      <c r="AK25" s="88">
        <v>18.0</v>
      </c>
      <c r="AL25" s="72">
        <v>19.0</v>
      </c>
      <c r="AN25" s="90"/>
    </row>
    <row r="26" ht="34.5" customHeight="1">
      <c r="B26" s="85" t="s">
        <v>96</v>
      </c>
      <c r="C26" s="83" t="s">
        <v>91</v>
      </c>
      <c r="D26" s="83" t="s">
        <v>91</v>
      </c>
      <c r="E26" s="83" t="s">
        <v>91</v>
      </c>
      <c r="F26" s="83" t="s">
        <v>91</v>
      </c>
      <c r="G26" s="96" t="s">
        <v>772</v>
      </c>
      <c r="H26" s="409" t="s">
        <v>115</v>
      </c>
      <c r="J26" s="53"/>
      <c r="L26" s="85" t="s">
        <v>96</v>
      </c>
      <c r="M26" s="83" t="s">
        <v>91</v>
      </c>
      <c r="N26" s="83" t="s">
        <v>91</v>
      </c>
      <c r="O26" s="83" t="s">
        <v>91</v>
      </c>
      <c r="P26" s="83" t="s">
        <v>91</v>
      </c>
      <c r="Q26" s="96" t="s">
        <v>772</v>
      </c>
      <c r="R26" s="409" t="s">
        <v>115</v>
      </c>
      <c r="T26" s="53"/>
      <c r="V26" s="85" t="s">
        <v>96</v>
      </c>
      <c r="W26" s="83" t="s">
        <v>91</v>
      </c>
      <c r="X26" s="83" t="s">
        <v>91</v>
      </c>
      <c r="Y26" s="83" t="s">
        <v>91</v>
      </c>
      <c r="Z26" s="83" t="s">
        <v>91</v>
      </c>
      <c r="AA26" s="96" t="s">
        <v>772</v>
      </c>
      <c r="AB26" s="83" t="s">
        <v>91</v>
      </c>
      <c r="AD26" s="53"/>
      <c r="AF26" s="85" t="s">
        <v>96</v>
      </c>
      <c r="AG26" s="83" t="s">
        <v>91</v>
      </c>
      <c r="AH26" s="83" t="s">
        <v>91</v>
      </c>
      <c r="AI26" s="83" t="s">
        <v>91</v>
      </c>
      <c r="AJ26" s="83" t="s">
        <v>91</v>
      </c>
      <c r="AK26" s="96" t="s">
        <v>772</v>
      </c>
      <c r="AL26" s="83" t="s">
        <v>91</v>
      </c>
      <c r="AN26" s="53"/>
    </row>
    <row r="27">
      <c r="B27" s="72">
        <v>20.0</v>
      </c>
      <c r="C27" s="72">
        <v>21.0</v>
      </c>
      <c r="D27" s="72">
        <v>22.0</v>
      </c>
      <c r="E27" s="72">
        <v>23.0</v>
      </c>
      <c r="F27" s="72">
        <v>24.0</v>
      </c>
      <c r="G27" s="72">
        <v>25.0</v>
      </c>
      <c r="H27" s="72">
        <v>26.0</v>
      </c>
      <c r="J27" s="53"/>
      <c r="L27" s="72">
        <v>20.0</v>
      </c>
      <c r="M27" s="72">
        <v>21.0</v>
      </c>
      <c r="N27" s="72">
        <v>22.0</v>
      </c>
      <c r="O27" s="72">
        <v>23.0</v>
      </c>
      <c r="P27" s="72">
        <v>24.0</v>
      </c>
      <c r="Q27" s="72">
        <v>25.0</v>
      </c>
      <c r="R27" s="72">
        <v>26.0</v>
      </c>
      <c r="T27" s="53"/>
      <c r="V27" s="72">
        <v>20.0</v>
      </c>
      <c r="W27" s="72">
        <v>21.0</v>
      </c>
      <c r="X27" s="72">
        <v>22.0</v>
      </c>
      <c r="Y27" s="72">
        <v>23.0</v>
      </c>
      <c r="Z27" s="72">
        <v>24.0</v>
      </c>
      <c r="AA27" s="72">
        <v>25.0</v>
      </c>
      <c r="AB27" s="72">
        <v>26.0</v>
      </c>
      <c r="AD27" s="53"/>
      <c r="AF27" s="72">
        <v>20.0</v>
      </c>
      <c r="AG27" s="72">
        <v>21.0</v>
      </c>
      <c r="AH27" s="72">
        <v>22.0</v>
      </c>
      <c r="AI27" s="72">
        <v>23.0</v>
      </c>
      <c r="AJ27" s="72">
        <v>24.0</v>
      </c>
      <c r="AK27" s="72">
        <v>25.0</v>
      </c>
      <c r="AL27" s="72">
        <v>26.0</v>
      </c>
      <c r="AN27" s="53"/>
    </row>
    <row r="28" ht="34.5" customHeight="1">
      <c r="B28" s="85" t="s">
        <v>96</v>
      </c>
      <c r="C28" s="409" t="s">
        <v>115</v>
      </c>
      <c r="D28" s="409" t="s">
        <v>115</v>
      </c>
      <c r="E28" s="409" t="s">
        <v>115</v>
      </c>
      <c r="F28" s="409" t="s">
        <v>115</v>
      </c>
      <c r="G28" s="96" t="s">
        <v>777</v>
      </c>
      <c r="H28" s="409" t="s">
        <v>115</v>
      </c>
      <c r="I28" s="97" t="s">
        <v>110</v>
      </c>
      <c r="J28" s="98"/>
      <c r="L28" s="85" t="s">
        <v>96</v>
      </c>
      <c r="M28" s="409" t="s">
        <v>115</v>
      </c>
      <c r="N28" s="409" t="s">
        <v>115</v>
      </c>
      <c r="O28" s="409" t="s">
        <v>115</v>
      </c>
      <c r="P28" s="409" t="s">
        <v>115</v>
      </c>
      <c r="Q28" s="96" t="s">
        <v>777</v>
      </c>
      <c r="R28" s="409" t="s">
        <v>115</v>
      </c>
      <c r="S28" s="97" t="s">
        <v>110</v>
      </c>
      <c r="T28" s="98"/>
      <c r="V28" s="85" t="s">
        <v>96</v>
      </c>
      <c r="W28" s="83" t="s">
        <v>91</v>
      </c>
      <c r="X28" s="83" t="s">
        <v>91</v>
      </c>
      <c r="Y28" s="83" t="s">
        <v>91</v>
      </c>
      <c r="Z28" s="83" t="s">
        <v>91</v>
      </c>
      <c r="AA28" s="96" t="s">
        <v>777</v>
      </c>
      <c r="AB28" s="83" t="s">
        <v>91</v>
      </c>
      <c r="AC28" s="97" t="s">
        <v>110</v>
      </c>
      <c r="AD28" s="98"/>
      <c r="AE28" s="97"/>
      <c r="AF28" s="85" t="s">
        <v>96</v>
      </c>
      <c r="AG28" s="83" t="s">
        <v>91</v>
      </c>
      <c r="AH28" s="83" t="s">
        <v>91</v>
      </c>
      <c r="AI28" s="83" t="s">
        <v>91</v>
      </c>
      <c r="AJ28" s="83" t="s">
        <v>91</v>
      </c>
      <c r="AK28" s="96" t="s">
        <v>777</v>
      </c>
      <c r="AL28" s="83" t="s">
        <v>91</v>
      </c>
      <c r="AM28" s="97" t="s">
        <v>110</v>
      </c>
      <c r="AN28" s="98"/>
    </row>
    <row r="29">
      <c r="B29" s="72">
        <v>27.0</v>
      </c>
      <c r="C29" s="88">
        <v>28.0</v>
      </c>
      <c r="D29" s="72">
        <v>29.0</v>
      </c>
      <c r="E29" s="88">
        <v>30.0</v>
      </c>
      <c r="F29" s="72"/>
      <c r="G29" s="88"/>
      <c r="H29" s="72"/>
      <c r="J29" s="98"/>
      <c r="L29" s="72">
        <v>27.0</v>
      </c>
      <c r="M29" s="88">
        <v>28.0</v>
      </c>
      <c r="N29" s="72">
        <v>29.0</v>
      </c>
      <c r="O29" s="88">
        <v>30.0</v>
      </c>
      <c r="P29" s="72"/>
      <c r="Q29" s="88"/>
      <c r="R29" s="72"/>
      <c r="T29" s="98"/>
      <c r="V29" s="72">
        <v>27.0</v>
      </c>
      <c r="W29" s="88">
        <v>28.0</v>
      </c>
      <c r="X29" s="72">
        <v>29.0</v>
      </c>
      <c r="Y29" s="88">
        <v>30.0</v>
      </c>
      <c r="Z29" s="72"/>
      <c r="AA29" s="88"/>
      <c r="AB29" s="72"/>
      <c r="AD29" s="98"/>
      <c r="AE29" s="97"/>
      <c r="AF29" s="72">
        <v>27.0</v>
      </c>
      <c r="AG29" s="88">
        <v>28.0</v>
      </c>
      <c r="AH29" s="72">
        <v>29.0</v>
      </c>
      <c r="AI29" s="88">
        <v>30.0</v>
      </c>
      <c r="AJ29" s="72"/>
      <c r="AK29" s="88"/>
      <c r="AL29" s="72"/>
      <c r="AN29" s="98"/>
    </row>
    <row r="30" ht="34.5" customHeight="1">
      <c r="B30" s="85" t="s">
        <v>96</v>
      </c>
      <c r="C30" s="409" t="s">
        <v>115</v>
      </c>
      <c r="D30" s="409" t="s">
        <v>115</v>
      </c>
      <c r="E30" s="409" t="s">
        <v>115</v>
      </c>
      <c r="F30" s="81"/>
      <c r="G30" s="81"/>
      <c r="H30" s="81"/>
      <c r="J30" s="98"/>
      <c r="L30" s="85" t="s">
        <v>96</v>
      </c>
      <c r="M30" s="409" t="s">
        <v>115</v>
      </c>
      <c r="N30" s="409" t="s">
        <v>115</v>
      </c>
      <c r="O30" s="409" t="s">
        <v>115</v>
      </c>
      <c r="P30" s="81"/>
      <c r="Q30" s="81"/>
      <c r="R30" s="81"/>
      <c r="T30" s="98"/>
      <c r="V30" s="85" t="s">
        <v>96</v>
      </c>
      <c r="W30" s="83" t="s">
        <v>91</v>
      </c>
      <c r="X30" s="83" t="s">
        <v>91</v>
      </c>
      <c r="Y30" s="83" t="s">
        <v>91</v>
      </c>
      <c r="Z30" s="81"/>
      <c r="AA30" s="81"/>
      <c r="AB30" s="81"/>
      <c r="AD30" s="98"/>
      <c r="AE30" s="97"/>
      <c r="AF30" s="85" t="s">
        <v>96</v>
      </c>
      <c r="AG30" s="83" t="s">
        <v>91</v>
      </c>
      <c r="AH30" s="83" t="s">
        <v>91</v>
      </c>
      <c r="AI30" s="83" t="s">
        <v>91</v>
      </c>
      <c r="AJ30" s="81"/>
      <c r="AK30" s="81"/>
      <c r="AL30" s="81"/>
      <c r="AN30" s="98"/>
    </row>
    <row r="31">
      <c r="B31" s="72"/>
      <c r="C31" s="88"/>
      <c r="D31" s="70"/>
      <c r="E31" s="70"/>
      <c r="F31" s="70"/>
      <c r="G31" s="70"/>
      <c r="H31" s="70"/>
      <c r="J31" s="98"/>
      <c r="L31" s="72"/>
      <c r="M31" s="88"/>
      <c r="N31" s="70"/>
      <c r="O31" s="70"/>
      <c r="P31" s="70"/>
      <c r="Q31" s="70"/>
      <c r="R31" s="70"/>
      <c r="T31" s="98"/>
      <c r="V31" s="72"/>
      <c r="W31" s="88"/>
      <c r="X31" s="70"/>
      <c r="Y31" s="70"/>
      <c r="Z31" s="70"/>
      <c r="AA31" s="70"/>
      <c r="AB31" s="70"/>
      <c r="AD31" s="98"/>
      <c r="AE31" s="97"/>
      <c r="AF31" s="72"/>
      <c r="AG31" s="88"/>
      <c r="AH31" s="70"/>
      <c r="AI31" s="70"/>
      <c r="AJ31" s="70"/>
      <c r="AK31" s="70"/>
      <c r="AL31" s="70"/>
      <c r="AN31" s="98"/>
    </row>
    <row r="32" ht="34.5" customHeight="1">
      <c r="B32" s="413"/>
      <c r="C32" s="279"/>
      <c r="D32" s="279"/>
      <c r="E32" s="279"/>
      <c r="F32" s="279"/>
      <c r="G32" s="112"/>
      <c r="H32" s="112"/>
      <c r="I32" s="113"/>
      <c r="J32" s="114"/>
      <c r="L32" s="413"/>
      <c r="M32" s="279"/>
      <c r="N32" s="279"/>
      <c r="O32" s="279"/>
      <c r="P32" s="279"/>
      <c r="Q32" s="112"/>
      <c r="R32" s="112"/>
      <c r="S32" s="113"/>
      <c r="T32" s="114"/>
      <c r="V32" s="413"/>
      <c r="W32" s="279"/>
      <c r="X32" s="279"/>
      <c r="Y32" s="279"/>
      <c r="Z32" s="279"/>
      <c r="AA32" s="112"/>
      <c r="AB32" s="112"/>
      <c r="AC32" s="113"/>
      <c r="AD32" s="114"/>
      <c r="AE32" s="97"/>
      <c r="AF32" s="413"/>
      <c r="AG32" s="279"/>
      <c r="AH32" s="279"/>
      <c r="AI32" s="279"/>
      <c r="AJ32" s="279"/>
      <c r="AK32" s="112"/>
      <c r="AL32" s="112"/>
      <c r="AM32" s="113"/>
      <c r="AN32" s="114"/>
    </row>
    <row r="34">
      <c r="B34" s="417" t="s">
        <v>816</v>
      </c>
      <c r="C34" s="4"/>
    </row>
    <row r="35">
      <c r="B35" s="198" t="s">
        <v>121</v>
      </c>
      <c r="C35" s="198" t="s">
        <v>123</v>
      </c>
      <c r="D35" s="198" t="s">
        <v>124</v>
      </c>
      <c r="E35" s="280" t="s">
        <v>126</v>
      </c>
      <c r="F35" s="281"/>
      <c r="I35" s="67" t="s">
        <v>139</v>
      </c>
      <c r="J35" s="67" t="s">
        <v>140</v>
      </c>
    </row>
    <row r="36">
      <c r="B36" s="420">
        <v>44867.0</v>
      </c>
      <c r="C36" s="420">
        <v>44867.0</v>
      </c>
      <c r="D36" s="176" t="s">
        <v>228</v>
      </c>
      <c r="E36" s="350" t="s">
        <v>821</v>
      </c>
      <c r="F36" s="284"/>
      <c r="I36" s="71" t="s">
        <v>85</v>
      </c>
      <c r="J36" s="421" t="s">
        <v>87</v>
      </c>
    </row>
    <row r="37">
      <c r="B37" s="420">
        <v>44868.0</v>
      </c>
      <c r="C37" s="420">
        <v>44868.0</v>
      </c>
      <c r="D37" s="176" t="s">
        <v>232</v>
      </c>
      <c r="E37" s="350" t="s">
        <v>826</v>
      </c>
      <c r="F37" s="284"/>
      <c r="I37" s="71" t="s">
        <v>116</v>
      </c>
      <c r="J37" s="422" t="s">
        <v>87</v>
      </c>
    </row>
    <row r="38">
      <c r="B38" s="420">
        <v>44869.0</v>
      </c>
      <c r="C38" s="420">
        <v>44869.0</v>
      </c>
      <c r="D38" s="176" t="s">
        <v>235</v>
      </c>
      <c r="E38" s="350" t="s">
        <v>834</v>
      </c>
      <c r="F38" s="284"/>
      <c r="I38" s="71" t="s">
        <v>169</v>
      </c>
      <c r="J38" s="422" t="s">
        <v>87</v>
      </c>
    </row>
    <row r="39">
      <c r="B39" s="420">
        <v>44869.0</v>
      </c>
      <c r="C39" s="420">
        <v>44869.0</v>
      </c>
      <c r="D39" s="176" t="s">
        <v>239</v>
      </c>
      <c r="E39" s="350" t="s">
        <v>836</v>
      </c>
      <c r="F39" s="301"/>
    </row>
    <row r="40">
      <c r="B40" s="420">
        <v>44869.0</v>
      </c>
      <c r="C40" s="420">
        <v>44869.0</v>
      </c>
      <c r="D40" s="176" t="s">
        <v>238</v>
      </c>
      <c r="E40" s="350" t="s">
        <v>838</v>
      </c>
      <c r="F40" s="284"/>
    </row>
    <row r="41">
      <c r="B41" s="420">
        <v>44870.0</v>
      </c>
      <c r="C41" s="420">
        <v>44870.0</v>
      </c>
      <c r="D41" s="176" t="s">
        <v>157</v>
      </c>
      <c r="E41" s="350" t="s">
        <v>841</v>
      </c>
      <c r="F41" s="284"/>
    </row>
    <row r="42" ht="15.0" customHeight="1">
      <c r="A42" s="1" t="s">
        <v>149</v>
      </c>
      <c r="B42" s="420">
        <v>44871.0</v>
      </c>
      <c r="C42" s="420">
        <v>44871.0</v>
      </c>
      <c r="D42" s="176" t="s">
        <v>150</v>
      </c>
      <c r="E42" s="350" t="s">
        <v>843</v>
      </c>
      <c r="F42" s="284"/>
    </row>
    <row r="43">
      <c r="B43" s="420">
        <v>44877.0</v>
      </c>
      <c r="C43" s="420">
        <v>44878.0</v>
      </c>
      <c r="D43" s="176" t="s">
        <v>632</v>
      </c>
      <c r="E43" s="411"/>
      <c r="F43" s="284"/>
    </row>
    <row r="44">
      <c r="B44" s="420">
        <v>44877.0</v>
      </c>
      <c r="C44" s="420">
        <v>44878.0</v>
      </c>
      <c r="D44" s="176" t="s">
        <v>358</v>
      </c>
      <c r="E44" s="411"/>
      <c r="F44" s="284"/>
    </row>
    <row r="45">
      <c r="B45" s="420">
        <v>44879.0</v>
      </c>
      <c r="C45" s="420">
        <v>44879.0</v>
      </c>
      <c r="D45" s="176" t="s">
        <v>154</v>
      </c>
      <c r="E45" s="350" t="s">
        <v>845</v>
      </c>
      <c r="F45" s="284"/>
    </row>
    <row r="46">
      <c r="B46" s="420">
        <v>44880.0</v>
      </c>
      <c r="C46" s="420">
        <v>44880.0</v>
      </c>
      <c r="D46" s="176" t="s">
        <v>134</v>
      </c>
      <c r="E46" s="350" t="s">
        <v>847</v>
      </c>
      <c r="F46" s="301"/>
    </row>
    <row r="47">
      <c r="B47" s="420">
        <v>44881.0</v>
      </c>
      <c r="C47" s="420">
        <v>44881.0</v>
      </c>
      <c r="D47" s="176" t="s">
        <v>848</v>
      </c>
      <c r="E47" s="350" t="s">
        <v>849</v>
      </c>
      <c r="F47" s="284"/>
      <c r="G47" s="1" t="s">
        <v>149</v>
      </c>
    </row>
    <row r="48">
      <c r="B48" s="420">
        <v>44881.0</v>
      </c>
      <c r="C48" s="420">
        <v>44881.0</v>
      </c>
      <c r="D48" s="176" t="s">
        <v>610</v>
      </c>
      <c r="E48" s="350" t="s">
        <v>850</v>
      </c>
      <c r="F48" s="284"/>
    </row>
    <row r="49">
      <c r="B49" s="420">
        <v>44883.0</v>
      </c>
      <c r="C49" s="420">
        <v>44885.0</v>
      </c>
      <c r="D49" s="176" t="s">
        <v>851</v>
      </c>
      <c r="E49" s="350" t="s">
        <v>852</v>
      </c>
      <c r="F49" s="284"/>
    </row>
    <row r="50">
      <c r="B50" s="420">
        <v>44886.0</v>
      </c>
      <c r="C50" s="420">
        <v>44886.0</v>
      </c>
      <c r="D50" s="176" t="s">
        <v>180</v>
      </c>
      <c r="E50" s="350" t="s">
        <v>856</v>
      </c>
      <c r="F50" s="284"/>
    </row>
    <row r="51">
      <c r="B51" s="420">
        <v>44887.0</v>
      </c>
      <c r="C51" s="420">
        <v>44887.0</v>
      </c>
      <c r="D51" s="176" t="s">
        <v>857</v>
      </c>
      <c r="E51" s="135" t="s">
        <v>858</v>
      </c>
      <c r="F51" s="301"/>
    </row>
    <row r="52">
      <c r="B52" s="420">
        <v>44888.0</v>
      </c>
      <c r="C52" s="420">
        <v>44888.0</v>
      </c>
      <c r="D52" s="176" t="s">
        <v>859</v>
      </c>
      <c r="E52" s="350" t="s">
        <v>860</v>
      </c>
      <c r="F52" s="301"/>
    </row>
    <row r="53">
      <c r="B53" s="420">
        <v>44891.0</v>
      </c>
      <c r="C53" s="420">
        <v>44892.0</v>
      </c>
      <c r="D53" s="176" t="s">
        <v>143</v>
      </c>
      <c r="E53" s="350" t="s">
        <v>862</v>
      </c>
      <c r="F53" s="284"/>
    </row>
    <row r="54">
      <c r="B54" s="420">
        <v>44893.0</v>
      </c>
      <c r="C54" s="420">
        <v>44893.0</v>
      </c>
      <c r="D54" s="176" t="s">
        <v>479</v>
      </c>
      <c r="E54" s="350" t="s">
        <v>863</v>
      </c>
      <c r="F54" s="12"/>
    </row>
    <row r="55">
      <c r="B55" s="420">
        <v>44894.0</v>
      </c>
      <c r="C55" s="420">
        <v>44894.0</v>
      </c>
      <c r="D55" s="176" t="s">
        <v>161</v>
      </c>
      <c r="E55" s="350" t="s">
        <v>868</v>
      </c>
    </row>
    <row r="56">
      <c r="B56" s="420">
        <v>44895.0</v>
      </c>
      <c r="C56" s="420">
        <v>44895.0</v>
      </c>
      <c r="D56" s="176" t="s">
        <v>518</v>
      </c>
      <c r="E56" s="350" t="s">
        <v>869</v>
      </c>
    </row>
    <row r="57">
      <c r="B57" s="420">
        <v>44895.0</v>
      </c>
      <c r="C57" s="420">
        <v>44895.0</v>
      </c>
      <c r="D57" s="176" t="s">
        <v>523</v>
      </c>
      <c r="E57" s="350" t="s">
        <v>871</v>
      </c>
    </row>
  </sheetData>
  <mergeCells count="30">
    <mergeCell ref="B6:B7"/>
    <mergeCell ref="B8:B10"/>
    <mergeCell ref="B34:C34"/>
    <mergeCell ref="C2:D2"/>
    <mergeCell ref="C3:D3"/>
    <mergeCell ref="E3:E4"/>
    <mergeCell ref="F3:F4"/>
    <mergeCell ref="G3:G4"/>
    <mergeCell ref="C4:D4"/>
    <mergeCell ref="C5:G5"/>
    <mergeCell ref="Q14:R17"/>
    <mergeCell ref="V14:Z17"/>
    <mergeCell ref="AA14:AB17"/>
    <mergeCell ref="AF14:AJ17"/>
    <mergeCell ref="AK14:AL17"/>
    <mergeCell ref="B18:H19"/>
    <mergeCell ref="L18:R19"/>
    <mergeCell ref="V18:AB19"/>
    <mergeCell ref="AF18:AL19"/>
    <mergeCell ref="I28:J32"/>
    <mergeCell ref="S28:T32"/>
    <mergeCell ref="AC28:AD32"/>
    <mergeCell ref="AM28:AN32"/>
    <mergeCell ref="D8:G8"/>
    <mergeCell ref="D9:G9"/>
    <mergeCell ref="D10:G10"/>
    <mergeCell ref="D11:G11"/>
    <mergeCell ref="B14:F17"/>
    <mergeCell ref="G14:H17"/>
    <mergeCell ref="L14:P17"/>
  </mergeCells>
  <hyperlinks>
    <hyperlink r:id="rId1" ref="J36"/>
    <hyperlink r:id="rId2" ref="J37"/>
    <hyperlink r:id="rId3" ref="J38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825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54" t="s">
        <v>879</v>
      </c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67" t="s">
        <v>46</v>
      </c>
      <c r="K17" s="434">
        <v>44867.0</v>
      </c>
      <c r="L17" s="434">
        <v>44868.0</v>
      </c>
      <c r="M17" s="434">
        <v>44869.0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821</v>
      </c>
      <c r="L19" s="299" t="s">
        <v>826</v>
      </c>
      <c r="M19" s="299" t="s">
        <v>834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821</v>
      </c>
      <c r="L20" s="299" t="s">
        <v>826</v>
      </c>
      <c r="M20" s="299" t="s">
        <v>834</v>
      </c>
      <c r="N20" s="7"/>
      <c r="O20" s="7"/>
    </row>
    <row r="21">
      <c r="H21" s="66"/>
      <c r="I21" s="47"/>
      <c r="J21" s="86" t="s">
        <v>98</v>
      </c>
      <c r="K21" s="176" t="s">
        <v>229</v>
      </c>
      <c r="L21" s="89"/>
      <c r="M21" s="89" t="s">
        <v>236</v>
      </c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67" t="s">
        <v>46</v>
      </c>
      <c r="K23" s="434">
        <v>44869.0</v>
      </c>
      <c r="L23" s="434">
        <v>44869.0</v>
      </c>
      <c r="M23" s="434">
        <v>44870.0</v>
      </c>
      <c r="N23" s="7"/>
      <c r="O23" s="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7"/>
    </row>
    <row r="25">
      <c r="H25" s="77"/>
      <c r="I25" s="7"/>
      <c r="J25" s="79" t="s">
        <v>84</v>
      </c>
      <c r="K25" s="135" t="s">
        <v>836</v>
      </c>
      <c r="L25" s="299" t="s">
        <v>838</v>
      </c>
      <c r="M25" s="299" t="s">
        <v>841</v>
      </c>
      <c r="N25" s="7"/>
      <c r="O25" s="7"/>
    </row>
    <row r="26">
      <c r="H26" s="77"/>
      <c r="I26" s="7"/>
      <c r="J26" s="79" t="s">
        <v>97</v>
      </c>
      <c r="K26" s="135" t="s">
        <v>836</v>
      </c>
      <c r="L26" s="299" t="s">
        <v>838</v>
      </c>
      <c r="M26" s="299" t="s">
        <v>841</v>
      </c>
      <c r="N26" s="7"/>
      <c r="O26" s="7"/>
      <c r="S26" s="1" t="s">
        <v>149</v>
      </c>
    </row>
    <row r="27">
      <c r="H27" s="77"/>
      <c r="I27" s="7"/>
      <c r="J27" s="86" t="s">
        <v>98</v>
      </c>
      <c r="K27" s="87"/>
      <c r="L27" s="87" t="s">
        <v>905</v>
      </c>
      <c r="M27" s="87"/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67" t="s">
        <v>46</v>
      </c>
      <c r="K29" s="434">
        <v>44871.0</v>
      </c>
      <c r="L29" s="434">
        <v>44877.0</v>
      </c>
      <c r="M29" s="434">
        <v>44877.0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843</v>
      </c>
      <c r="L31" s="135" t="s">
        <v>915</v>
      </c>
      <c r="M31" s="135" t="s">
        <v>915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/>
      <c r="J32" s="79" t="s">
        <v>97</v>
      </c>
      <c r="K32" s="135" t="s">
        <v>843</v>
      </c>
      <c r="L32" s="135"/>
      <c r="M32" s="135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 t="s">
        <v>916</v>
      </c>
      <c r="L33" s="355"/>
      <c r="M33" s="355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17"/>
      <c r="N34" s="103"/>
      <c r="O34" s="328" t="s">
        <v>121</v>
      </c>
      <c r="P34" s="328" t="s">
        <v>123</v>
      </c>
      <c r="Q34" s="328" t="s">
        <v>124</v>
      </c>
      <c r="R34" s="328" t="s">
        <v>125</v>
      </c>
      <c r="S34" s="328" t="s">
        <v>98</v>
      </c>
      <c r="T34" s="329" t="s">
        <v>126</v>
      </c>
      <c r="U34" s="329" t="s">
        <v>128</v>
      </c>
      <c r="V34" s="360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67" t="s">
        <v>46</v>
      </c>
      <c r="K35" s="450">
        <v>44879.0</v>
      </c>
      <c r="L35" s="450">
        <v>44880.0</v>
      </c>
      <c r="M35" s="450">
        <v>44881.0</v>
      </c>
      <c r="N35" s="103"/>
      <c r="O35" s="441">
        <v>44867.0</v>
      </c>
      <c r="P35" s="441">
        <v>44867.0</v>
      </c>
      <c r="Q35" s="165" t="s">
        <v>228</v>
      </c>
      <c r="R35" s="165" t="s">
        <v>450</v>
      </c>
      <c r="S35" s="165" t="s">
        <v>229</v>
      </c>
      <c r="T35" s="165" t="s">
        <v>821</v>
      </c>
      <c r="U35" s="333" t="s">
        <v>920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73" t="s">
        <v>78</v>
      </c>
      <c r="N36" s="103"/>
      <c r="O36" s="441">
        <v>44868.0</v>
      </c>
      <c r="P36" s="441">
        <v>44868.0</v>
      </c>
      <c r="Q36" s="165" t="s">
        <v>232</v>
      </c>
      <c r="R36" s="165" t="s">
        <v>446</v>
      </c>
      <c r="S36" s="165" t="s">
        <v>223</v>
      </c>
      <c r="T36" s="165" t="s">
        <v>826</v>
      </c>
      <c r="U36" s="333" t="s">
        <v>921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845</v>
      </c>
      <c r="L37" s="135" t="s">
        <v>847</v>
      </c>
      <c r="M37" s="135" t="s">
        <v>849</v>
      </c>
      <c r="N37" s="103" t="s">
        <v>149</v>
      </c>
      <c r="O37" s="441">
        <v>44869.0</v>
      </c>
      <c r="P37" s="441">
        <v>44869.0</v>
      </c>
      <c r="Q37" s="165" t="s">
        <v>235</v>
      </c>
      <c r="R37" s="46" t="s">
        <v>478</v>
      </c>
      <c r="S37" s="165" t="s">
        <v>236</v>
      </c>
      <c r="T37" s="165" t="s">
        <v>834</v>
      </c>
      <c r="U37" s="333" t="s">
        <v>925</v>
      </c>
      <c r="V37" s="26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845</v>
      </c>
      <c r="L38" s="135" t="s">
        <v>847</v>
      </c>
      <c r="M38" s="135" t="s">
        <v>849</v>
      </c>
      <c r="N38" s="103" t="s">
        <v>149</v>
      </c>
      <c r="O38" s="441">
        <v>44869.0</v>
      </c>
      <c r="P38" s="441">
        <v>44869.0</v>
      </c>
      <c r="Q38" s="165" t="s">
        <v>239</v>
      </c>
      <c r="R38" s="376" t="s">
        <v>478</v>
      </c>
      <c r="S38" s="12"/>
      <c r="T38" s="165" t="s">
        <v>836</v>
      </c>
      <c r="U38" s="381" t="s">
        <v>925</v>
      </c>
      <c r="V38" s="39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"/>
      <c r="L39" s="87" t="s">
        <v>927</v>
      </c>
      <c r="M39" s="87"/>
      <c r="N39" s="103"/>
      <c r="O39" s="441">
        <v>44869.0</v>
      </c>
      <c r="P39" s="441">
        <v>44869.0</v>
      </c>
      <c r="Q39" s="165" t="s">
        <v>238</v>
      </c>
      <c r="R39" s="165" t="s">
        <v>478</v>
      </c>
      <c r="S39" s="165" t="s">
        <v>905</v>
      </c>
      <c r="T39" s="165" t="s">
        <v>838</v>
      </c>
      <c r="U39" s="333" t="s">
        <v>925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116" t="s">
        <v>149</v>
      </c>
      <c r="O40" s="441">
        <v>44870.0</v>
      </c>
      <c r="P40" s="441">
        <v>44870.0</v>
      </c>
      <c r="Q40" s="165" t="s">
        <v>157</v>
      </c>
      <c r="R40" s="376" t="s">
        <v>660</v>
      </c>
      <c r="S40" s="165" t="s">
        <v>223</v>
      </c>
      <c r="T40" s="165" t="s">
        <v>841</v>
      </c>
      <c r="U40" s="381" t="s">
        <v>930</v>
      </c>
      <c r="V40" s="397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67" t="s">
        <v>46</v>
      </c>
      <c r="K41" s="434">
        <v>44881.0</v>
      </c>
      <c r="L41" s="434">
        <v>44883.0</v>
      </c>
      <c r="M41" s="434">
        <v>44886.0</v>
      </c>
      <c r="N41" s="116" t="s">
        <v>149</v>
      </c>
      <c r="O41" s="441">
        <v>44871.0</v>
      </c>
      <c r="P41" s="441">
        <v>44871.0</v>
      </c>
      <c r="Q41" s="165" t="s">
        <v>150</v>
      </c>
      <c r="R41" s="165" t="s">
        <v>489</v>
      </c>
      <c r="S41" s="165" t="s">
        <v>916</v>
      </c>
      <c r="T41" s="165" t="s">
        <v>843</v>
      </c>
      <c r="U41" s="379" t="s">
        <v>931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16" t="s">
        <v>149</v>
      </c>
      <c r="O42" s="464">
        <v>44877.0</v>
      </c>
      <c r="P42" s="464">
        <v>44878.0</v>
      </c>
      <c r="Q42" s="302" t="s">
        <v>632</v>
      </c>
      <c r="R42" s="302" t="s">
        <v>455</v>
      </c>
      <c r="S42" s="302" t="s">
        <v>223</v>
      </c>
      <c r="T42" s="302" t="s">
        <v>711</v>
      </c>
      <c r="U42" s="469" t="s">
        <v>712</v>
      </c>
      <c r="V42" s="164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850</v>
      </c>
      <c r="L43" s="135" t="s">
        <v>852</v>
      </c>
      <c r="M43" s="456" t="s">
        <v>856</v>
      </c>
      <c r="N43" s="116" t="s">
        <v>149</v>
      </c>
      <c r="O43" s="441">
        <v>44877.0</v>
      </c>
      <c r="P43" s="441">
        <v>44878.0</v>
      </c>
      <c r="Q43" s="165" t="s">
        <v>358</v>
      </c>
      <c r="R43" s="376" t="s">
        <v>499</v>
      </c>
      <c r="S43" s="131"/>
      <c r="T43" s="131"/>
      <c r="U43" s="455"/>
      <c r="V43" s="164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850</v>
      </c>
      <c r="L44" s="135" t="s">
        <v>852</v>
      </c>
      <c r="M44" s="456" t="s">
        <v>856</v>
      </c>
      <c r="N44" s="116" t="s">
        <v>149</v>
      </c>
      <c r="O44" s="441">
        <v>44879.0</v>
      </c>
      <c r="P44" s="441">
        <v>44879.0</v>
      </c>
      <c r="Q44" s="165" t="s">
        <v>154</v>
      </c>
      <c r="R44" s="165" t="s">
        <v>935</v>
      </c>
      <c r="S44" s="165" t="s">
        <v>223</v>
      </c>
      <c r="T44" s="165" t="s">
        <v>845</v>
      </c>
      <c r="U44" s="381" t="s">
        <v>936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9"/>
      <c r="L45" s="87" t="s">
        <v>940</v>
      </c>
      <c r="M45" s="87" t="s">
        <v>941</v>
      </c>
      <c r="N45" s="116" t="s">
        <v>149</v>
      </c>
      <c r="O45" s="441">
        <v>44880.0</v>
      </c>
      <c r="P45" s="441">
        <v>44880.0</v>
      </c>
      <c r="Q45" s="165" t="s">
        <v>134</v>
      </c>
      <c r="R45" s="165" t="s">
        <v>942</v>
      </c>
      <c r="S45" s="165" t="s">
        <v>927</v>
      </c>
      <c r="T45" s="165" t="s">
        <v>847</v>
      </c>
      <c r="U45" s="333" t="s">
        <v>944</v>
      </c>
      <c r="V45" s="261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J46" s="7"/>
      <c r="K46" s="7"/>
      <c r="L46" s="7"/>
      <c r="M46" s="149"/>
      <c r="N46" s="116" t="s">
        <v>149</v>
      </c>
      <c r="O46" s="441">
        <v>44881.0</v>
      </c>
      <c r="P46" s="441">
        <v>44881.0</v>
      </c>
      <c r="Q46" s="165" t="s">
        <v>848</v>
      </c>
      <c r="R46" s="376" t="s">
        <v>605</v>
      </c>
      <c r="S46" s="12"/>
      <c r="T46" s="165" t="s">
        <v>849</v>
      </c>
      <c r="U46" s="333" t="s">
        <v>607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67" t="s">
        <v>46</v>
      </c>
      <c r="K47" s="434">
        <v>44887.0</v>
      </c>
      <c r="L47" s="434">
        <v>44888.0</v>
      </c>
      <c r="M47" s="434">
        <v>44891.0</v>
      </c>
      <c r="N47" s="116" t="s">
        <v>149</v>
      </c>
      <c r="O47" s="441">
        <v>44881.0</v>
      </c>
      <c r="P47" s="441">
        <v>44881.0</v>
      </c>
      <c r="Q47" s="165" t="s">
        <v>610</v>
      </c>
      <c r="R47" s="165" t="s">
        <v>605</v>
      </c>
      <c r="S47" s="131"/>
      <c r="T47" s="165" t="s">
        <v>850</v>
      </c>
      <c r="U47" s="333" t="s">
        <v>611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116" t="s">
        <v>149</v>
      </c>
      <c r="O48" s="441">
        <v>44883.0</v>
      </c>
      <c r="P48" s="441">
        <v>44885.0</v>
      </c>
      <c r="Q48" s="165" t="s">
        <v>851</v>
      </c>
      <c r="R48" s="376" t="s">
        <v>499</v>
      </c>
      <c r="S48" s="165" t="s">
        <v>940</v>
      </c>
      <c r="T48" s="165" t="s">
        <v>852</v>
      </c>
      <c r="U48" s="387" t="s">
        <v>950</v>
      </c>
      <c r="V48" s="261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" t="s">
        <v>858</v>
      </c>
      <c r="L49" s="135" t="s">
        <v>860</v>
      </c>
      <c r="M49" s="135" t="s">
        <v>862</v>
      </c>
      <c r="N49" s="116" t="s">
        <v>149</v>
      </c>
      <c r="O49" s="441">
        <v>44886.0</v>
      </c>
      <c r="P49" s="441">
        <v>44886.0</v>
      </c>
      <c r="Q49" s="165" t="s">
        <v>180</v>
      </c>
      <c r="R49" s="165" t="s">
        <v>935</v>
      </c>
      <c r="S49" s="165" t="s">
        <v>941</v>
      </c>
      <c r="T49" s="165" t="s">
        <v>856</v>
      </c>
      <c r="U49" s="333" t="s">
        <v>182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" t="s">
        <v>858</v>
      </c>
      <c r="L50" s="135" t="s">
        <v>860</v>
      </c>
      <c r="M50" s="135" t="s">
        <v>862</v>
      </c>
      <c r="N50" s="116" t="s">
        <v>149</v>
      </c>
      <c r="O50" s="441">
        <v>44887.0</v>
      </c>
      <c r="P50" s="441">
        <v>44887.0</v>
      </c>
      <c r="Q50" s="165" t="s">
        <v>857</v>
      </c>
      <c r="R50" s="165" t="s">
        <v>662</v>
      </c>
      <c r="S50" s="131"/>
      <c r="T50" s="1" t="s">
        <v>858</v>
      </c>
      <c r="U50" s="478" t="s">
        <v>954</v>
      </c>
      <c r="V50" s="164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/>
      <c r="L51" s="87"/>
      <c r="M51" s="87"/>
      <c r="N51" s="100"/>
      <c r="O51" s="441">
        <v>44888.0</v>
      </c>
      <c r="P51" s="441">
        <v>44888.0</v>
      </c>
      <c r="Q51" s="165" t="s">
        <v>859</v>
      </c>
      <c r="R51" s="165" t="s">
        <v>473</v>
      </c>
      <c r="S51" s="164" t="s">
        <v>223</v>
      </c>
      <c r="T51" s="165" t="s">
        <v>860</v>
      </c>
      <c r="U51" s="410" t="s">
        <v>956</v>
      </c>
      <c r="V51" s="39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J52" s="57"/>
      <c r="K52" s="115"/>
      <c r="L52" s="116"/>
      <c r="M52" s="117"/>
      <c r="N52" s="100"/>
      <c r="O52" s="441">
        <v>44891.0</v>
      </c>
      <c r="P52" s="441">
        <v>44892.0</v>
      </c>
      <c r="Q52" s="165" t="s">
        <v>143</v>
      </c>
      <c r="R52" s="376" t="s">
        <v>533</v>
      </c>
      <c r="S52" s="164" t="s">
        <v>223</v>
      </c>
      <c r="T52" s="165" t="s">
        <v>862</v>
      </c>
      <c r="U52" s="410" t="s">
        <v>603</v>
      </c>
      <c r="V52" s="158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67" t="s">
        <v>46</v>
      </c>
      <c r="K53" s="434">
        <v>44893.0</v>
      </c>
      <c r="L53" s="434">
        <v>44894.0</v>
      </c>
      <c r="M53" s="434">
        <v>44895.0</v>
      </c>
      <c r="O53" s="441">
        <v>44893.0</v>
      </c>
      <c r="P53" s="441">
        <v>44893.0</v>
      </c>
      <c r="Q53" s="165" t="s">
        <v>479</v>
      </c>
      <c r="R53" s="165" t="s">
        <v>480</v>
      </c>
      <c r="S53" s="165" t="s">
        <v>959</v>
      </c>
      <c r="T53" s="165" t="s">
        <v>863</v>
      </c>
      <c r="U53" s="333" t="s">
        <v>481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O54" s="441">
        <v>44894.0</v>
      </c>
      <c r="P54" s="441">
        <v>44894.0</v>
      </c>
      <c r="Q54" s="165" t="s">
        <v>161</v>
      </c>
      <c r="R54" s="376" t="s">
        <v>465</v>
      </c>
      <c r="S54" s="12"/>
      <c r="T54" s="165" t="s">
        <v>868</v>
      </c>
      <c r="U54" s="365" t="s">
        <v>272</v>
      </c>
      <c r="V54" s="261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299" t="s">
        <v>863</v>
      </c>
      <c r="L55" s="299" t="s">
        <v>868</v>
      </c>
      <c r="M55" s="135" t="s">
        <v>868</v>
      </c>
      <c r="O55" s="441">
        <v>44895.0</v>
      </c>
      <c r="P55" s="441">
        <v>44895.0</v>
      </c>
      <c r="Q55" s="165" t="s">
        <v>518</v>
      </c>
      <c r="R55" s="165" t="s">
        <v>520</v>
      </c>
      <c r="S55" s="164" t="s">
        <v>962</v>
      </c>
      <c r="T55" s="165" t="s">
        <v>869</v>
      </c>
      <c r="U55" s="333" t="s">
        <v>964</v>
      </c>
      <c r="V55" s="261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299" t="s">
        <v>863</v>
      </c>
      <c r="L56" s="299" t="s">
        <v>868</v>
      </c>
      <c r="M56" s="135" t="s">
        <v>868</v>
      </c>
      <c r="O56" s="441">
        <v>44895.0</v>
      </c>
      <c r="P56" s="441">
        <v>44895.0</v>
      </c>
      <c r="Q56" s="165" t="s">
        <v>523</v>
      </c>
      <c r="R56" s="164" t="s">
        <v>520</v>
      </c>
      <c r="S56" s="164" t="s">
        <v>966</v>
      </c>
      <c r="T56" s="165" t="s">
        <v>871</v>
      </c>
      <c r="U56" s="333" t="s">
        <v>967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959</v>
      </c>
      <c r="L57" s="355"/>
      <c r="M57" s="87" t="s">
        <v>962</v>
      </c>
      <c r="O57" s="128"/>
      <c r="P57" s="128"/>
      <c r="Q57" s="131"/>
      <c r="R57" s="7"/>
      <c r="S57" s="7"/>
      <c r="T57" s="12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J58" s="184"/>
      <c r="K58" s="185"/>
      <c r="L58" s="185"/>
      <c r="M58" s="185"/>
      <c r="N58" s="100"/>
      <c r="O58" s="128"/>
      <c r="P58" s="128"/>
      <c r="Q58" s="131"/>
      <c r="R58" s="7"/>
      <c r="S58" s="7"/>
      <c r="T58" s="12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66"/>
      <c r="I59" s="143"/>
      <c r="J59" s="489" t="s">
        <v>46</v>
      </c>
      <c r="K59" s="490">
        <v>44895.0</v>
      </c>
      <c r="M59" s="330">
        <v>44877.0</v>
      </c>
      <c r="N59" s="491" t="s">
        <v>971</v>
      </c>
      <c r="O59" s="128"/>
      <c r="P59" s="128"/>
      <c r="Q59" s="131"/>
      <c r="R59" s="7"/>
      <c r="S59" s="7"/>
      <c r="T59" s="12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>
      <c r="H60" s="66"/>
      <c r="I60" s="143"/>
      <c r="J60" s="493" t="s">
        <v>44</v>
      </c>
      <c r="K60" s="334" t="s">
        <v>78</v>
      </c>
      <c r="M60" s="334" t="s">
        <v>78</v>
      </c>
      <c r="N60" s="494"/>
      <c r="O60" s="128"/>
      <c r="P60" s="128"/>
      <c r="Q60" s="131"/>
      <c r="R60" s="7"/>
      <c r="S60" s="7"/>
      <c r="T60" s="12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>
      <c r="H61" s="66"/>
      <c r="I61" s="143"/>
      <c r="J61" s="493" t="s">
        <v>85</v>
      </c>
      <c r="K61" s="496" t="s">
        <v>871</v>
      </c>
      <c r="M61" s="299" t="s">
        <v>711</v>
      </c>
      <c r="N61" s="498"/>
      <c r="O61" s="128"/>
      <c r="P61" s="128"/>
      <c r="Q61" s="131"/>
      <c r="R61" s="7"/>
      <c r="S61" s="7"/>
      <c r="T61" s="12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>
      <c r="H62" s="66"/>
      <c r="I62" s="57"/>
      <c r="J62" s="501" t="s">
        <v>116</v>
      </c>
      <c r="K62" s="496" t="s">
        <v>871</v>
      </c>
      <c r="M62" s="299" t="s">
        <v>711</v>
      </c>
      <c r="N62" s="498"/>
      <c r="O62" s="128"/>
      <c r="P62" s="128"/>
      <c r="Q62" s="131"/>
      <c r="R62" s="7"/>
      <c r="S62" s="7"/>
      <c r="T62" s="12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>
      <c r="H63" s="174"/>
      <c r="I63" s="184"/>
      <c r="J63" s="502" t="s">
        <v>98</v>
      </c>
      <c r="K63" s="503" t="s">
        <v>966</v>
      </c>
      <c r="M63" s="87" t="s">
        <v>223</v>
      </c>
      <c r="N63" s="504"/>
      <c r="O63" s="128"/>
      <c r="P63" s="128"/>
      <c r="Q63" s="131"/>
      <c r="R63" s="7"/>
      <c r="S63" s="7"/>
      <c r="T63" s="12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>
      <c r="H64" s="272"/>
      <c r="I64" s="273"/>
      <c r="N64" s="100"/>
      <c r="O64" s="128"/>
      <c r="P64" s="128"/>
      <c r="Q64" s="131"/>
      <c r="R64" s="7"/>
      <c r="S64" s="7"/>
      <c r="T64" s="12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>
      <c r="H65" s="272"/>
      <c r="I65" s="275"/>
      <c r="J65" s="67" t="s">
        <v>46</v>
      </c>
      <c r="K65" s="68">
        <v>44876.0</v>
      </c>
      <c r="L65" s="68">
        <v>44883.0</v>
      </c>
      <c r="M65" s="68">
        <v>44890.0</v>
      </c>
      <c r="N65" s="103"/>
      <c r="O65" s="128"/>
      <c r="P65" s="128"/>
      <c r="Q65" s="131"/>
      <c r="R65" s="7"/>
      <c r="S65" s="7"/>
      <c r="T65" s="12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272"/>
      <c r="I66" s="275"/>
      <c r="J66" s="71" t="s">
        <v>44</v>
      </c>
      <c r="K66" s="510" t="s">
        <v>981</v>
      </c>
      <c r="L66" s="73" t="s">
        <v>982</v>
      </c>
      <c r="M66" s="76" t="s">
        <v>983</v>
      </c>
      <c r="N66" s="103"/>
      <c r="O66" s="128"/>
      <c r="P66" s="128"/>
      <c r="Q66" s="131"/>
      <c r="R66" s="7"/>
      <c r="S66" s="7"/>
      <c r="T66" s="12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56"/>
      <c r="J67" s="71" t="s">
        <v>85</v>
      </c>
      <c r="K67" s="141" t="s">
        <v>87</v>
      </c>
      <c r="L67" s="274" t="s">
        <v>87</v>
      </c>
      <c r="M67" s="102" t="s">
        <v>87</v>
      </c>
    </row>
    <row r="68">
      <c r="H68" s="41"/>
      <c r="I68" s="156"/>
      <c r="J68" s="105" t="s">
        <v>116</v>
      </c>
      <c r="K68" s="129" t="s">
        <v>984</v>
      </c>
      <c r="L68" s="129" t="s">
        <v>984</v>
      </c>
      <c r="M68" s="129" t="s">
        <v>984</v>
      </c>
    </row>
    <row r="69">
      <c r="H69" s="41"/>
      <c r="I69" s="103"/>
      <c r="J69" s="108"/>
      <c r="K69" s="110"/>
      <c r="L69" s="110"/>
      <c r="M69" s="111"/>
    </row>
    <row r="70">
      <c r="H70" s="41"/>
      <c r="I70" s="103"/>
      <c r="M70" s="53"/>
    </row>
    <row r="71">
      <c r="H71" s="41"/>
      <c r="I71" s="103"/>
      <c r="J71" s="67" t="s">
        <v>46</v>
      </c>
      <c r="K71" s="68">
        <v>44871.0</v>
      </c>
      <c r="L71" s="68">
        <v>44878.0</v>
      </c>
      <c r="M71" s="91">
        <v>44885.0</v>
      </c>
    </row>
    <row r="72">
      <c r="H72" s="41"/>
      <c r="I72" s="103"/>
      <c r="J72" s="71" t="s">
        <v>44</v>
      </c>
      <c r="K72" s="73" t="s">
        <v>985</v>
      </c>
      <c r="L72" s="73" t="s">
        <v>127</v>
      </c>
      <c r="M72" s="73" t="s">
        <v>127</v>
      </c>
    </row>
    <row r="73">
      <c r="H73" s="41"/>
      <c r="I73" s="103"/>
      <c r="J73" s="71" t="s">
        <v>85</v>
      </c>
      <c r="K73" s="141" t="s">
        <v>87</v>
      </c>
      <c r="L73" s="274" t="s">
        <v>87</v>
      </c>
      <c r="M73" s="518" t="s">
        <v>87</v>
      </c>
    </row>
    <row r="74">
      <c r="H74" s="49"/>
      <c r="I74" s="189"/>
      <c r="J74" s="105" t="s">
        <v>116</v>
      </c>
      <c r="K74" s="104" t="s">
        <v>141</v>
      </c>
      <c r="L74" s="104" t="s">
        <v>141</v>
      </c>
      <c r="M74" s="104" t="s">
        <v>141</v>
      </c>
      <c r="N74" s="50"/>
    </row>
    <row r="75">
      <c r="J75" s="108"/>
      <c r="K75" s="110"/>
      <c r="L75" s="110"/>
      <c r="M75" s="111"/>
      <c r="P75" s="432"/>
      <c r="Q75" s="432"/>
      <c r="R75" s="432"/>
      <c r="S75" s="432"/>
      <c r="T75" s="432"/>
      <c r="U75" s="432"/>
      <c r="V75" s="432"/>
      <c r="W75" s="432"/>
      <c r="X75" s="432"/>
      <c r="Y75" s="432"/>
    </row>
    <row r="76">
      <c r="I76" s="156"/>
      <c r="J76" s="7"/>
      <c r="K76" s="7"/>
      <c r="L76" s="7"/>
      <c r="M76" s="94"/>
      <c r="O76" s="441"/>
    </row>
    <row r="77">
      <c r="I77" s="156"/>
      <c r="J77" s="67" t="s">
        <v>46</v>
      </c>
      <c r="K77" s="68">
        <v>44892.0</v>
      </c>
      <c r="L77" s="68"/>
      <c r="M77" s="91"/>
      <c r="O77" s="441"/>
    </row>
    <row r="78">
      <c r="I78" s="156"/>
      <c r="J78" s="71" t="s">
        <v>44</v>
      </c>
      <c r="K78" s="73" t="s">
        <v>985</v>
      </c>
      <c r="L78" s="73"/>
      <c r="M78" s="76"/>
      <c r="O78" s="441"/>
    </row>
    <row r="79">
      <c r="I79" s="156"/>
      <c r="J79" s="71" t="s">
        <v>85</v>
      </c>
      <c r="K79" s="141" t="s">
        <v>87</v>
      </c>
      <c r="L79" s="427"/>
      <c r="M79" s="87"/>
      <c r="O79" s="441"/>
    </row>
    <row r="80">
      <c r="I80" s="156"/>
      <c r="J80" s="71" t="s">
        <v>116</v>
      </c>
      <c r="K80" s="104" t="s">
        <v>141</v>
      </c>
      <c r="L80" s="104"/>
      <c r="M80" s="87"/>
      <c r="O80" s="441"/>
    </row>
    <row r="81">
      <c r="I81" s="156"/>
      <c r="J81" s="156"/>
      <c r="O81" s="441"/>
    </row>
    <row r="82">
      <c r="I82" s="156"/>
      <c r="J82" s="156"/>
      <c r="O82" s="441"/>
    </row>
    <row r="83">
      <c r="I83" s="156"/>
      <c r="J83" s="156"/>
      <c r="O83" s="441"/>
    </row>
    <row r="84">
      <c r="I84" s="156"/>
      <c r="J84" s="156"/>
      <c r="O84" s="441"/>
    </row>
    <row r="85">
      <c r="I85" s="156"/>
      <c r="J85" s="156"/>
      <c r="O85" s="441"/>
    </row>
    <row r="86">
      <c r="I86" s="156"/>
      <c r="J86" s="156"/>
      <c r="O86" s="441"/>
    </row>
    <row r="87">
      <c r="I87" s="156"/>
      <c r="J87" s="156"/>
      <c r="O87" s="441"/>
    </row>
    <row r="88">
      <c r="I88" s="156"/>
      <c r="J88" s="156"/>
      <c r="O88" s="441"/>
    </row>
    <row r="89">
      <c r="I89" s="156"/>
      <c r="J89" s="156"/>
      <c r="O89" s="441"/>
    </row>
    <row r="90">
      <c r="I90" s="156"/>
      <c r="J90" s="156"/>
      <c r="O90" s="441"/>
    </row>
    <row r="91">
      <c r="I91" s="156"/>
      <c r="J91" s="156"/>
      <c r="O91" s="441"/>
    </row>
    <row r="92">
      <c r="I92" s="156"/>
      <c r="J92" s="156"/>
      <c r="O92" s="441"/>
    </row>
    <row r="93">
      <c r="I93" s="156"/>
      <c r="J93" s="156"/>
      <c r="O93" s="441"/>
    </row>
    <row r="94">
      <c r="I94" s="156"/>
      <c r="J94" s="156"/>
      <c r="O94" s="441"/>
    </row>
    <row r="95">
      <c r="I95" s="156"/>
      <c r="J95" s="156"/>
      <c r="O95" s="441"/>
    </row>
    <row r="96">
      <c r="I96" s="156"/>
      <c r="J96" s="156"/>
      <c r="O96" s="441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conditionalFormatting sqref="K17:M17 K23:M23 K29:M29 K41:M41 K47:M47 K53:M53 K59 P75:Y75 AC75:AI75">
    <cfRule type="notContainsBlanks" dxfId="6" priority="1">
      <formula>LEN(TRIM(K17))&gt;0</formula>
    </cfRule>
  </conditionalFormatting>
  <hyperlinks>
    <hyperlink r:id="rId1" ref="U35"/>
    <hyperlink r:id="rId2" location="gid=0" ref="U36"/>
    <hyperlink r:id="rId3" ref="U37"/>
    <hyperlink r:id="rId4" ref="U38"/>
    <hyperlink r:id="rId5" ref="U39"/>
    <hyperlink r:id="rId6" ref="U40"/>
    <hyperlink r:id="rId7" ref="U42"/>
    <hyperlink r:id="rId8" ref="U44"/>
    <hyperlink r:id="rId9" ref="U45"/>
    <hyperlink r:id="rId10" ref="U46"/>
    <hyperlink r:id="rId11" ref="U47"/>
    <hyperlink r:id="rId12" ref="U48"/>
    <hyperlink r:id="rId13" ref="U49"/>
    <hyperlink r:id="rId14" ref="U50"/>
    <hyperlink r:id="rId15" ref="U51"/>
    <hyperlink r:id="rId16" ref="U52"/>
    <hyperlink r:id="rId17" ref="U53"/>
    <hyperlink r:id="rId18" ref="U55"/>
    <hyperlink r:id="rId19" ref="U56"/>
    <hyperlink r:id="rId20" ref="K67"/>
    <hyperlink r:id="rId21" ref="L67"/>
    <hyperlink r:id="rId22" ref="M67"/>
    <hyperlink r:id="rId23" ref="K73"/>
    <hyperlink r:id="rId24" ref="L73"/>
    <hyperlink r:id="rId25" ref="M73"/>
    <hyperlink r:id="rId26" ref="K79"/>
  </hyperlinks>
  <drawing r:id="rId27"/>
  <tableParts count="1">
    <tablePart r:id="rId2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38"/>
    <col customWidth="1" min="14" max="14" width="14.38"/>
    <col customWidth="1" min="17" max="17" width="16.75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  <c r="Q1" s="346"/>
    </row>
    <row r="2">
      <c r="A2" s="1"/>
      <c r="B2" s="1"/>
      <c r="C2" s="2" t="s">
        <v>5</v>
      </c>
      <c r="D2" s="8" t="s">
        <v>896</v>
      </c>
      <c r="E2" s="4"/>
      <c r="F2" s="9">
        <v>1.0</v>
      </c>
      <c r="G2" s="10"/>
      <c r="H2" s="11"/>
      <c r="I2" s="7"/>
      <c r="Q2" s="346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Q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Q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Q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Q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Q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Q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Q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Q10" s="346"/>
    </row>
    <row r="11">
      <c r="Q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Q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42" t="s">
        <v>46</v>
      </c>
      <c r="K13" s="43" t="s">
        <v>47</v>
      </c>
      <c r="L13" s="44"/>
      <c r="M13" s="45"/>
      <c r="Q13" s="346"/>
    </row>
    <row r="14">
      <c r="B14" s="46" t="s">
        <v>37</v>
      </c>
      <c r="C14" s="47" t="s">
        <v>38</v>
      </c>
      <c r="D14" s="347" t="s">
        <v>716</v>
      </c>
      <c r="E14" s="444" t="s">
        <v>54</v>
      </c>
      <c r="H14" s="49"/>
      <c r="I14" s="50"/>
      <c r="J14" s="223"/>
      <c r="K14" s="80" t="s">
        <v>717</v>
      </c>
      <c r="M14" s="56"/>
      <c r="Q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Q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  <c r="Q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448">
        <v>44884.0</v>
      </c>
      <c r="L17" s="448">
        <v>44885.0</v>
      </c>
      <c r="M17" s="448">
        <v>44886.0</v>
      </c>
      <c r="N17" s="7"/>
      <c r="O17" s="7"/>
      <c r="Q17" s="346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243</v>
      </c>
      <c r="L18" s="73" t="s">
        <v>243</v>
      </c>
      <c r="M18" s="73" t="s">
        <v>243</v>
      </c>
      <c r="N18" s="7"/>
      <c r="O18" s="7"/>
      <c r="Q18" s="346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917</v>
      </c>
      <c r="L19" s="299" t="s">
        <v>918</v>
      </c>
      <c r="M19" s="299" t="s">
        <v>919</v>
      </c>
      <c r="N19" s="7"/>
      <c r="O19" s="7"/>
      <c r="Q19" s="346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917</v>
      </c>
      <c r="L20" s="299" t="s">
        <v>918</v>
      </c>
      <c r="M20" s="299" t="s">
        <v>919</v>
      </c>
      <c r="N20" s="7"/>
      <c r="O20" s="7"/>
      <c r="Q20" s="346"/>
    </row>
    <row r="21">
      <c r="H21" s="66"/>
      <c r="I21" s="47"/>
      <c r="J21" s="86" t="s">
        <v>98</v>
      </c>
      <c r="K21" s="176"/>
      <c r="L21" s="89"/>
      <c r="M21" s="89"/>
      <c r="N21" s="7"/>
      <c r="O21" s="7"/>
      <c r="Q21" s="346"/>
    </row>
    <row r="22">
      <c r="H22" s="77"/>
      <c r="I22" s="7"/>
      <c r="M22" s="53"/>
      <c r="N22" s="7"/>
      <c r="O22" s="7"/>
      <c r="Q22" s="346"/>
    </row>
    <row r="23">
      <c r="H23" s="77"/>
      <c r="I23" s="7"/>
      <c r="J23" s="348" t="s">
        <v>46</v>
      </c>
      <c r="K23" s="448">
        <v>44887.0</v>
      </c>
      <c r="L23" s="448">
        <v>44888.0</v>
      </c>
      <c r="M23" s="448">
        <v>44889.0</v>
      </c>
      <c r="N23" s="7"/>
      <c r="O23" s="7"/>
      <c r="Q23" s="346"/>
    </row>
    <row r="24">
      <c r="H24" s="77"/>
      <c r="I24" s="7"/>
      <c r="J24" s="71" t="s">
        <v>44</v>
      </c>
      <c r="K24" s="73" t="s">
        <v>243</v>
      </c>
      <c r="L24" s="73" t="s">
        <v>243</v>
      </c>
      <c r="M24" s="73" t="s">
        <v>243</v>
      </c>
      <c r="N24" s="7"/>
      <c r="O24" s="7"/>
      <c r="Q24" s="346"/>
    </row>
    <row r="25">
      <c r="H25" s="77"/>
      <c r="I25" s="7"/>
      <c r="J25" s="79" t="s">
        <v>84</v>
      </c>
      <c r="K25" s="135" t="s">
        <v>922</v>
      </c>
      <c r="L25" s="299" t="s">
        <v>923</v>
      </c>
      <c r="M25" s="299" t="s">
        <v>924</v>
      </c>
      <c r="N25" s="7"/>
      <c r="O25" s="7"/>
      <c r="Q25" s="346"/>
    </row>
    <row r="26">
      <c r="H26" s="77"/>
      <c r="I26" s="7"/>
      <c r="J26" s="79" t="s">
        <v>97</v>
      </c>
      <c r="K26" s="135" t="s">
        <v>922</v>
      </c>
      <c r="L26" s="299" t="s">
        <v>923</v>
      </c>
      <c r="M26" s="299" t="s">
        <v>924</v>
      </c>
      <c r="N26" s="7"/>
      <c r="O26" s="7"/>
      <c r="Q26" s="346"/>
      <c r="S26" s="1" t="s">
        <v>149</v>
      </c>
    </row>
    <row r="27">
      <c r="H27" s="77"/>
      <c r="I27" s="7"/>
      <c r="J27" s="86" t="s">
        <v>98</v>
      </c>
      <c r="K27" s="87"/>
      <c r="L27" s="87"/>
      <c r="M27" s="87"/>
      <c r="N27" s="7"/>
      <c r="O27" s="7"/>
      <c r="Q27" s="346"/>
    </row>
    <row r="28">
      <c r="H28" s="77"/>
      <c r="I28" s="7"/>
      <c r="J28" s="7"/>
      <c r="K28" s="7"/>
      <c r="L28" s="7"/>
      <c r="M28" s="94"/>
      <c r="N28" s="7"/>
      <c r="O28" s="7"/>
      <c r="Q28" s="346"/>
    </row>
    <row r="29">
      <c r="H29" s="41"/>
      <c r="J29" s="348" t="s">
        <v>46</v>
      </c>
      <c r="K29" s="448"/>
      <c r="L29" s="448">
        <v>44891.0</v>
      </c>
      <c r="M29" s="448">
        <v>44892.0</v>
      </c>
      <c r="N29" s="95"/>
      <c r="O29" s="95"/>
      <c r="P29" s="95"/>
      <c r="Q29" s="351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</row>
    <row r="30">
      <c r="H30" s="41"/>
      <c r="J30" s="71" t="s">
        <v>44</v>
      </c>
      <c r="K30" s="73"/>
      <c r="L30" s="73" t="s">
        <v>243</v>
      </c>
      <c r="M30" s="73" t="s">
        <v>243</v>
      </c>
      <c r="N30" s="100"/>
      <c r="O30" s="100"/>
      <c r="P30" s="100"/>
      <c r="Q30" s="352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</row>
    <row r="31">
      <c r="H31" s="41"/>
      <c r="J31" s="79" t="s">
        <v>84</v>
      </c>
      <c r="K31" s="353"/>
      <c r="L31" s="135" t="s">
        <v>928</v>
      </c>
      <c r="M31" s="135" t="s">
        <v>929</v>
      </c>
      <c r="N31" s="100"/>
      <c r="O31" s="100"/>
      <c r="P31" s="100"/>
      <c r="Q31" s="352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</row>
    <row r="32">
      <c r="H32" s="41"/>
      <c r="I32" s="101"/>
      <c r="J32" s="79" t="s">
        <v>97</v>
      </c>
      <c r="K32" s="353"/>
      <c r="L32" s="135" t="s">
        <v>928</v>
      </c>
      <c r="M32" s="135" t="s">
        <v>929</v>
      </c>
      <c r="N32" s="103"/>
      <c r="O32" s="103"/>
      <c r="P32" s="103"/>
      <c r="Q32" s="354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</row>
    <row r="33">
      <c r="H33" s="41"/>
      <c r="I33" s="101"/>
      <c r="J33" s="86" t="s">
        <v>98</v>
      </c>
      <c r="K33" s="87"/>
      <c r="L33" s="355"/>
      <c r="M33" s="355"/>
      <c r="N33" s="103"/>
      <c r="O33" s="103"/>
      <c r="P33" s="103"/>
      <c r="Q33" s="354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</row>
    <row r="34">
      <c r="H34" s="41"/>
      <c r="I34" s="101"/>
      <c r="J34" s="57"/>
      <c r="K34" s="115"/>
      <c r="L34" s="116"/>
      <c r="M34" s="117"/>
      <c r="N34" s="103"/>
      <c r="O34" s="356" t="s">
        <v>121</v>
      </c>
      <c r="P34" s="357" t="s">
        <v>448</v>
      </c>
      <c r="Q34" s="358" t="s">
        <v>124</v>
      </c>
      <c r="R34" s="356" t="s">
        <v>125</v>
      </c>
      <c r="S34" s="356" t="s">
        <v>98</v>
      </c>
      <c r="T34" s="359" t="s">
        <v>126</v>
      </c>
      <c r="U34" s="359" t="s">
        <v>128</v>
      </c>
      <c r="V34" s="360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>
      <c r="H35" s="41"/>
      <c r="I35" s="101"/>
      <c r="J35" s="348" t="s">
        <v>46</v>
      </c>
      <c r="K35" s="448">
        <v>44893.0</v>
      </c>
      <c r="L35" s="448">
        <v>44894.0</v>
      </c>
      <c r="M35" s="448">
        <v>44895.0</v>
      </c>
      <c r="N35" s="103"/>
      <c r="O35" s="468">
        <v>44884.0</v>
      </c>
      <c r="P35" s="470" t="s">
        <v>243</v>
      </c>
      <c r="Q35" s="254" t="s">
        <v>180</v>
      </c>
      <c r="R35" s="165" t="s">
        <v>525</v>
      </c>
      <c r="S35" s="165" t="s">
        <v>223</v>
      </c>
      <c r="T35" s="365" t="s">
        <v>917</v>
      </c>
      <c r="U35" s="37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</row>
    <row r="36">
      <c r="H36" s="41"/>
      <c r="I36" s="101"/>
      <c r="J36" s="71" t="s">
        <v>44</v>
      </c>
      <c r="K36" s="73" t="s">
        <v>243</v>
      </c>
      <c r="L36" s="73" t="s">
        <v>243</v>
      </c>
      <c r="M36" s="73" t="s">
        <v>243</v>
      </c>
      <c r="N36" s="103"/>
      <c r="O36" s="407">
        <v>44885.0</v>
      </c>
      <c r="P36" s="310" t="s">
        <v>243</v>
      </c>
      <c r="Q36" s="255" t="s">
        <v>934</v>
      </c>
      <c r="R36" s="165" t="s">
        <v>520</v>
      </c>
      <c r="S36" s="165" t="s">
        <v>223</v>
      </c>
      <c r="T36" s="365" t="s">
        <v>918</v>
      </c>
      <c r="U36" s="37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</row>
    <row r="37">
      <c r="H37" s="41"/>
      <c r="I37" s="101"/>
      <c r="J37" s="79" t="s">
        <v>84</v>
      </c>
      <c r="K37" s="135" t="s">
        <v>937</v>
      </c>
      <c r="L37" s="135" t="s">
        <v>938</v>
      </c>
      <c r="M37" s="135" t="s">
        <v>939</v>
      </c>
      <c r="N37" s="103" t="s">
        <v>149</v>
      </c>
      <c r="O37" s="407">
        <v>44886.0</v>
      </c>
      <c r="P37" s="310" t="s">
        <v>243</v>
      </c>
      <c r="Q37" s="255" t="s">
        <v>774</v>
      </c>
      <c r="R37" s="46" t="s">
        <v>510</v>
      </c>
      <c r="S37" s="165" t="s">
        <v>223</v>
      </c>
      <c r="T37" s="365" t="s">
        <v>919</v>
      </c>
      <c r="U37" s="374"/>
      <c r="V37" s="26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</row>
    <row r="38">
      <c r="H38" s="41"/>
      <c r="I38" s="101"/>
      <c r="J38" s="79" t="s">
        <v>97</v>
      </c>
      <c r="K38" s="135" t="s">
        <v>937</v>
      </c>
      <c r="L38" s="135" t="s">
        <v>938</v>
      </c>
      <c r="M38" s="135" t="s">
        <v>939</v>
      </c>
      <c r="N38" s="103" t="s">
        <v>149</v>
      </c>
      <c r="O38" s="407">
        <v>44887.0</v>
      </c>
      <c r="P38" s="310" t="s">
        <v>243</v>
      </c>
      <c r="Q38" s="255" t="s">
        <v>295</v>
      </c>
      <c r="R38" s="371" t="s">
        <v>943</v>
      </c>
      <c r="S38" s="371" t="s">
        <v>223</v>
      </c>
      <c r="T38" s="372" t="s">
        <v>922</v>
      </c>
      <c r="U38" s="471"/>
      <c r="V38" s="367"/>
      <c r="W38" s="367"/>
      <c r="X38" s="367"/>
      <c r="Y38" s="367"/>
      <c r="Z38" s="367"/>
      <c r="AA38" s="367"/>
      <c r="AB38" s="367"/>
      <c r="AC38" s="367"/>
      <c r="AD38" s="367"/>
      <c r="AE38" s="367"/>
      <c r="AF38" s="367"/>
      <c r="AG38" s="367"/>
      <c r="AH38" s="367"/>
      <c r="AI38" s="367"/>
      <c r="AJ38" s="367"/>
      <c r="AK38" s="367"/>
      <c r="AL38" s="367"/>
      <c r="AM38" s="367"/>
      <c r="AN38" s="367"/>
      <c r="AO38" s="367"/>
      <c r="AP38" s="367"/>
      <c r="AQ38" s="367"/>
      <c r="AR38" s="367"/>
      <c r="AS38" s="367"/>
      <c r="AT38" s="367"/>
      <c r="AU38" s="367"/>
      <c r="AV38" s="367"/>
      <c r="AW38" s="367"/>
      <c r="AX38" s="367"/>
      <c r="AY38" s="367"/>
      <c r="AZ38" s="367"/>
      <c r="BA38" s="367"/>
      <c r="BB38" s="367"/>
      <c r="BC38" s="367"/>
      <c r="BD38" s="367"/>
      <c r="BE38" s="367"/>
      <c r="BF38" s="367"/>
      <c r="BG38" s="367"/>
      <c r="BH38" s="367"/>
      <c r="BI38" s="367"/>
      <c r="BJ38" s="367"/>
      <c r="BK38" s="367"/>
      <c r="BL38" s="367"/>
      <c r="BM38" s="367"/>
      <c r="BN38" s="367"/>
      <c r="BO38" s="367"/>
      <c r="BP38" s="367"/>
      <c r="BQ38" s="367"/>
      <c r="BR38" s="367"/>
      <c r="BS38" s="367"/>
      <c r="BT38" s="367"/>
      <c r="BU38" s="367"/>
      <c r="BV38" s="367"/>
      <c r="BW38" s="367"/>
    </row>
    <row r="39">
      <c r="H39" s="41"/>
      <c r="I39" s="101"/>
      <c r="J39" s="86" t="s">
        <v>98</v>
      </c>
      <c r="K39" s="87"/>
      <c r="L39" s="355"/>
      <c r="M39" s="355"/>
      <c r="N39" s="103"/>
      <c r="O39" s="407">
        <v>44888.0</v>
      </c>
      <c r="P39" s="310" t="s">
        <v>243</v>
      </c>
      <c r="Q39" s="255" t="s">
        <v>784</v>
      </c>
      <c r="R39" s="165" t="s">
        <v>945</v>
      </c>
      <c r="S39" s="165" t="s">
        <v>223</v>
      </c>
      <c r="T39" s="365" t="s">
        <v>923</v>
      </c>
      <c r="U39" s="333" t="s">
        <v>946</v>
      </c>
      <c r="V39" s="472" t="s">
        <v>946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</row>
    <row r="40">
      <c r="H40" s="41"/>
      <c r="I40" s="101"/>
      <c r="J40" s="57"/>
      <c r="K40" s="115"/>
      <c r="L40" s="116"/>
      <c r="M40" s="117"/>
      <c r="N40" s="116" t="s">
        <v>149</v>
      </c>
      <c r="O40" s="407">
        <v>44889.0</v>
      </c>
      <c r="P40" s="310" t="s">
        <v>243</v>
      </c>
      <c r="Q40" s="255" t="s">
        <v>947</v>
      </c>
      <c r="R40" s="376" t="s">
        <v>948</v>
      </c>
      <c r="S40" s="165" t="s">
        <v>223</v>
      </c>
      <c r="T40" s="365" t="s">
        <v>924</v>
      </c>
      <c r="U40" s="379" t="s">
        <v>949</v>
      </c>
      <c r="V40" s="473" t="s">
        <v>949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</row>
    <row r="41">
      <c r="H41" s="41"/>
      <c r="I41" s="101"/>
      <c r="J41" s="405" t="s">
        <v>46</v>
      </c>
      <c r="K41" s="474">
        <v>44884.0</v>
      </c>
      <c r="L41" s="474">
        <v>44885.0</v>
      </c>
      <c r="M41" s="474">
        <v>44886.0</v>
      </c>
      <c r="N41" s="116" t="s">
        <v>149</v>
      </c>
      <c r="O41" s="407">
        <v>44890.0</v>
      </c>
      <c r="P41" s="310" t="s">
        <v>243</v>
      </c>
      <c r="Q41" s="255"/>
      <c r="R41" s="165"/>
      <c r="S41" s="165"/>
      <c r="T41" s="365"/>
      <c r="U41" s="37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</row>
    <row r="42">
      <c r="H42" s="41"/>
      <c r="I42" s="101"/>
      <c r="J42" s="385" t="s">
        <v>44</v>
      </c>
      <c r="K42" s="73" t="s">
        <v>280</v>
      </c>
      <c r="L42" s="73" t="s">
        <v>280</v>
      </c>
      <c r="M42" s="73" t="s">
        <v>280</v>
      </c>
      <c r="N42" s="116" t="s">
        <v>149</v>
      </c>
      <c r="O42" s="407">
        <v>44891.0</v>
      </c>
      <c r="P42" s="475" t="s">
        <v>243</v>
      </c>
      <c r="Q42" s="255" t="s">
        <v>951</v>
      </c>
      <c r="R42" s="371"/>
      <c r="S42" s="371" t="s">
        <v>223</v>
      </c>
      <c r="T42" s="372" t="s">
        <v>928</v>
      </c>
      <c r="U42" s="202"/>
      <c r="V42" s="12"/>
      <c r="W42" s="12"/>
      <c r="X42" s="12"/>
      <c r="Y42" s="12"/>
      <c r="Z42" s="12"/>
    </row>
    <row r="43">
      <c r="H43" s="41"/>
      <c r="I43" s="101"/>
      <c r="J43" s="79" t="s">
        <v>84</v>
      </c>
      <c r="K43" s="476" t="s">
        <v>952</v>
      </c>
      <c r="L43" s="476" t="s">
        <v>953</v>
      </c>
      <c r="M43" s="477"/>
      <c r="N43" s="116" t="s">
        <v>149</v>
      </c>
      <c r="O43" s="407">
        <v>44892.0</v>
      </c>
      <c r="P43" s="310" t="s">
        <v>243</v>
      </c>
      <c r="Q43" s="255" t="s">
        <v>217</v>
      </c>
      <c r="R43" s="376"/>
      <c r="S43" s="165" t="s">
        <v>223</v>
      </c>
      <c r="T43" s="365" t="s">
        <v>929</v>
      </c>
      <c r="U43" s="379"/>
      <c r="V43" s="164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</row>
    <row r="44">
      <c r="H44" s="41"/>
      <c r="I44" s="101"/>
      <c r="J44" s="79" t="s">
        <v>97</v>
      </c>
      <c r="K44" s="299" t="s">
        <v>952</v>
      </c>
      <c r="L44" s="299" t="s">
        <v>953</v>
      </c>
      <c r="M44" s="353"/>
      <c r="N44" s="116" t="s">
        <v>149</v>
      </c>
      <c r="O44" s="407">
        <v>44893.0</v>
      </c>
      <c r="P44" s="310" t="s">
        <v>243</v>
      </c>
      <c r="Q44" s="255" t="s">
        <v>616</v>
      </c>
      <c r="R44" s="479" t="s">
        <v>620</v>
      </c>
      <c r="S44" s="165" t="s">
        <v>223</v>
      </c>
      <c r="T44" s="365" t="s">
        <v>937</v>
      </c>
      <c r="U44" s="377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</row>
    <row r="45">
      <c r="H45" s="41"/>
      <c r="I45" s="101"/>
      <c r="J45" s="86" t="s">
        <v>98</v>
      </c>
      <c r="K45" s="87"/>
      <c r="L45" s="355"/>
      <c r="M45" s="87"/>
      <c r="N45" s="116" t="s">
        <v>149</v>
      </c>
      <c r="O45" s="407">
        <v>44894.0</v>
      </c>
      <c r="P45" s="310" t="s">
        <v>243</v>
      </c>
      <c r="Q45" s="255" t="s">
        <v>955</v>
      </c>
      <c r="R45" s="165"/>
      <c r="S45" s="165" t="s">
        <v>223</v>
      </c>
      <c r="T45" s="365" t="s">
        <v>938</v>
      </c>
      <c r="U45" s="374"/>
      <c r="V45" s="261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</row>
    <row r="46">
      <c r="H46" s="41"/>
      <c r="I46" s="101"/>
      <c r="J46" s="184"/>
      <c r="K46" s="185"/>
      <c r="L46" s="185"/>
      <c r="M46" s="185"/>
      <c r="N46" s="116" t="s">
        <v>149</v>
      </c>
      <c r="O46" s="480">
        <v>44895.0</v>
      </c>
      <c r="P46" s="481" t="s">
        <v>243</v>
      </c>
      <c r="Q46" s="482" t="s">
        <v>202</v>
      </c>
      <c r="R46" s="403" t="s">
        <v>957</v>
      </c>
      <c r="S46" s="297" t="s">
        <v>223</v>
      </c>
      <c r="T46" s="404" t="s">
        <v>939</v>
      </c>
      <c r="U46" s="483" t="s">
        <v>206</v>
      </c>
      <c r="V46" s="484" t="s">
        <v>206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</row>
    <row r="47">
      <c r="H47" s="41"/>
      <c r="I47" s="101"/>
      <c r="J47" s="405" t="s">
        <v>46</v>
      </c>
      <c r="K47" s="406">
        <v>44886.0</v>
      </c>
      <c r="L47" s="406">
        <v>44887.0</v>
      </c>
      <c r="M47" s="406">
        <v>44888.0</v>
      </c>
      <c r="N47" s="116" t="s">
        <v>149</v>
      </c>
      <c r="O47" s="407">
        <v>44884.0</v>
      </c>
      <c r="P47" s="310" t="s">
        <v>280</v>
      </c>
      <c r="Q47" s="255" t="s">
        <v>786</v>
      </c>
      <c r="R47" s="165" t="s">
        <v>502</v>
      </c>
      <c r="S47" s="165"/>
      <c r="T47" s="365" t="s">
        <v>952</v>
      </c>
      <c r="U47" s="333" t="s">
        <v>958</v>
      </c>
      <c r="V47" s="485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</row>
    <row r="48">
      <c r="H48" s="41"/>
      <c r="I48" s="101"/>
      <c r="J48" s="71" t="s">
        <v>44</v>
      </c>
      <c r="K48" s="73" t="s">
        <v>280</v>
      </c>
      <c r="L48" s="73" t="s">
        <v>280</v>
      </c>
      <c r="M48" s="73" t="s">
        <v>280</v>
      </c>
      <c r="N48" s="116" t="s">
        <v>149</v>
      </c>
      <c r="O48" s="407">
        <v>44885.0</v>
      </c>
      <c r="P48" s="310" t="s">
        <v>280</v>
      </c>
      <c r="Q48" s="255" t="s">
        <v>659</v>
      </c>
      <c r="R48" s="376"/>
      <c r="S48" s="165"/>
      <c r="T48" s="365" t="s">
        <v>953</v>
      </c>
      <c r="U48" s="387" t="s">
        <v>960</v>
      </c>
      <c r="V48" s="261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</row>
    <row r="49">
      <c r="H49" s="41"/>
      <c r="I49" s="101"/>
      <c r="J49" s="79" t="s">
        <v>84</v>
      </c>
      <c r="K49" s="411"/>
      <c r="L49" s="299" t="s">
        <v>961</v>
      </c>
      <c r="M49" s="353"/>
      <c r="N49" s="116" t="s">
        <v>149</v>
      </c>
      <c r="O49" s="407">
        <v>44886.0</v>
      </c>
      <c r="P49" s="310" t="s">
        <v>280</v>
      </c>
      <c r="Q49" s="255" t="s">
        <v>963</v>
      </c>
      <c r="R49" s="165"/>
      <c r="S49" s="165"/>
      <c r="T49" s="365"/>
      <c r="U49" s="374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</row>
    <row r="50">
      <c r="H50" s="41"/>
      <c r="J50" s="79" t="s">
        <v>97</v>
      </c>
      <c r="K50" s="411"/>
      <c r="L50" s="299" t="s">
        <v>961</v>
      </c>
      <c r="M50" s="353"/>
      <c r="N50" s="116" t="s">
        <v>149</v>
      </c>
      <c r="O50" s="407">
        <v>44886.0</v>
      </c>
      <c r="P50" s="310" t="s">
        <v>280</v>
      </c>
      <c r="Q50" s="255" t="s">
        <v>965</v>
      </c>
      <c r="R50" s="165"/>
      <c r="S50" s="165"/>
      <c r="T50" s="187"/>
      <c r="U50" s="395"/>
      <c r="V50" s="20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</row>
    <row r="51">
      <c r="H51" s="41"/>
      <c r="J51" s="86" t="s">
        <v>98</v>
      </c>
      <c r="K51" s="87"/>
      <c r="L51" s="355"/>
      <c r="M51" s="87"/>
      <c r="N51" s="100"/>
      <c r="O51" s="407">
        <v>44887.0</v>
      </c>
      <c r="P51" s="310" t="s">
        <v>280</v>
      </c>
      <c r="Q51" s="255" t="s">
        <v>733</v>
      </c>
      <c r="R51" s="165"/>
      <c r="S51" s="164"/>
      <c r="T51" s="165" t="s">
        <v>961</v>
      </c>
      <c r="U51" s="410" t="s">
        <v>968</v>
      </c>
      <c r="V51" s="378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</row>
    <row r="52">
      <c r="H52" s="41"/>
      <c r="N52" s="100"/>
      <c r="O52" s="407">
        <v>44888.0</v>
      </c>
      <c r="P52" s="310" t="s">
        <v>280</v>
      </c>
      <c r="Q52" s="255" t="s">
        <v>969</v>
      </c>
      <c r="R52" s="376" t="s">
        <v>881</v>
      </c>
      <c r="S52" s="164"/>
      <c r="T52" s="165"/>
      <c r="U52" s="486"/>
      <c r="V52" s="158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</row>
    <row r="53">
      <c r="H53" s="41"/>
      <c r="J53" s="487" t="s">
        <v>46</v>
      </c>
      <c r="K53" s="488">
        <v>44889.0</v>
      </c>
      <c r="L53" s="488">
        <v>44890.0</v>
      </c>
      <c r="M53" s="488">
        <v>44890.0</v>
      </c>
      <c r="O53" s="407">
        <v>44889.0</v>
      </c>
      <c r="P53" s="408" t="s">
        <v>280</v>
      </c>
      <c r="Q53" s="365" t="s">
        <v>482</v>
      </c>
      <c r="R53" s="165" t="s">
        <v>483</v>
      </c>
      <c r="S53" s="165"/>
      <c r="T53" s="165" t="s">
        <v>970</v>
      </c>
      <c r="U53" s="333" t="s">
        <v>334</v>
      </c>
      <c r="V53" s="20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</row>
    <row r="54">
      <c r="H54" s="41"/>
      <c r="J54" s="492" t="s">
        <v>44</v>
      </c>
      <c r="K54" s="73" t="s">
        <v>280</v>
      </c>
      <c r="L54" s="73" t="s">
        <v>280</v>
      </c>
      <c r="M54" s="73" t="s">
        <v>280</v>
      </c>
      <c r="O54" s="407">
        <v>44890.0</v>
      </c>
      <c r="P54" s="408" t="s">
        <v>280</v>
      </c>
      <c r="Q54" s="365" t="s">
        <v>972</v>
      </c>
      <c r="R54" s="376" t="s">
        <v>973</v>
      </c>
      <c r="S54" s="164"/>
      <c r="T54" s="165" t="s">
        <v>974</v>
      </c>
      <c r="U54" s="410" t="s">
        <v>975</v>
      </c>
      <c r="V54" s="495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</row>
    <row r="55">
      <c r="H55" s="41"/>
      <c r="J55" s="497" t="s">
        <v>84</v>
      </c>
      <c r="K55" s="499" t="s">
        <v>970</v>
      </c>
      <c r="L55" s="500" t="s">
        <v>974</v>
      </c>
      <c r="M55" s="499" t="s">
        <v>974</v>
      </c>
      <c r="O55" s="407">
        <v>44890.0</v>
      </c>
      <c r="P55" s="408" t="s">
        <v>280</v>
      </c>
      <c r="Q55" s="365" t="s">
        <v>976</v>
      </c>
      <c r="R55" s="165" t="s">
        <v>957</v>
      </c>
      <c r="S55" s="164"/>
      <c r="T55" s="165" t="s">
        <v>974</v>
      </c>
      <c r="U55" s="333" t="s">
        <v>977</v>
      </c>
      <c r="V55" s="495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</row>
    <row r="56">
      <c r="H56" s="41"/>
      <c r="J56" s="497" t="s">
        <v>97</v>
      </c>
      <c r="K56" s="499" t="s">
        <v>970</v>
      </c>
      <c r="L56" s="499" t="s">
        <v>974</v>
      </c>
      <c r="M56" s="499" t="s">
        <v>974</v>
      </c>
      <c r="O56" s="407">
        <v>44895.0</v>
      </c>
      <c r="P56" s="412" t="s">
        <v>280</v>
      </c>
      <c r="Q56" s="365" t="s">
        <v>587</v>
      </c>
      <c r="R56" s="229" t="s">
        <v>588</v>
      </c>
      <c r="S56" s="229"/>
      <c r="T56" s="164"/>
      <c r="U56" s="163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</row>
    <row r="57">
      <c r="H57" s="66"/>
      <c r="I57" s="143"/>
      <c r="J57" s="505" t="s">
        <v>98</v>
      </c>
      <c r="K57" s="506"/>
      <c r="L57" s="506"/>
      <c r="M57" s="506"/>
      <c r="O57" s="407">
        <v>44895.0</v>
      </c>
      <c r="P57" s="412" t="s">
        <v>243</v>
      </c>
      <c r="Q57" s="365" t="s">
        <v>202</v>
      </c>
      <c r="R57" s="229" t="s">
        <v>978</v>
      </c>
      <c r="S57" s="229"/>
      <c r="T57" s="164" t="s">
        <v>979</v>
      </c>
      <c r="U57" s="268" t="s">
        <v>980</v>
      </c>
      <c r="V57" s="50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>
      <c r="H58" s="66"/>
      <c r="I58" s="143"/>
      <c r="M58" s="53"/>
      <c r="N58" s="100"/>
      <c r="O58" s="463">
        <v>44886.0</v>
      </c>
      <c r="P58" s="508">
        <v>44888.0</v>
      </c>
      <c r="Q58" s="509" t="s">
        <v>343</v>
      </c>
      <c r="R58" s="287" t="s">
        <v>308</v>
      </c>
      <c r="S58" s="287" t="s">
        <v>478</v>
      </c>
      <c r="T58" s="511"/>
      <c r="U58" s="512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>
      <c r="H59" s="66"/>
      <c r="I59" s="143"/>
      <c r="J59" s="487" t="s">
        <v>46</v>
      </c>
      <c r="K59" s="488">
        <v>44895.0</v>
      </c>
      <c r="L59" s="448">
        <v>44895.0</v>
      </c>
      <c r="M59" s="513"/>
      <c r="N59" s="100"/>
      <c r="O59" s="407"/>
      <c r="P59" s="425"/>
      <c r="Q59" s="514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>
      <c r="H60" s="66"/>
      <c r="I60" s="143"/>
      <c r="J60" s="492" t="s">
        <v>44</v>
      </c>
      <c r="K60" s="73" t="s">
        <v>280</v>
      </c>
      <c r="L60" s="76" t="s">
        <v>243</v>
      </c>
      <c r="M60" s="73"/>
      <c r="N60" s="100"/>
      <c r="O60" s="407"/>
      <c r="P60" s="425"/>
      <c r="Q60" s="18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>
      <c r="H61" s="66"/>
      <c r="I61" s="143"/>
      <c r="J61" s="497" t="s">
        <v>84</v>
      </c>
      <c r="K61" s="499" t="s">
        <v>979</v>
      </c>
      <c r="L61" s="499" t="s">
        <v>979</v>
      </c>
      <c r="M61" s="515"/>
      <c r="N61" s="100"/>
      <c r="O61" s="407"/>
      <c r="P61" s="425"/>
      <c r="Q61" s="18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>
      <c r="H62" s="66"/>
      <c r="I62" s="57"/>
      <c r="J62" s="497" t="s">
        <v>97</v>
      </c>
      <c r="K62" s="499" t="s">
        <v>979</v>
      </c>
      <c r="L62" s="499" t="s">
        <v>979</v>
      </c>
      <c r="M62" s="515"/>
      <c r="N62" s="100"/>
      <c r="O62" s="407"/>
      <c r="P62" s="425"/>
      <c r="Q62" s="18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>
      <c r="H63" s="174"/>
      <c r="I63" s="184"/>
      <c r="J63" s="505" t="s">
        <v>98</v>
      </c>
      <c r="K63" s="506"/>
      <c r="L63" s="506"/>
      <c r="M63" s="506"/>
      <c r="N63" s="100"/>
      <c r="O63" s="407"/>
      <c r="P63" s="425"/>
      <c r="Q63" s="18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>
      <c r="H64" s="272"/>
      <c r="I64" s="273"/>
      <c r="J64" s="7"/>
      <c r="K64" s="7"/>
      <c r="L64" s="7"/>
      <c r="M64" s="94"/>
      <c r="N64" s="100"/>
      <c r="O64" s="407"/>
      <c r="P64" s="425"/>
      <c r="Q64" s="18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>
      <c r="H65" s="272"/>
      <c r="I65" s="275"/>
      <c r="J65" s="156"/>
      <c r="N65" s="103"/>
      <c r="O65" s="407"/>
      <c r="P65" s="425"/>
      <c r="Q65" s="18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>
      <c r="H66" s="272"/>
      <c r="I66" s="275"/>
      <c r="J66" s="156"/>
      <c r="N66" s="103"/>
      <c r="O66" s="407"/>
      <c r="P66" s="425"/>
      <c r="Q66" s="18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>
      <c r="H67" s="41"/>
      <c r="I67" s="156"/>
      <c r="J67" s="465" t="s">
        <v>46</v>
      </c>
      <c r="K67" s="466">
        <v>44886.0</v>
      </c>
      <c r="L67" s="466"/>
      <c r="M67" s="466"/>
      <c r="O67" s="407"/>
      <c r="P67" s="425"/>
      <c r="Q67" s="187"/>
      <c r="S67" s="432"/>
      <c r="T67" s="432"/>
      <c r="U67" s="432"/>
      <c r="V67" s="432"/>
    </row>
    <row r="68">
      <c r="H68" s="41"/>
      <c r="I68" s="156"/>
      <c r="J68" s="71" t="s">
        <v>44</v>
      </c>
      <c r="K68" s="73"/>
      <c r="L68" s="73"/>
      <c r="M68" s="73"/>
      <c r="O68" s="407"/>
      <c r="P68" s="425"/>
      <c r="Q68" s="187"/>
    </row>
    <row r="69">
      <c r="H69" s="41"/>
      <c r="I69" s="103"/>
      <c r="J69" s="71" t="s">
        <v>84</v>
      </c>
      <c r="K69" s="427"/>
      <c r="L69" s="427"/>
      <c r="M69" s="87"/>
      <c r="O69" s="407"/>
      <c r="P69" s="425"/>
      <c r="Q69" s="187"/>
    </row>
    <row r="70">
      <c r="H70" s="41"/>
      <c r="I70" s="103"/>
      <c r="J70" s="71" t="s">
        <v>97</v>
      </c>
      <c r="K70" s="104"/>
      <c r="L70" s="104"/>
      <c r="M70" s="87"/>
      <c r="O70" s="407"/>
      <c r="P70" s="425"/>
      <c r="Q70" s="187"/>
    </row>
    <row r="71">
      <c r="H71" s="41"/>
      <c r="I71" s="103"/>
      <c r="J71" s="86" t="s">
        <v>98</v>
      </c>
      <c r="K71" s="159"/>
      <c r="L71" s="159"/>
      <c r="M71" s="159"/>
      <c r="O71" s="407"/>
      <c r="P71" s="425"/>
      <c r="Q71" s="187"/>
    </row>
    <row r="72">
      <c r="H72" s="41"/>
      <c r="I72" s="103"/>
      <c r="J72" s="156"/>
      <c r="O72" s="332"/>
      <c r="P72" s="425"/>
      <c r="Q72" s="187"/>
    </row>
    <row r="73">
      <c r="H73" s="41"/>
      <c r="I73" s="103"/>
      <c r="J73" s="156"/>
      <c r="O73" s="332"/>
      <c r="P73" s="425"/>
      <c r="Q73" s="187"/>
    </row>
    <row r="74">
      <c r="H74" s="49"/>
      <c r="I74" s="189"/>
      <c r="J74" s="156"/>
      <c r="N74" s="50"/>
      <c r="O74" s="332"/>
      <c r="P74" s="425"/>
      <c r="Q74" s="187"/>
    </row>
    <row r="75">
      <c r="J75" s="156"/>
      <c r="O75" s="332"/>
      <c r="P75" s="425"/>
      <c r="Q75" s="187"/>
      <c r="W75" s="432"/>
      <c r="X75" s="432"/>
      <c r="Y75" s="432"/>
    </row>
    <row r="76">
      <c r="I76" s="156"/>
      <c r="J76" s="156"/>
      <c r="O76" s="332"/>
      <c r="P76" s="425"/>
      <c r="Q76" s="187"/>
    </row>
    <row r="77">
      <c r="I77" s="156"/>
      <c r="J77" s="156"/>
      <c r="O77" s="332"/>
      <c r="P77" s="425"/>
      <c r="Q77" s="187"/>
    </row>
    <row r="78">
      <c r="I78" s="156"/>
      <c r="J78" s="156"/>
      <c r="O78" s="332"/>
      <c r="P78" s="425"/>
      <c r="Q78" s="187"/>
    </row>
    <row r="79">
      <c r="I79" s="156"/>
      <c r="J79" s="156"/>
      <c r="O79" s="332"/>
      <c r="P79" s="425"/>
      <c r="Q79" s="187"/>
    </row>
    <row r="80">
      <c r="I80" s="156"/>
      <c r="J80" s="156"/>
      <c r="O80" s="332"/>
      <c r="P80" s="425"/>
      <c r="Q80" s="187"/>
    </row>
    <row r="81">
      <c r="I81" s="156"/>
      <c r="J81" s="156"/>
      <c r="O81" s="332"/>
      <c r="P81" s="425"/>
      <c r="Q81" s="187"/>
    </row>
    <row r="82">
      <c r="I82" s="156"/>
      <c r="J82" s="156"/>
      <c r="O82" s="332"/>
      <c r="P82" s="425"/>
      <c r="Q82" s="187"/>
    </row>
    <row r="83">
      <c r="I83" s="156"/>
      <c r="J83" s="156"/>
      <c r="O83" s="332"/>
      <c r="P83" s="425"/>
      <c r="Q83" s="187"/>
    </row>
    <row r="84">
      <c r="I84" s="156"/>
      <c r="J84" s="156"/>
      <c r="O84" s="332"/>
      <c r="P84" s="425"/>
      <c r="Q84" s="187"/>
    </row>
    <row r="85">
      <c r="I85" s="156"/>
      <c r="J85" s="156"/>
      <c r="O85" s="332"/>
      <c r="P85" s="425"/>
      <c r="Q85" s="187"/>
    </row>
    <row r="86">
      <c r="I86" s="156"/>
      <c r="J86" s="156"/>
      <c r="O86" s="332"/>
      <c r="P86" s="425"/>
      <c r="Q86" s="187"/>
    </row>
    <row r="87">
      <c r="I87" s="156"/>
      <c r="J87" s="156"/>
      <c r="O87" s="441"/>
      <c r="Q87" s="346"/>
    </row>
    <row r="88">
      <c r="I88" s="156"/>
      <c r="J88" s="156"/>
      <c r="O88" s="441"/>
      <c r="Q88" s="346"/>
    </row>
    <row r="89">
      <c r="I89" s="156"/>
      <c r="J89" s="156"/>
      <c r="O89" s="442"/>
      <c r="P89" s="367"/>
      <c r="Q89" s="367"/>
      <c r="R89" s="367"/>
      <c r="S89" s="367"/>
      <c r="T89" s="367"/>
      <c r="U89" s="367"/>
      <c r="V89" s="367"/>
    </row>
    <row r="90">
      <c r="I90" s="156"/>
      <c r="J90" s="156"/>
      <c r="O90" s="445"/>
      <c r="P90" s="368"/>
      <c r="Q90" s="368"/>
      <c r="R90" s="368"/>
      <c r="S90" s="368"/>
      <c r="T90" s="368"/>
      <c r="U90" s="368"/>
      <c r="V90" s="367"/>
    </row>
    <row r="91">
      <c r="I91" s="156"/>
      <c r="J91" s="156"/>
      <c r="O91" s="446"/>
      <c r="P91" s="369"/>
      <c r="Q91" s="369"/>
      <c r="R91" s="369"/>
      <c r="S91" s="369"/>
      <c r="T91" s="369"/>
      <c r="U91" s="375"/>
      <c r="V91" s="367"/>
    </row>
    <row r="92">
      <c r="I92" s="156"/>
      <c r="J92" s="156"/>
      <c r="O92" s="442"/>
      <c r="P92" s="165"/>
      <c r="Q92" s="165"/>
      <c r="R92" s="46"/>
      <c r="S92" s="371"/>
      <c r="T92" s="165"/>
      <c r="U92" s="376"/>
      <c r="V92" s="367"/>
    </row>
    <row r="93">
      <c r="I93" s="156"/>
      <c r="J93" s="156"/>
      <c r="O93" s="442"/>
      <c r="P93" s="165"/>
      <c r="Q93" s="165"/>
      <c r="R93" s="165"/>
      <c r="S93" s="371"/>
      <c r="T93" s="165"/>
      <c r="U93" s="165"/>
      <c r="V93" s="367"/>
    </row>
    <row r="94">
      <c r="I94" s="156"/>
      <c r="J94" s="156"/>
      <c r="O94" s="447"/>
      <c r="P94" s="365"/>
      <c r="Q94" s="365"/>
      <c r="R94" s="365"/>
      <c r="S94" s="372"/>
      <c r="T94" s="365"/>
      <c r="U94" s="365"/>
      <c r="V94" s="367"/>
    </row>
    <row r="95">
      <c r="I95" s="156"/>
      <c r="J95" s="156"/>
      <c r="O95" s="447"/>
      <c r="P95" s="333"/>
      <c r="Q95" s="333"/>
      <c r="R95" s="333"/>
      <c r="S95" s="367"/>
      <c r="T95" s="374"/>
      <c r="U95" s="377"/>
      <c r="V95" s="367"/>
    </row>
    <row r="96">
      <c r="I96" s="156"/>
      <c r="J96" s="156"/>
      <c r="Q96" s="346"/>
    </row>
    <row r="97">
      <c r="I97" s="156"/>
      <c r="J97" s="156"/>
      <c r="P97" s="443"/>
      <c r="Q97" s="443"/>
      <c r="R97" s="443"/>
      <c r="S97" s="451"/>
      <c r="T97" s="451"/>
      <c r="U97" s="451"/>
      <c r="V97" s="443"/>
      <c r="W97" s="367"/>
      <c r="X97" s="367"/>
      <c r="Y97" s="443"/>
      <c r="Z97" s="443"/>
      <c r="AA97" s="443"/>
      <c r="AB97" s="443"/>
      <c r="AC97" s="443"/>
      <c r="AD97" s="443"/>
      <c r="AE97" s="443"/>
      <c r="AF97" s="443"/>
      <c r="AG97" s="443"/>
    </row>
    <row r="98">
      <c r="I98" s="156"/>
      <c r="J98" s="156"/>
      <c r="P98" s="443"/>
      <c r="Q98" s="443"/>
      <c r="R98" s="443"/>
      <c r="S98" s="452"/>
      <c r="T98" s="453"/>
      <c r="U98" s="453"/>
      <c r="V98" s="443"/>
      <c r="W98" s="367"/>
      <c r="X98" s="367"/>
      <c r="Y98" s="369"/>
      <c r="Z98" s="369"/>
      <c r="AA98" s="369"/>
      <c r="AB98" s="443"/>
      <c r="AC98" s="443"/>
      <c r="AD98" s="443"/>
      <c r="AE98" s="369"/>
      <c r="AF98" s="369"/>
      <c r="AG98" s="369"/>
    </row>
    <row r="99">
      <c r="I99" s="156"/>
      <c r="J99" s="156"/>
      <c r="P99" s="443"/>
      <c r="Q99" s="443"/>
      <c r="R99" s="443"/>
      <c r="S99" s="365"/>
      <c r="T99" s="365"/>
      <c r="U99" s="365"/>
      <c r="V99" s="443"/>
      <c r="W99" s="367"/>
      <c r="X99" s="367"/>
      <c r="Y99" s="375"/>
      <c r="Z99" s="375"/>
      <c r="AA99" s="375"/>
      <c r="AB99" s="443"/>
      <c r="AC99" s="443"/>
      <c r="AD99" s="443"/>
      <c r="AE99" s="375"/>
      <c r="AF99" s="375"/>
      <c r="AG99" s="375"/>
    </row>
    <row r="100">
      <c r="I100" s="156"/>
      <c r="J100" s="156"/>
      <c r="P100" s="443"/>
      <c r="Q100" s="443"/>
      <c r="R100" s="443"/>
      <c r="S100" s="379"/>
      <c r="T100" s="255"/>
      <c r="U100" s="255"/>
      <c r="V100" s="443"/>
      <c r="W100" s="367"/>
      <c r="X100" s="367"/>
      <c r="Y100" s="365"/>
      <c r="Z100" s="365"/>
      <c r="AA100" s="365"/>
      <c r="AB100" s="443"/>
      <c r="AC100" s="443"/>
      <c r="AD100" s="443"/>
      <c r="AE100" s="365"/>
      <c r="AF100" s="365"/>
      <c r="AG100" s="365"/>
    </row>
    <row r="101">
      <c r="I101" s="156"/>
      <c r="J101" s="156"/>
      <c r="P101" s="443"/>
      <c r="Q101" s="443"/>
      <c r="R101" s="443"/>
      <c r="S101" s="379"/>
      <c r="T101" s="246"/>
      <c r="U101" s="255"/>
      <c r="V101" s="443"/>
      <c r="W101" s="367"/>
      <c r="X101" s="367"/>
      <c r="Y101" s="365"/>
      <c r="Z101" s="365"/>
      <c r="AA101" s="379"/>
      <c r="AB101" s="443"/>
      <c r="AC101" s="443"/>
      <c r="AD101" s="443"/>
      <c r="AE101" s="365"/>
      <c r="AF101" s="379"/>
      <c r="AG101" s="379"/>
    </row>
    <row r="102">
      <c r="I102" s="156"/>
      <c r="J102" s="156"/>
      <c r="P102" s="443"/>
      <c r="Q102" s="443"/>
      <c r="R102" s="443"/>
      <c r="S102" s="365"/>
      <c r="T102" s="455"/>
      <c r="U102" s="379"/>
      <c r="V102" s="443"/>
      <c r="W102" s="367"/>
      <c r="X102" s="367"/>
      <c r="Y102" s="365"/>
      <c r="Z102" s="365"/>
      <c r="AA102" s="365"/>
      <c r="AB102" s="443"/>
      <c r="AC102" s="443"/>
      <c r="AD102" s="443"/>
      <c r="AE102" s="187"/>
      <c r="AF102" s="365"/>
      <c r="AG102" s="365"/>
    </row>
    <row r="103">
      <c r="I103" s="156"/>
      <c r="J103" s="156"/>
      <c r="P103" s="443"/>
      <c r="Q103" s="443"/>
      <c r="R103" s="443"/>
      <c r="S103" s="333"/>
      <c r="T103" s="246"/>
      <c r="U103" s="255"/>
      <c r="V103" s="443"/>
      <c r="W103" s="367"/>
      <c r="X103" s="367"/>
      <c r="Y103" s="379"/>
      <c r="Z103" s="333"/>
      <c r="AA103" s="333"/>
      <c r="AB103" s="443"/>
      <c r="AC103" s="443"/>
      <c r="AD103" s="443"/>
      <c r="AE103" s="449"/>
      <c r="AF103" s="365"/>
      <c r="AG103" s="365"/>
    </row>
    <row r="104">
      <c r="I104" s="156"/>
      <c r="J104" s="156"/>
      <c r="Q104" s="346"/>
      <c r="Y104" s="346"/>
      <c r="Z104" s="346"/>
      <c r="AA104" s="346"/>
      <c r="AB104" s="346"/>
      <c r="AC104" s="346"/>
      <c r="AD104" s="346"/>
      <c r="AE104" s="346"/>
      <c r="AF104" s="346"/>
      <c r="AG104" s="346"/>
      <c r="AH104" s="346"/>
    </row>
    <row r="105">
      <c r="I105" s="156"/>
      <c r="J105" s="156"/>
      <c r="P105" s="443"/>
      <c r="Q105" s="443"/>
      <c r="R105" s="443"/>
      <c r="S105" s="451"/>
      <c r="T105" s="451"/>
      <c r="U105" s="451"/>
      <c r="V105" s="443"/>
      <c r="W105" s="443"/>
      <c r="X105" s="443"/>
      <c r="Y105" s="451"/>
      <c r="Z105" s="451"/>
      <c r="AA105" s="451"/>
      <c r="AB105" s="443"/>
      <c r="AC105" s="443"/>
      <c r="AD105" s="443"/>
      <c r="AE105" s="451"/>
      <c r="AF105" s="451"/>
      <c r="AG105" s="451"/>
    </row>
    <row r="106">
      <c r="I106" s="156"/>
      <c r="J106" s="156"/>
      <c r="P106" s="443"/>
      <c r="Q106" s="443"/>
      <c r="R106" s="443"/>
      <c r="S106" s="454"/>
      <c r="T106" s="454"/>
      <c r="U106" s="454"/>
      <c r="V106" s="443"/>
      <c r="W106" s="443"/>
      <c r="X106" s="443"/>
      <c r="Y106" s="453"/>
      <c r="Z106" s="453"/>
      <c r="AA106" s="453"/>
      <c r="AB106" s="443"/>
      <c r="AC106" s="443"/>
      <c r="AD106" s="443"/>
      <c r="AE106" s="454"/>
      <c r="AF106" s="454"/>
      <c r="AG106" s="454"/>
    </row>
    <row r="107">
      <c r="I107" s="156"/>
      <c r="J107" s="156"/>
      <c r="P107" s="443"/>
      <c r="Q107" s="443"/>
      <c r="R107" s="443"/>
      <c r="S107" s="187"/>
      <c r="T107" s="187"/>
      <c r="U107" s="187"/>
      <c r="V107" s="443"/>
      <c r="W107" s="443"/>
      <c r="X107" s="443"/>
      <c r="Y107" s="365"/>
      <c r="Z107" s="365"/>
      <c r="AA107" s="365"/>
      <c r="AB107" s="443"/>
      <c r="AC107" s="443"/>
      <c r="AD107" s="443"/>
      <c r="AE107" s="187"/>
      <c r="AF107" s="187"/>
      <c r="AG107" s="187"/>
    </row>
    <row r="108">
      <c r="I108" s="156"/>
      <c r="J108" s="156"/>
      <c r="P108" s="443"/>
      <c r="Q108" s="443"/>
      <c r="R108" s="443"/>
      <c r="S108" s="187"/>
      <c r="T108" s="187"/>
      <c r="U108" s="187"/>
      <c r="V108" s="443"/>
      <c r="W108" s="443"/>
      <c r="X108" s="443"/>
      <c r="Y108" s="255"/>
      <c r="Z108" s="246"/>
      <c r="AA108" s="255"/>
      <c r="AB108" s="443"/>
      <c r="AC108" s="443"/>
      <c r="AD108" s="443"/>
      <c r="AE108" s="346"/>
      <c r="AF108" s="346"/>
      <c r="AG108" s="346"/>
    </row>
    <row r="109">
      <c r="I109" s="156"/>
      <c r="J109" s="156"/>
      <c r="P109" s="443"/>
      <c r="Q109" s="443"/>
      <c r="R109" s="443"/>
      <c r="S109" s="187"/>
      <c r="T109" s="458"/>
      <c r="U109" s="187"/>
      <c r="V109" s="443"/>
      <c r="W109" s="443"/>
      <c r="X109" s="443"/>
      <c r="Y109" s="255"/>
      <c r="Z109" s="246"/>
      <c r="AA109" s="255"/>
      <c r="AB109" s="443"/>
      <c r="AC109" s="443"/>
      <c r="AD109" s="443"/>
      <c r="AE109" s="346"/>
      <c r="AF109" s="346"/>
      <c r="AG109" s="346"/>
    </row>
    <row r="110">
      <c r="I110" s="156"/>
      <c r="J110" s="156"/>
      <c r="P110" s="443"/>
      <c r="Q110" s="443"/>
      <c r="R110" s="443"/>
      <c r="S110" s="187"/>
      <c r="T110" s="458"/>
      <c r="U110" s="187"/>
      <c r="V110" s="443"/>
      <c r="W110" s="443"/>
      <c r="X110" s="443"/>
      <c r="Y110" s="379"/>
      <c r="Z110" s="455"/>
      <c r="AA110" s="379"/>
      <c r="AB110" s="443"/>
      <c r="AC110" s="443"/>
      <c r="AD110" s="443"/>
      <c r="AE110" s="346"/>
      <c r="AF110" s="346"/>
      <c r="AG110" s="346"/>
    </row>
    <row r="111">
      <c r="I111" s="156"/>
      <c r="J111" s="156"/>
      <c r="P111" s="443"/>
      <c r="Q111" s="443"/>
      <c r="R111" s="443"/>
      <c r="S111" s="187"/>
      <c r="T111" s="458"/>
      <c r="U111" s="187"/>
      <c r="V111" s="443"/>
      <c r="W111" s="443"/>
      <c r="X111" s="443"/>
      <c r="Y111" s="255"/>
      <c r="Z111" s="246"/>
      <c r="AA111" s="255"/>
      <c r="AB111" s="443"/>
      <c r="AC111" s="443"/>
      <c r="AD111" s="443"/>
      <c r="AE111" s="346"/>
      <c r="AF111" s="346"/>
      <c r="AG111" s="346"/>
    </row>
    <row r="112">
      <c r="I112" s="156"/>
      <c r="J112" s="156"/>
      <c r="Q112" s="346"/>
    </row>
    <row r="113">
      <c r="I113" s="156"/>
      <c r="J113" s="156"/>
      <c r="Q113" s="346"/>
      <c r="W113" s="443"/>
      <c r="X113" s="443"/>
      <c r="Y113" s="457"/>
      <c r="Z113" s="457"/>
      <c r="AA113" s="457"/>
      <c r="AB113" s="443"/>
      <c r="AC113" s="443"/>
      <c r="AD113" s="443"/>
      <c r="AE113" s="457"/>
      <c r="AF113" s="457"/>
      <c r="AG113" s="457"/>
      <c r="AH113" s="443"/>
      <c r="AI113" s="443"/>
      <c r="AJ113" s="443"/>
      <c r="AK113" s="457"/>
      <c r="AL113" s="457"/>
      <c r="AM113" s="457"/>
    </row>
    <row r="114">
      <c r="I114" s="156"/>
      <c r="J114" s="156"/>
      <c r="Q114" s="346"/>
      <c r="W114" s="443"/>
      <c r="X114" s="443"/>
      <c r="Y114" s="454"/>
      <c r="Z114" s="454"/>
      <c r="AA114" s="454"/>
      <c r="AB114" s="443"/>
      <c r="AC114" s="443"/>
      <c r="AD114" s="443"/>
      <c r="AE114" s="454"/>
      <c r="AF114" s="454"/>
      <c r="AG114" s="454"/>
      <c r="AH114" s="443"/>
      <c r="AI114" s="443"/>
      <c r="AJ114" s="443"/>
      <c r="AK114" s="454"/>
      <c r="AL114" s="454"/>
      <c r="AM114" s="454"/>
    </row>
    <row r="115">
      <c r="I115" s="156"/>
      <c r="J115" s="156"/>
      <c r="Q115" s="346"/>
      <c r="W115" s="443"/>
      <c r="X115" s="443"/>
      <c r="Y115" s="187"/>
      <c r="Z115" s="187"/>
      <c r="AA115" s="187"/>
      <c r="AB115" s="443"/>
      <c r="AC115" s="443"/>
      <c r="AD115" s="443"/>
      <c r="AE115" s="187"/>
      <c r="AF115" s="187"/>
      <c r="AG115" s="187"/>
      <c r="AH115" s="443"/>
      <c r="AI115" s="443"/>
      <c r="AJ115" s="443"/>
      <c r="AK115" s="187"/>
      <c r="AL115" s="187"/>
      <c r="AM115" s="187"/>
    </row>
    <row r="116">
      <c r="I116" s="156"/>
      <c r="J116" s="156"/>
      <c r="Q116" s="346"/>
      <c r="W116" s="443"/>
      <c r="X116" s="443"/>
      <c r="Y116" s="187"/>
      <c r="Z116" s="187"/>
      <c r="AA116" s="187"/>
      <c r="AB116" s="443"/>
      <c r="AC116" s="443"/>
      <c r="AD116" s="443"/>
      <c r="AE116" s="187"/>
      <c r="AF116" s="187"/>
      <c r="AG116" s="187"/>
      <c r="AH116" s="443"/>
      <c r="AI116" s="443"/>
      <c r="AJ116" s="443"/>
      <c r="AK116" s="187"/>
      <c r="AL116" s="187"/>
      <c r="AM116" s="187"/>
    </row>
    <row r="117">
      <c r="I117" s="156"/>
      <c r="J117" s="156"/>
      <c r="Q117" s="346"/>
      <c r="W117" s="443"/>
      <c r="X117" s="443"/>
      <c r="Y117" s="346"/>
      <c r="Z117" s="187"/>
      <c r="AA117" s="346"/>
      <c r="AB117" s="443"/>
      <c r="AC117" s="443"/>
      <c r="AD117" s="443"/>
      <c r="AE117" s="346"/>
      <c r="AF117" s="346"/>
      <c r="AG117" s="346"/>
      <c r="AH117" s="443"/>
      <c r="AI117" s="443"/>
      <c r="AJ117" s="443"/>
      <c r="AK117" s="346"/>
      <c r="AL117" s="346"/>
      <c r="AM117" s="346"/>
    </row>
    <row r="118">
      <c r="I118" s="156"/>
      <c r="J118" s="156"/>
      <c r="Q118" s="346"/>
      <c r="W118" s="443"/>
      <c r="X118" s="443"/>
      <c r="Y118" s="346"/>
      <c r="Z118" s="187"/>
      <c r="AA118" s="346"/>
      <c r="AB118" s="443"/>
      <c r="AC118" s="443"/>
      <c r="AD118" s="443"/>
      <c r="AE118" s="187"/>
      <c r="AF118" s="187"/>
      <c r="AG118" s="187"/>
      <c r="AH118" s="443"/>
      <c r="AI118" s="443"/>
      <c r="AJ118" s="443"/>
      <c r="AK118" s="187"/>
      <c r="AL118" s="187"/>
      <c r="AM118" s="346"/>
    </row>
    <row r="119">
      <c r="I119" s="156"/>
      <c r="J119" s="156"/>
      <c r="Q119" s="346"/>
      <c r="W119" s="443"/>
      <c r="X119" s="443"/>
      <c r="Y119" s="346"/>
      <c r="Z119" s="187"/>
      <c r="AA119" s="346"/>
      <c r="AB119" s="443"/>
      <c r="AC119" s="443"/>
      <c r="AD119" s="443"/>
      <c r="AE119" s="187"/>
      <c r="AF119" s="187"/>
      <c r="AG119" s="187"/>
      <c r="AH119" s="443"/>
      <c r="AI119" s="443"/>
      <c r="AJ119" s="443"/>
      <c r="AK119" s="187"/>
      <c r="AL119" s="187"/>
      <c r="AM119" s="346"/>
    </row>
    <row r="120">
      <c r="I120" s="156"/>
      <c r="J120" s="156"/>
      <c r="Q120" s="346"/>
    </row>
    <row r="121">
      <c r="I121" s="156"/>
      <c r="J121" s="156"/>
      <c r="Q121" s="346"/>
    </row>
    <row r="122">
      <c r="I122" s="156"/>
      <c r="J122" s="156"/>
      <c r="Q122" s="346"/>
    </row>
    <row r="123">
      <c r="I123" s="156"/>
      <c r="J123" s="156"/>
      <c r="Q123" s="346"/>
    </row>
    <row r="124">
      <c r="I124" s="156"/>
      <c r="J124" s="156"/>
      <c r="Q124" s="346"/>
    </row>
    <row r="125">
      <c r="I125" s="156"/>
      <c r="J125" s="156"/>
      <c r="Q125" s="346"/>
    </row>
    <row r="126">
      <c r="I126" s="156"/>
      <c r="J126" s="156"/>
      <c r="Q126" s="346"/>
    </row>
    <row r="127">
      <c r="I127" s="156"/>
      <c r="J127" s="156"/>
      <c r="P127" s="407"/>
      <c r="Q127" s="346"/>
    </row>
    <row r="128">
      <c r="I128" s="156"/>
      <c r="J128" s="156"/>
      <c r="P128" s="407"/>
      <c r="Q128" s="346"/>
    </row>
    <row r="129">
      <c r="I129" s="156"/>
      <c r="J129" s="156"/>
      <c r="P129" s="407"/>
      <c r="Q129" s="346"/>
    </row>
    <row r="130">
      <c r="I130" s="156"/>
      <c r="J130" s="156"/>
      <c r="Q130" s="346"/>
    </row>
    <row r="131">
      <c r="I131" s="156"/>
      <c r="J131" s="156"/>
      <c r="Q131" s="346"/>
    </row>
    <row r="132">
      <c r="I132" s="156"/>
      <c r="J132" s="156"/>
      <c r="Q132" s="346"/>
    </row>
    <row r="133">
      <c r="I133" s="156"/>
      <c r="J133" s="156"/>
      <c r="Q133" s="346"/>
    </row>
    <row r="134">
      <c r="I134" s="156"/>
      <c r="J134" s="156"/>
      <c r="Q134" s="346"/>
    </row>
    <row r="135">
      <c r="I135" s="156"/>
      <c r="J135" s="156"/>
      <c r="Q135" s="346"/>
    </row>
    <row r="136">
      <c r="I136" s="156"/>
      <c r="J136" s="156"/>
      <c r="Q136" s="346"/>
    </row>
    <row r="137">
      <c r="I137" s="156"/>
      <c r="J137" s="156"/>
      <c r="Q137" s="346"/>
    </row>
    <row r="138">
      <c r="I138" s="156"/>
      <c r="J138" s="156"/>
      <c r="Q138" s="346"/>
    </row>
    <row r="139">
      <c r="I139" s="156"/>
      <c r="J139" s="156"/>
      <c r="Q139" s="346"/>
    </row>
    <row r="140">
      <c r="I140" s="156"/>
      <c r="J140" s="156"/>
      <c r="Q140" s="346"/>
    </row>
    <row r="141">
      <c r="I141" s="156"/>
      <c r="J141" s="156"/>
      <c r="Q141" s="346"/>
    </row>
    <row r="142">
      <c r="I142" s="156"/>
      <c r="J142" s="156"/>
      <c r="Q142" s="346"/>
    </row>
    <row r="143">
      <c r="I143" s="156"/>
      <c r="J143" s="156"/>
      <c r="Q143" s="346"/>
    </row>
    <row r="144">
      <c r="I144" s="156"/>
      <c r="J144" s="156"/>
      <c r="Q144" s="346"/>
    </row>
    <row r="145">
      <c r="I145" s="156"/>
      <c r="J145" s="156"/>
      <c r="Q145" s="346"/>
    </row>
    <row r="146">
      <c r="I146" s="156"/>
      <c r="J146" s="156"/>
      <c r="Q146" s="346"/>
    </row>
    <row r="147">
      <c r="I147" s="156"/>
      <c r="J147" s="156"/>
      <c r="Q147" s="346"/>
    </row>
    <row r="148">
      <c r="I148" s="156"/>
      <c r="J148" s="156"/>
      <c r="Q148" s="346"/>
    </row>
    <row r="149">
      <c r="I149" s="156"/>
      <c r="J149" s="156"/>
      <c r="Q149" s="346"/>
    </row>
    <row r="150">
      <c r="I150" s="156"/>
      <c r="J150" s="156"/>
      <c r="Q150" s="346"/>
    </row>
    <row r="151">
      <c r="I151" s="156"/>
      <c r="J151" s="156"/>
      <c r="Q151" s="346"/>
    </row>
    <row r="152">
      <c r="I152" s="156"/>
      <c r="J152" s="156"/>
      <c r="Q152" s="346"/>
    </row>
    <row r="153">
      <c r="I153" s="156"/>
      <c r="J153" s="156"/>
      <c r="Q153" s="346"/>
    </row>
    <row r="154">
      <c r="I154" s="156"/>
      <c r="J154" s="156"/>
      <c r="Q154" s="346"/>
    </row>
    <row r="155">
      <c r="I155" s="156"/>
      <c r="J155" s="156"/>
      <c r="Q155" s="346"/>
    </row>
    <row r="156">
      <c r="I156" s="156"/>
      <c r="J156" s="156"/>
      <c r="Q156" s="346"/>
    </row>
    <row r="157">
      <c r="I157" s="156"/>
      <c r="J157" s="156"/>
      <c r="Q157" s="346"/>
    </row>
    <row r="158">
      <c r="I158" s="156"/>
      <c r="J158" s="156"/>
      <c r="Q158" s="346"/>
    </row>
    <row r="159">
      <c r="I159" s="156"/>
      <c r="J159" s="156"/>
      <c r="Q159" s="346"/>
    </row>
    <row r="160">
      <c r="I160" s="156"/>
      <c r="J160" s="156"/>
      <c r="Q160" s="346"/>
    </row>
    <row r="161">
      <c r="I161" s="156"/>
      <c r="J161" s="156"/>
      <c r="Q161" s="346"/>
    </row>
    <row r="162">
      <c r="I162" s="156"/>
      <c r="J162" s="156"/>
      <c r="Q162" s="346"/>
    </row>
    <row r="163">
      <c r="I163" s="156"/>
      <c r="J163" s="156"/>
      <c r="Q163" s="346"/>
    </row>
    <row r="164">
      <c r="I164" s="156"/>
      <c r="J164" s="156"/>
      <c r="Q164" s="346"/>
    </row>
    <row r="165">
      <c r="I165" s="156"/>
      <c r="J165" s="156"/>
      <c r="Q165" s="346"/>
    </row>
    <row r="166">
      <c r="I166" s="156"/>
      <c r="J166" s="156"/>
      <c r="Q166" s="346"/>
    </row>
    <row r="167">
      <c r="I167" s="156"/>
      <c r="J167" s="156"/>
      <c r="Q167" s="346"/>
    </row>
    <row r="168">
      <c r="I168" s="156"/>
      <c r="J168" s="156"/>
      <c r="Q168" s="346"/>
    </row>
    <row r="169">
      <c r="I169" s="156"/>
      <c r="J169" s="156"/>
      <c r="Q169" s="346"/>
    </row>
    <row r="170">
      <c r="I170" s="156"/>
      <c r="J170" s="156"/>
      <c r="Q170" s="346"/>
    </row>
    <row r="171">
      <c r="I171" s="156"/>
      <c r="J171" s="156"/>
      <c r="Q171" s="346"/>
    </row>
    <row r="172">
      <c r="I172" s="156"/>
      <c r="J172" s="156"/>
      <c r="Q172" s="346"/>
    </row>
    <row r="173">
      <c r="I173" s="156"/>
      <c r="J173" s="156"/>
      <c r="Q173" s="346"/>
    </row>
    <row r="174">
      <c r="I174" s="156"/>
      <c r="J174" s="156"/>
      <c r="Q174" s="346"/>
    </row>
    <row r="175">
      <c r="I175" s="156"/>
      <c r="J175" s="156"/>
      <c r="Q175" s="346"/>
    </row>
    <row r="176">
      <c r="I176" s="156"/>
      <c r="J176" s="156"/>
      <c r="Q176" s="346"/>
    </row>
    <row r="177">
      <c r="I177" s="156"/>
      <c r="J177" s="156"/>
      <c r="Q177" s="346"/>
    </row>
    <row r="178">
      <c r="I178" s="156"/>
      <c r="J178" s="156"/>
      <c r="Q178" s="346"/>
    </row>
    <row r="179">
      <c r="I179" s="156"/>
      <c r="J179" s="156"/>
      <c r="Q179" s="346"/>
    </row>
    <row r="180">
      <c r="I180" s="156"/>
      <c r="J180" s="156"/>
      <c r="Q180" s="346"/>
    </row>
    <row r="181">
      <c r="I181" s="156"/>
      <c r="J181" s="156"/>
      <c r="Q181" s="346"/>
    </row>
    <row r="182">
      <c r="I182" s="156"/>
      <c r="J182" s="156"/>
      <c r="Q182" s="346"/>
    </row>
    <row r="183">
      <c r="I183" s="156"/>
      <c r="J183" s="156"/>
      <c r="Q183" s="346"/>
    </row>
    <row r="184">
      <c r="I184" s="156"/>
      <c r="J184" s="156"/>
      <c r="Q184" s="346"/>
    </row>
    <row r="185">
      <c r="I185" s="156"/>
      <c r="J185" s="156"/>
      <c r="Q185" s="346"/>
    </row>
    <row r="186">
      <c r="I186" s="156"/>
      <c r="J186" s="156"/>
      <c r="Q186" s="346"/>
    </row>
    <row r="187">
      <c r="I187" s="156"/>
      <c r="J187" s="156"/>
      <c r="Q187" s="346"/>
    </row>
    <row r="188">
      <c r="I188" s="156"/>
      <c r="J188" s="156"/>
      <c r="Q188" s="346"/>
    </row>
    <row r="189">
      <c r="I189" s="156"/>
      <c r="J189" s="156"/>
      <c r="Q189" s="346"/>
    </row>
    <row r="190">
      <c r="I190" s="156"/>
      <c r="J190" s="156"/>
      <c r="Q190" s="346"/>
    </row>
    <row r="191">
      <c r="I191" s="156"/>
      <c r="J191" s="156"/>
      <c r="Q191" s="346"/>
    </row>
    <row r="192">
      <c r="I192" s="156"/>
      <c r="J192" s="156"/>
      <c r="Q192" s="346"/>
    </row>
    <row r="193">
      <c r="I193" s="156"/>
      <c r="J193" s="156"/>
      <c r="Q193" s="346"/>
    </row>
    <row r="194">
      <c r="I194" s="156"/>
      <c r="J194" s="156"/>
      <c r="Q194" s="346"/>
    </row>
    <row r="195">
      <c r="I195" s="156"/>
      <c r="J195" s="156"/>
      <c r="Q195" s="346"/>
    </row>
    <row r="196">
      <c r="I196" s="156"/>
      <c r="J196" s="156"/>
      <c r="Q196" s="346"/>
    </row>
    <row r="197">
      <c r="I197" s="156"/>
      <c r="J197" s="156"/>
      <c r="Q197" s="346"/>
    </row>
    <row r="198">
      <c r="I198" s="156"/>
      <c r="J198" s="156"/>
      <c r="Q198" s="346"/>
    </row>
    <row r="199">
      <c r="I199" s="156"/>
      <c r="J199" s="156"/>
      <c r="Q199" s="346"/>
    </row>
    <row r="200">
      <c r="I200" s="156"/>
      <c r="J200" s="156"/>
      <c r="Q200" s="346"/>
    </row>
    <row r="201">
      <c r="I201" s="156"/>
      <c r="J201" s="156"/>
      <c r="Q201" s="346"/>
    </row>
    <row r="202">
      <c r="I202" s="156"/>
      <c r="J202" s="156"/>
      <c r="Q202" s="346"/>
    </row>
    <row r="203">
      <c r="I203" s="156"/>
      <c r="J203" s="156"/>
      <c r="Q203" s="346"/>
    </row>
    <row r="204">
      <c r="I204" s="156"/>
      <c r="J204" s="156"/>
      <c r="Q204" s="346"/>
    </row>
    <row r="205">
      <c r="I205" s="156"/>
      <c r="J205" s="156"/>
      <c r="Q205" s="346"/>
    </row>
    <row r="206">
      <c r="I206" s="156"/>
      <c r="J206" s="156"/>
      <c r="Q206" s="346"/>
    </row>
    <row r="207">
      <c r="I207" s="156"/>
      <c r="J207" s="156"/>
      <c r="Q207" s="346"/>
    </row>
    <row r="208">
      <c r="I208" s="156"/>
      <c r="J208" s="156"/>
      <c r="Q208" s="346"/>
    </row>
    <row r="209">
      <c r="I209" s="156"/>
      <c r="J209" s="156"/>
      <c r="Q209" s="346"/>
    </row>
    <row r="210">
      <c r="I210" s="156"/>
      <c r="J210" s="156"/>
      <c r="Q210" s="346"/>
    </row>
    <row r="211">
      <c r="I211" s="156"/>
      <c r="J211" s="156"/>
      <c r="Q211" s="346"/>
    </row>
    <row r="212">
      <c r="I212" s="156"/>
      <c r="J212" s="156"/>
      <c r="Q212" s="346"/>
    </row>
    <row r="213">
      <c r="I213" s="156"/>
      <c r="J213" s="156"/>
      <c r="Q213" s="346"/>
    </row>
    <row r="214">
      <c r="I214" s="156"/>
      <c r="J214" s="156"/>
      <c r="Q214" s="346"/>
    </row>
    <row r="215">
      <c r="I215" s="156"/>
      <c r="J215" s="156"/>
      <c r="Q215" s="346"/>
    </row>
    <row r="216">
      <c r="I216" s="156"/>
      <c r="J216" s="156"/>
      <c r="Q216" s="346"/>
    </row>
    <row r="217">
      <c r="I217" s="156"/>
      <c r="J217" s="156"/>
      <c r="Q217" s="346"/>
    </row>
    <row r="218">
      <c r="I218" s="156"/>
      <c r="J218" s="156"/>
      <c r="Q218" s="346"/>
    </row>
    <row r="219">
      <c r="I219" s="156"/>
      <c r="J219" s="156"/>
      <c r="Q219" s="346"/>
    </row>
    <row r="220">
      <c r="I220" s="156"/>
      <c r="J220" s="156"/>
      <c r="Q220" s="346"/>
    </row>
    <row r="221">
      <c r="I221" s="156"/>
      <c r="J221" s="156"/>
      <c r="Q221" s="346"/>
    </row>
    <row r="222">
      <c r="I222" s="156"/>
      <c r="J222" s="156"/>
      <c r="Q222" s="346"/>
    </row>
    <row r="223">
      <c r="I223" s="156"/>
      <c r="J223" s="156"/>
      <c r="Q223" s="346"/>
    </row>
    <row r="224">
      <c r="I224" s="156"/>
      <c r="J224" s="156"/>
      <c r="Q224" s="346"/>
    </row>
    <row r="225">
      <c r="I225" s="156"/>
      <c r="J225" s="156"/>
      <c r="Q225" s="346"/>
    </row>
    <row r="226">
      <c r="I226" s="156"/>
      <c r="J226" s="156"/>
      <c r="Q226" s="346"/>
    </row>
    <row r="227">
      <c r="I227" s="156"/>
      <c r="J227" s="156"/>
      <c r="Q227" s="346"/>
    </row>
    <row r="228">
      <c r="I228" s="156"/>
      <c r="J228" s="156"/>
      <c r="Q228" s="346"/>
    </row>
    <row r="229">
      <c r="I229" s="156"/>
      <c r="J229" s="156"/>
      <c r="Q229" s="346"/>
    </row>
    <row r="230">
      <c r="I230" s="156"/>
      <c r="J230" s="156"/>
      <c r="Q230" s="346"/>
    </row>
    <row r="231">
      <c r="I231" s="156"/>
      <c r="J231" s="156"/>
      <c r="Q231" s="346"/>
    </row>
    <row r="232">
      <c r="I232" s="156"/>
      <c r="J232" s="156"/>
      <c r="Q232" s="346"/>
    </row>
    <row r="233">
      <c r="I233" s="156"/>
      <c r="J233" s="156"/>
      <c r="Q233" s="346"/>
    </row>
    <row r="234">
      <c r="I234" s="156"/>
      <c r="J234" s="156"/>
      <c r="Q234" s="346"/>
    </row>
    <row r="235">
      <c r="I235" s="156"/>
      <c r="J235" s="156"/>
      <c r="Q235" s="346"/>
    </row>
    <row r="236">
      <c r="I236" s="156"/>
      <c r="J236" s="156"/>
      <c r="Q236" s="346"/>
    </row>
    <row r="237">
      <c r="I237" s="156"/>
      <c r="J237" s="156"/>
      <c r="Q237" s="346"/>
    </row>
    <row r="238">
      <c r="I238" s="156"/>
      <c r="J238" s="156"/>
      <c r="Q238" s="346"/>
    </row>
    <row r="239">
      <c r="I239" s="156"/>
      <c r="J239" s="156"/>
      <c r="Q239" s="346"/>
    </row>
    <row r="240">
      <c r="I240" s="156"/>
      <c r="J240" s="156"/>
      <c r="Q240" s="346"/>
    </row>
    <row r="241">
      <c r="I241" s="156"/>
      <c r="J241" s="156"/>
      <c r="Q241" s="346"/>
    </row>
    <row r="242">
      <c r="I242" s="156"/>
      <c r="J242" s="156"/>
      <c r="Q242" s="346"/>
    </row>
    <row r="243">
      <c r="I243" s="156"/>
      <c r="J243" s="156"/>
      <c r="Q243" s="346"/>
    </row>
    <row r="244">
      <c r="I244" s="156"/>
      <c r="J244" s="156"/>
      <c r="Q244" s="346"/>
    </row>
    <row r="245">
      <c r="I245" s="156"/>
      <c r="J245" s="156"/>
      <c r="Q245" s="346"/>
    </row>
    <row r="246">
      <c r="I246" s="156"/>
      <c r="J246" s="156"/>
      <c r="Q246" s="346"/>
    </row>
    <row r="247">
      <c r="I247" s="156"/>
      <c r="J247" s="156"/>
      <c r="Q247" s="346"/>
    </row>
    <row r="248">
      <c r="I248" s="156"/>
      <c r="J248" s="156"/>
      <c r="Q248" s="346"/>
    </row>
    <row r="249">
      <c r="I249" s="156"/>
      <c r="J249" s="156"/>
      <c r="Q249" s="346"/>
    </row>
    <row r="250">
      <c r="I250" s="156"/>
      <c r="J250" s="156"/>
      <c r="Q250" s="346"/>
    </row>
    <row r="251">
      <c r="I251" s="156"/>
      <c r="J251" s="156"/>
      <c r="Q251" s="346"/>
    </row>
    <row r="252">
      <c r="I252" s="156"/>
      <c r="J252" s="156"/>
      <c r="Q252" s="346"/>
    </row>
    <row r="253">
      <c r="I253" s="156"/>
      <c r="J253" s="156"/>
      <c r="Q253" s="346"/>
    </row>
    <row r="254">
      <c r="I254" s="156"/>
      <c r="J254" s="156"/>
      <c r="Q254" s="346"/>
    </row>
    <row r="255">
      <c r="I255" s="156"/>
      <c r="J255" s="156"/>
      <c r="Q255" s="346"/>
    </row>
    <row r="256">
      <c r="I256" s="156"/>
      <c r="J256" s="156"/>
      <c r="Q256" s="346"/>
    </row>
    <row r="257">
      <c r="I257" s="156"/>
      <c r="J257" s="156"/>
      <c r="Q257" s="346"/>
    </row>
    <row r="258">
      <c r="I258" s="156"/>
      <c r="J258" s="156"/>
      <c r="Q258" s="346"/>
    </row>
    <row r="259">
      <c r="I259" s="156"/>
      <c r="J259" s="156"/>
      <c r="Q259" s="346"/>
    </row>
    <row r="260">
      <c r="I260" s="156"/>
      <c r="J260" s="156"/>
      <c r="Q260" s="346"/>
    </row>
    <row r="261">
      <c r="I261" s="156"/>
      <c r="J261" s="156"/>
      <c r="Q261" s="346"/>
    </row>
    <row r="262">
      <c r="I262" s="156"/>
      <c r="J262" s="156"/>
      <c r="Q262" s="346"/>
    </row>
    <row r="263">
      <c r="I263" s="156"/>
      <c r="J263" s="156"/>
      <c r="Q263" s="346"/>
    </row>
    <row r="264">
      <c r="I264" s="156"/>
      <c r="J264" s="156"/>
      <c r="Q264" s="346"/>
    </row>
    <row r="265">
      <c r="I265" s="156"/>
      <c r="J265" s="156"/>
      <c r="Q265" s="346"/>
    </row>
    <row r="266">
      <c r="I266" s="156"/>
      <c r="J266" s="156"/>
      <c r="Q266" s="346"/>
    </row>
    <row r="267">
      <c r="I267" s="156"/>
      <c r="J267" s="156"/>
      <c r="Q267" s="346"/>
    </row>
    <row r="268">
      <c r="I268" s="156"/>
      <c r="J268" s="156"/>
      <c r="Q268" s="346"/>
    </row>
    <row r="269">
      <c r="I269" s="156"/>
      <c r="J269" s="156"/>
      <c r="Q269" s="346"/>
    </row>
    <row r="270">
      <c r="I270" s="156"/>
      <c r="J270" s="156"/>
      <c r="Q270" s="346"/>
    </row>
    <row r="271">
      <c r="I271" s="156"/>
      <c r="J271" s="156"/>
      <c r="Q271" s="346"/>
    </row>
    <row r="272">
      <c r="I272" s="156"/>
      <c r="J272" s="156"/>
      <c r="Q272" s="346"/>
    </row>
    <row r="273">
      <c r="I273" s="156"/>
      <c r="J273" s="156"/>
      <c r="Q273" s="346"/>
    </row>
    <row r="274">
      <c r="I274" s="156"/>
      <c r="J274" s="156"/>
      <c r="Q274" s="346"/>
    </row>
    <row r="275">
      <c r="I275" s="156"/>
      <c r="J275" s="156"/>
      <c r="Q275" s="346"/>
    </row>
    <row r="276">
      <c r="I276" s="156"/>
      <c r="J276" s="156"/>
      <c r="Q276" s="346"/>
    </row>
    <row r="277">
      <c r="I277" s="156"/>
      <c r="J277" s="156"/>
      <c r="Q277" s="346"/>
    </row>
    <row r="278">
      <c r="I278" s="156"/>
      <c r="J278" s="156"/>
      <c r="Q278" s="346"/>
    </row>
    <row r="279">
      <c r="I279" s="156"/>
      <c r="J279" s="156"/>
      <c r="Q279" s="346"/>
    </row>
    <row r="280">
      <c r="I280" s="156"/>
      <c r="J280" s="156"/>
      <c r="Q280" s="346"/>
    </row>
    <row r="281">
      <c r="I281" s="156"/>
      <c r="J281" s="156"/>
      <c r="Q281" s="346"/>
    </row>
    <row r="282">
      <c r="I282" s="156"/>
      <c r="J282" s="156"/>
      <c r="Q282" s="346"/>
    </row>
    <row r="283">
      <c r="I283" s="156"/>
      <c r="J283" s="156"/>
      <c r="Q283" s="346"/>
    </row>
    <row r="284">
      <c r="I284" s="156"/>
      <c r="J284" s="156"/>
      <c r="Q284" s="346"/>
    </row>
    <row r="285">
      <c r="I285" s="156"/>
      <c r="J285" s="156"/>
      <c r="Q285" s="346"/>
    </row>
    <row r="286">
      <c r="I286" s="156"/>
      <c r="J286" s="156"/>
      <c r="Q286" s="346"/>
    </row>
    <row r="287">
      <c r="I287" s="156"/>
      <c r="J287" s="156"/>
      <c r="Q287" s="346"/>
    </row>
    <row r="288">
      <c r="I288" s="156"/>
      <c r="J288" s="156"/>
      <c r="Q288" s="346"/>
    </row>
    <row r="289">
      <c r="I289" s="156"/>
      <c r="J289" s="156"/>
      <c r="Q289" s="346"/>
    </row>
    <row r="290">
      <c r="I290" s="156"/>
      <c r="J290" s="156"/>
      <c r="Q290" s="346"/>
    </row>
    <row r="291">
      <c r="I291" s="156"/>
      <c r="J291" s="156"/>
      <c r="Q291" s="346"/>
    </row>
    <row r="292">
      <c r="I292" s="156"/>
      <c r="J292" s="156"/>
      <c r="Q292" s="346"/>
    </row>
    <row r="293">
      <c r="I293" s="156"/>
      <c r="J293" s="156"/>
      <c r="Q293" s="346"/>
    </row>
    <row r="294">
      <c r="I294" s="156"/>
      <c r="J294" s="156"/>
      <c r="Q294" s="346"/>
    </row>
    <row r="295">
      <c r="I295" s="156"/>
      <c r="J295" s="156"/>
      <c r="Q295" s="346"/>
    </row>
    <row r="296">
      <c r="I296" s="156"/>
      <c r="J296" s="156"/>
      <c r="Q296" s="346"/>
    </row>
    <row r="297">
      <c r="I297" s="156"/>
      <c r="J297" s="156"/>
      <c r="Q297" s="346"/>
    </row>
    <row r="298">
      <c r="I298" s="156"/>
      <c r="J298" s="156"/>
      <c r="Q298" s="346"/>
    </row>
    <row r="299">
      <c r="I299" s="156"/>
      <c r="J299" s="156"/>
      <c r="Q299" s="346"/>
    </row>
    <row r="300">
      <c r="I300" s="156"/>
      <c r="J300" s="156"/>
      <c r="Q300" s="346"/>
    </row>
    <row r="301">
      <c r="I301" s="156"/>
      <c r="J301" s="156"/>
      <c r="Q301" s="346"/>
    </row>
    <row r="302">
      <c r="I302" s="156"/>
      <c r="J302" s="156"/>
      <c r="Q302" s="346"/>
    </row>
    <row r="303">
      <c r="I303" s="156"/>
      <c r="J303" s="156"/>
      <c r="Q303" s="346"/>
    </row>
    <row r="304">
      <c r="I304" s="156"/>
      <c r="J304" s="156"/>
      <c r="Q304" s="346"/>
    </row>
    <row r="305">
      <c r="I305" s="156"/>
      <c r="J305" s="156"/>
      <c r="Q305" s="346"/>
    </row>
    <row r="306">
      <c r="I306" s="156"/>
      <c r="J306" s="156"/>
      <c r="Q306" s="346"/>
    </row>
    <row r="307">
      <c r="I307" s="156"/>
      <c r="J307" s="156"/>
      <c r="Q307" s="346"/>
    </row>
    <row r="308">
      <c r="I308" s="156"/>
      <c r="J308" s="156"/>
      <c r="Q308" s="346"/>
    </row>
    <row r="309">
      <c r="I309" s="156"/>
      <c r="J309" s="156"/>
      <c r="Q309" s="346"/>
    </row>
    <row r="310">
      <c r="I310" s="156"/>
      <c r="J310" s="156"/>
      <c r="Q310" s="346"/>
    </row>
    <row r="311">
      <c r="I311" s="156"/>
      <c r="J311" s="156"/>
      <c r="Q311" s="346"/>
    </row>
    <row r="312">
      <c r="I312" s="156"/>
      <c r="J312" s="156"/>
      <c r="Q312" s="346"/>
    </row>
    <row r="313">
      <c r="I313" s="156"/>
      <c r="J313" s="156"/>
      <c r="Q313" s="346"/>
    </row>
    <row r="314">
      <c r="I314" s="156"/>
      <c r="J314" s="156"/>
      <c r="Q314" s="346"/>
    </row>
    <row r="315">
      <c r="I315" s="156"/>
      <c r="J315" s="156"/>
      <c r="Q315" s="346"/>
    </row>
    <row r="316">
      <c r="I316" s="156"/>
      <c r="J316" s="156"/>
      <c r="Q316" s="346"/>
    </row>
    <row r="317">
      <c r="I317" s="156"/>
      <c r="J317" s="156"/>
      <c r="Q317" s="346"/>
    </row>
    <row r="318">
      <c r="I318" s="156"/>
      <c r="J318" s="156"/>
      <c r="Q318" s="346"/>
    </row>
    <row r="319">
      <c r="I319" s="156"/>
      <c r="J319" s="156"/>
      <c r="Q319" s="346"/>
    </row>
    <row r="320">
      <c r="I320" s="156"/>
      <c r="J320" s="156"/>
      <c r="Q320" s="346"/>
    </row>
    <row r="321">
      <c r="I321" s="156"/>
      <c r="J321" s="156"/>
      <c r="Q321" s="346"/>
    </row>
    <row r="322">
      <c r="I322" s="156"/>
      <c r="J322" s="156"/>
      <c r="Q322" s="346"/>
    </row>
    <row r="323">
      <c r="I323" s="156"/>
      <c r="J323" s="156"/>
      <c r="Q323" s="346"/>
    </row>
    <row r="324">
      <c r="I324" s="156"/>
      <c r="J324" s="156"/>
      <c r="Q324" s="346"/>
    </row>
    <row r="325">
      <c r="I325" s="156"/>
      <c r="J325" s="156"/>
      <c r="Q325" s="346"/>
    </row>
    <row r="326">
      <c r="I326" s="156"/>
      <c r="J326" s="156"/>
      <c r="Q326" s="346"/>
    </row>
    <row r="327">
      <c r="I327" s="156"/>
      <c r="J327" s="156"/>
      <c r="Q327" s="346"/>
    </row>
    <row r="328">
      <c r="I328" s="156"/>
      <c r="J328" s="156"/>
      <c r="Q328" s="346"/>
    </row>
    <row r="329">
      <c r="I329" s="156"/>
      <c r="J329" s="156"/>
      <c r="Q329" s="346"/>
    </row>
    <row r="330">
      <c r="I330" s="156"/>
      <c r="J330" s="156"/>
      <c r="Q330" s="346"/>
    </row>
    <row r="331">
      <c r="I331" s="156"/>
      <c r="J331" s="156"/>
      <c r="Q331" s="346"/>
    </row>
    <row r="332">
      <c r="I332" s="156"/>
      <c r="J332" s="156"/>
      <c r="Q332" s="346"/>
    </row>
    <row r="333">
      <c r="I333" s="156"/>
      <c r="J333" s="156"/>
      <c r="Q333" s="346"/>
    </row>
    <row r="334">
      <c r="I334" s="156"/>
      <c r="J334" s="156"/>
      <c r="Q334" s="346"/>
    </row>
    <row r="335">
      <c r="I335" s="156"/>
      <c r="J335" s="156"/>
      <c r="Q335" s="346"/>
    </row>
    <row r="336">
      <c r="I336" s="156"/>
      <c r="J336" s="156"/>
      <c r="Q336" s="346"/>
    </row>
    <row r="337">
      <c r="I337" s="156"/>
      <c r="J337" s="156"/>
      <c r="Q337" s="346"/>
    </row>
    <row r="338">
      <c r="I338" s="156"/>
      <c r="J338" s="156"/>
      <c r="Q338" s="346"/>
    </row>
    <row r="339">
      <c r="I339" s="156"/>
      <c r="J339" s="156"/>
      <c r="Q339" s="346"/>
    </row>
    <row r="340">
      <c r="I340" s="156"/>
      <c r="J340" s="156"/>
      <c r="Q340" s="346"/>
    </row>
    <row r="341">
      <c r="I341" s="156"/>
      <c r="J341" s="156"/>
      <c r="Q341" s="346"/>
    </row>
    <row r="342">
      <c r="I342" s="156"/>
      <c r="J342" s="156"/>
      <c r="Q342" s="346"/>
    </row>
    <row r="343">
      <c r="I343" s="156"/>
      <c r="J343" s="156"/>
      <c r="Q343" s="346"/>
    </row>
    <row r="344">
      <c r="I344" s="156"/>
      <c r="J344" s="156"/>
      <c r="Q344" s="346"/>
    </row>
    <row r="345">
      <c r="I345" s="156"/>
      <c r="J345" s="156"/>
      <c r="Q345" s="346"/>
    </row>
    <row r="346">
      <c r="I346" s="156"/>
      <c r="J346" s="156"/>
      <c r="Q346" s="346"/>
    </row>
    <row r="347">
      <c r="I347" s="156"/>
      <c r="J347" s="156"/>
      <c r="Q347" s="346"/>
    </row>
    <row r="348">
      <c r="I348" s="156"/>
      <c r="J348" s="156"/>
      <c r="Q348" s="346"/>
    </row>
    <row r="349">
      <c r="I349" s="156"/>
      <c r="J349" s="156"/>
      <c r="Q349" s="346"/>
    </row>
    <row r="350">
      <c r="I350" s="156"/>
      <c r="J350" s="156"/>
      <c r="Q350" s="346"/>
    </row>
    <row r="351">
      <c r="I351" s="156"/>
      <c r="J351" s="156"/>
      <c r="Q351" s="346"/>
    </row>
    <row r="352">
      <c r="I352" s="156"/>
      <c r="J352" s="156"/>
      <c r="Q352" s="346"/>
    </row>
    <row r="353">
      <c r="I353" s="156"/>
      <c r="J353" s="156"/>
      <c r="Q353" s="346"/>
    </row>
    <row r="354">
      <c r="I354" s="156"/>
      <c r="J354" s="156"/>
      <c r="Q354" s="346"/>
    </row>
    <row r="355">
      <c r="I355" s="156"/>
      <c r="J355" s="156"/>
      <c r="Q355" s="346"/>
    </row>
    <row r="356">
      <c r="I356" s="156"/>
      <c r="J356" s="156"/>
      <c r="Q356" s="346"/>
    </row>
    <row r="357">
      <c r="I357" s="156"/>
      <c r="J357" s="156"/>
      <c r="Q357" s="346"/>
    </row>
    <row r="358">
      <c r="I358" s="156"/>
      <c r="J358" s="156"/>
      <c r="Q358" s="346"/>
    </row>
    <row r="359">
      <c r="I359" s="156"/>
      <c r="J359" s="156"/>
      <c r="Q359" s="346"/>
    </row>
    <row r="360">
      <c r="I360" s="156"/>
      <c r="J360" s="156"/>
      <c r="Q360" s="346"/>
    </row>
    <row r="361">
      <c r="I361" s="156"/>
      <c r="J361" s="156"/>
      <c r="Q361" s="346"/>
    </row>
    <row r="362">
      <c r="I362" s="156"/>
      <c r="J362" s="156"/>
      <c r="Q362" s="346"/>
    </row>
    <row r="363">
      <c r="I363" s="156"/>
      <c r="J363" s="156"/>
      <c r="Q363" s="346"/>
    </row>
    <row r="364">
      <c r="I364" s="156"/>
      <c r="J364" s="156"/>
      <c r="Q364" s="346"/>
    </row>
    <row r="365">
      <c r="I365" s="156"/>
      <c r="J365" s="156"/>
      <c r="Q365" s="346"/>
    </row>
    <row r="366">
      <c r="I366" s="156"/>
      <c r="J366" s="156"/>
      <c r="Q366" s="346"/>
    </row>
    <row r="367">
      <c r="I367" s="156"/>
      <c r="J367" s="156"/>
      <c r="Q367" s="346"/>
    </row>
    <row r="368">
      <c r="I368" s="156"/>
      <c r="J368" s="156"/>
      <c r="Q368" s="346"/>
    </row>
    <row r="369">
      <c r="I369" s="156"/>
      <c r="J369" s="156"/>
      <c r="Q369" s="346"/>
    </row>
    <row r="370">
      <c r="I370" s="156"/>
      <c r="J370" s="156"/>
      <c r="Q370" s="346"/>
    </row>
    <row r="371">
      <c r="I371" s="156"/>
      <c r="J371" s="156"/>
      <c r="Q371" s="346"/>
    </row>
    <row r="372">
      <c r="I372" s="156"/>
      <c r="J372" s="156"/>
      <c r="Q372" s="346"/>
    </row>
    <row r="373">
      <c r="I373" s="156"/>
      <c r="J373" s="156"/>
      <c r="Q373" s="346"/>
    </row>
    <row r="374">
      <c r="I374" s="156"/>
      <c r="J374" s="156"/>
      <c r="Q374" s="346"/>
    </row>
    <row r="375">
      <c r="I375" s="156"/>
      <c r="J375" s="156"/>
      <c r="Q375" s="346"/>
    </row>
    <row r="376">
      <c r="I376" s="156"/>
      <c r="J376" s="156"/>
      <c r="Q376" s="346"/>
    </row>
    <row r="377">
      <c r="I377" s="156"/>
      <c r="J377" s="156"/>
      <c r="Q377" s="346"/>
    </row>
    <row r="378">
      <c r="I378" s="156"/>
      <c r="J378" s="156"/>
      <c r="Q378" s="346"/>
    </row>
    <row r="379">
      <c r="I379" s="156"/>
      <c r="J379" s="156"/>
      <c r="Q379" s="346"/>
    </row>
    <row r="380">
      <c r="I380" s="156"/>
      <c r="J380" s="156"/>
      <c r="Q380" s="346"/>
    </row>
    <row r="381">
      <c r="I381" s="156"/>
      <c r="J381" s="156"/>
      <c r="Q381" s="346"/>
    </row>
    <row r="382">
      <c r="I382" s="156"/>
      <c r="J382" s="156"/>
      <c r="Q382" s="346"/>
    </row>
    <row r="383">
      <c r="I383" s="156"/>
      <c r="J383" s="156"/>
      <c r="Q383" s="346"/>
    </row>
    <row r="384">
      <c r="I384" s="156"/>
      <c r="J384" s="156"/>
      <c r="Q384" s="346"/>
    </row>
    <row r="385">
      <c r="I385" s="156"/>
      <c r="J385" s="156"/>
      <c r="Q385" s="346"/>
    </row>
    <row r="386">
      <c r="I386" s="156"/>
      <c r="J386" s="156"/>
      <c r="Q386" s="346"/>
    </row>
    <row r="387">
      <c r="I387" s="156"/>
      <c r="J387" s="156"/>
      <c r="Q387" s="346"/>
    </row>
    <row r="388">
      <c r="I388" s="156"/>
      <c r="J388" s="156"/>
      <c r="Q388" s="346"/>
    </row>
    <row r="389">
      <c r="I389" s="156"/>
      <c r="J389" s="156"/>
      <c r="Q389" s="346"/>
    </row>
    <row r="390">
      <c r="I390" s="156"/>
      <c r="J390" s="156"/>
      <c r="Q390" s="346"/>
    </row>
    <row r="391">
      <c r="I391" s="156"/>
      <c r="J391" s="156"/>
      <c r="Q391" s="346"/>
    </row>
    <row r="392">
      <c r="I392" s="156"/>
      <c r="J392" s="156"/>
      <c r="Q392" s="346"/>
    </row>
    <row r="393">
      <c r="I393" s="156"/>
      <c r="J393" s="156"/>
      <c r="Q393" s="346"/>
    </row>
    <row r="394">
      <c r="I394" s="156"/>
      <c r="J394" s="156"/>
      <c r="Q394" s="346"/>
    </row>
    <row r="395">
      <c r="I395" s="156"/>
      <c r="J395" s="156"/>
      <c r="Q395" s="346"/>
    </row>
    <row r="396">
      <c r="I396" s="156"/>
      <c r="J396" s="156"/>
      <c r="Q396" s="346"/>
    </row>
    <row r="397">
      <c r="I397" s="156"/>
      <c r="J397" s="156"/>
      <c r="Q397" s="346"/>
    </row>
    <row r="398">
      <c r="I398" s="156"/>
      <c r="J398" s="156"/>
      <c r="Q398" s="346"/>
    </row>
    <row r="399">
      <c r="I399" s="156"/>
      <c r="J399" s="156"/>
      <c r="Q399" s="346"/>
    </row>
    <row r="400">
      <c r="I400" s="156"/>
      <c r="J400" s="156"/>
      <c r="Q400" s="346"/>
    </row>
    <row r="401">
      <c r="I401" s="156"/>
      <c r="J401" s="156"/>
      <c r="Q401" s="346"/>
    </row>
    <row r="402">
      <c r="I402" s="156"/>
      <c r="J402" s="156"/>
      <c r="Q402" s="346"/>
    </row>
    <row r="403">
      <c r="I403" s="156"/>
      <c r="J403" s="156"/>
      <c r="Q403" s="346"/>
    </row>
    <row r="404">
      <c r="I404" s="156"/>
      <c r="J404" s="156"/>
      <c r="Q404" s="346"/>
    </row>
    <row r="405">
      <c r="I405" s="156"/>
      <c r="J405" s="156"/>
      <c r="Q405" s="346"/>
    </row>
    <row r="406">
      <c r="I406" s="156"/>
      <c r="J406" s="156"/>
      <c r="Q406" s="346"/>
    </row>
    <row r="407">
      <c r="I407" s="156"/>
      <c r="J407" s="156"/>
      <c r="Q407" s="346"/>
    </row>
    <row r="408">
      <c r="I408" s="156"/>
      <c r="J408" s="156"/>
      <c r="Q408" s="346"/>
    </row>
    <row r="409">
      <c r="I409" s="156"/>
      <c r="J409" s="156"/>
      <c r="Q409" s="346"/>
    </row>
    <row r="410">
      <c r="I410" s="156"/>
      <c r="J410" s="156"/>
      <c r="Q410" s="346"/>
    </row>
    <row r="411">
      <c r="I411" s="156"/>
      <c r="J411" s="156"/>
      <c r="Q411" s="346"/>
    </row>
    <row r="412">
      <c r="I412" s="156"/>
      <c r="J412" s="156"/>
      <c r="Q412" s="346"/>
    </row>
    <row r="413">
      <c r="I413" s="156"/>
      <c r="J413" s="156"/>
      <c r="Q413" s="346"/>
    </row>
    <row r="414">
      <c r="I414" s="156"/>
      <c r="J414" s="156"/>
      <c r="Q414" s="346"/>
    </row>
    <row r="415">
      <c r="I415" s="156"/>
      <c r="J415" s="156"/>
      <c r="Q415" s="346"/>
    </row>
    <row r="416">
      <c r="I416" s="156"/>
      <c r="J416" s="156"/>
      <c r="Q416" s="346"/>
    </row>
    <row r="417">
      <c r="I417" s="156"/>
      <c r="J417" s="156"/>
      <c r="Q417" s="346"/>
    </row>
    <row r="418">
      <c r="I418" s="156"/>
      <c r="J418" s="156"/>
      <c r="Q418" s="346"/>
    </row>
    <row r="419">
      <c r="I419" s="156"/>
      <c r="J419" s="156"/>
      <c r="Q419" s="346"/>
    </row>
    <row r="420">
      <c r="I420" s="156"/>
      <c r="J420" s="156"/>
      <c r="Q420" s="346"/>
    </row>
    <row r="421">
      <c r="I421" s="156"/>
      <c r="J421" s="156"/>
      <c r="Q421" s="346"/>
    </row>
    <row r="422">
      <c r="I422" s="156"/>
      <c r="J422" s="156"/>
      <c r="Q422" s="346"/>
    </row>
    <row r="423">
      <c r="I423" s="156"/>
      <c r="J423" s="156"/>
      <c r="Q423" s="346"/>
    </row>
    <row r="424">
      <c r="I424" s="156"/>
      <c r="J424" s="156"/>
      <c r="Q424" s="346"/>
    </row>
    <row r="425">
      <c r="I425" s="156"/>
      <c r="J425" s="156"/>
      <c r="Q425" s="346"/>
    </row>
    <row r="426">
      <c r="I426" s="156"/>
      <c r="J426" s="156"/>
      <c r="Q426" s="346"/>
    </row>
    <row r="427">
      <c r="I427" s="156"/>
      <c r="J427" s="156"/>
      <c r="Q427" s="346"/>
    </row>
    <row r="428">
      <c r="I428" s="156"/>
      <c r="J428" s="156"/>
      <c r="Q428" s="346"/>
    </row>
    <row r="429">
      <c r="I429" s="156"/>
      <c r="J429" s="156"/>
      <c r="Q429" s="346"/>
    </row>
    <row r="430">
      <c r="I430" s="156"/>
      <c r="J430" s="156"/>
      <c r="Q430" s="346"/>
    </row>
    <row r="431">
      <c r="I431" s="156"/>
      <c r="J431" s="156"/>
      <c r="Q431" s="346"/>
    </row>
    <row r="432">
      <c r="I432" s="156"/>
      <c r="J432" s="156"/>
      <c r="Q432" s="346"/>
    </row>
    <row r="433">
      <c r="I433" s="156"/>
      <c r="J433" s="156"/>
      <c r="Q433" s="346"/>
    </row>
    <row r="434">
      <c r="I434" s="156"/>
      <c r="J434" s="156"/>
      <c r="Q434" s="346"/>
    </row>
    <row r="435">
      <c r="I435" s="156"/>
      <c r="J435" s="156"/>
      <c r="Q435" s="346"/>
    </row>
    <row r="436">
      <c r="I436" s="156"/>
      <c r="J436" s="156"/>
      <c r="Q436" s="346"/>
    </row>
    <row r="437">
      <c r="I437" s="156"/>
      <c r="J437" s="156"/>
      <c r="Q437" s="346"/>
    </row>
    <row r="438">
      <c r="I438" s="156"/>
      <c r="J438" s="156"/>
      <c r="Q438" s="346"/>
    </row>
    <row r="439">
      <c r="I439" s="156"/>
      <c r="J439" s="156"/>
      <c r="Q439" s="346"/>
    </row>
    <row r="440">
      <c r="I440" s="156"/>
      <c r="J440" s="156"/>
      <c r="Q440" s="346"/>
    </row>
    <row r="441">
      <c r="I441" s="156"/>
      <c r="J441" s="156"/>
      <c r="Q441" s="346"/>
    </row>
    <row r="442">
      <c r="I442" s="156"/>
      <c r="J442" s="156"/>
      <c r="Q442" s="346"/>
    </row>
    <row r="443">
      <c r="I443" s="156"/>
      <c r="J443" s="156"/>
      <c r="Q443" s="346"/>
    </row>
    <row r="444">
      <c r="I444" s="156"/>
      <c r="J444" s="156"/>
      <c r="Q444" s="346"/>
    </row>
    <row r="445">
      <c r="I445" s="156"/>
      <c r="J445" s="156"/>
      <c r="Q445" s="346"/>
    </row>
    <row r="446">
      <c r="I446" s="156"/>
      <c r="J446" s="156"/>
      <c r="Q446" s="346"/>
    </row>
    <row r="447">
      <c r="I447" s="156"/>
      <c r="J447" s="156"/>
      <c r="Q447" s="346"/>
    </row>
    <row r="448">
      <c r="I448" s="156"/>
      <c r="J448" s="156"/>
      <c r="Q448" s="346"/>
    </row>
    <row r="449">
      <c r="I449" s="156"/>
      <c r="J449" s="156"/>
      <c r="Q449" s="346"/>
    </row>
    <row r="450">
      <c r="I450" s="156"/>
      <c r="J450" s="156"/>
      <c r="Q450" s="346"/>
    </row>
    <row r="451">
      <c r="I451" s="156"/>
      <c r="J451" s="156"/>
      <c r="Q451" s="346"/>
    </row>
    <row r="452">
      <c r="I452" s="156"/>
      <c r="J452" s="156"/>
      <c r="Q452" s="346"/>
    </row>
    <row r="453">
      <c r="I453" s="156"/>
      <c r="J453" s="156"/>
      <c r="Q453" s="346"/>
    </row>
    <row r="454">
      <c r="I454" s="156"/>
      <c r="J454" s="156"/>
      <c r="Q454" s="346"/>
    </row>
    <row r="455">
      <c r="I455" s="156"/>
      <c r="J455" s="156"/>
      <c r="Q455" s="346"/>
    </row>
    <row r="456">
      <c r="I456" s="156"/>
      <c r="J456" s="156"/>
      <c r="Q456" s="346"/>
    </row>
    <row r="457">
      <c r="I457" s="156"/>
      <c r="J457" s="156"/>
      <c r="Q457" s="346"/>
    </row>
    <row r="458">
      <c r="I458" s="156"/>
      <c r="J458" s="156"/>
      <c r="Q458" s="346"/>
    </row>
    <row r="459">
      <c r="I459" s="156"/>
      <c r="J459" s="156"/>
      <c r="Q459" s="346"/>
    </row>
    <row r="460">
      <c r="I460" s="156"/>
      <c r="J460" s="156"/>
      <c r="Q460" s="346"/>
    </row>
    <row r="461">
      <c r="I461" s="156"/>
      <c r="J461" s="156"/>
      <c r="Q461" s="346"/>
    </row>
    <row r="462">
      <c r="I462" s="156"/>
      <c r="J462" s="156"/>
      <c r="Q462" s="346"/>
    </row>
    <row r="463">
      <c r="I463" s="156"/>
      <c r="J463" s="156"/>
      <c r="Q463" s="346"/>
    </row>
    <row r="464">
      <c r="I464" s="156"/>
      <c r="J464" s="156"/>
      <c r="Q464" s="346"/>
    </row>
    <row r="465">
      <c r="I465" s="156"/>
      <c r="J465" s="156"/>
      <c r="Q465" s="346"/>
    </row>
    <row r="466">
      <c r="I466" s="156"/>
      <c r="J466" s="156"/>
      <c r="Q466" s="346"/>
    </row>
    <row r="467">
      <c r="I467" s="156"/>
      <c r="J467" s="156"/>
      <c r="Q467" s="346"/>
    </row>
    <row r="468">
      <c r="I468" s="156"/>
      <c r="J468" s="156"/>
      <c r="Q468" s="346"/>
    </row>
    <row r="469">
      <c r="I469" s="156"/>
      <c r="J469" s="156"/>
      <c r="Q469" s="346"/>
    </row>
    <row r="470">
      <c r="I470" s="156"/>
      <c r="J470" s="156"/>
      <c r="Q470" s="346"/>
    </row>
    <row r="471">
      <c r="I471" s="156"/>
      <c r="J471" s="156"/>
      <c r="Q471" s="346"/>
    </row>
    <row r="472">
      <c r="I472" s="156"/>
      <c r="J472" s="156"/>
      <c r="Q472" s="346"/>
    </row>
    <row r="473">
      <c r="I473" s="156"/>
      <c r="J473" s="156"/>
      <c r="Q473" s="346"/>
    </row>
    <row r="474">
      <c r="I474" s="156"/>
      <c r="J474" s="156"/>
      <c r="Q474" s="346"/>
    </row>
    <row r="475">
      <c r="I475" s="156"/>
      <c r="J475" s="156"/>
      <c r="Q475" s="346"/>
    </row>
    <row r="476">
      <c r="I476" s="156"/>
      <c r="J476" s="156"/>
      <c r="Q476" s="346"/>
    </row>
    <row r="477">
      <c r="I477" s="156"/>
      <c r="J477" s="156"/>
      <c r="Q477" s="346"/>
    </row>
    <row r="478">
      <c r="I478" s="156"/>
      <c r="J478" s="156"/>
      <c r="Q478" s="346"/>
    </row>
    <row r="479">
      <c r="I479" s="156"/>
      <c r="J479" s="156"/>
      <c r="Q479" s="346"/>
    </row>
    <row r="480">
      <c r="I480" s="156"/>
      <c r="J480" s="156"/>
      <c r="Q480" s="346"/>
    </row>
    <row r="481">
      <c r="I481" s="156"/>
      <c r="J481" s="156"/>
      <c r="Q481" s="346"/>
    </row>
    <row r="482">
      <c r="I482" s="156"/>
      <c r="J482" s="156"/>
      <c r="Q482" s="346"/>
    </row>
    <row r="483">
      <c r="I483" s="156"/>
      <c r="J483" s="156"/>
      <c r="Q483" s="346"/>
    </row>
    <row r="484">
      <c r="I484" s="156"/>
      <c r="J484" s="156"/>
      <c r="Q484" s="346"/>
    </row>
    <row r="485">
      <c r="I485" s="156"/>
      <c r="J485" s="156"/>
      <c r="Q485" s="346"/>
    </row>
    <row r="486">
      <c r="I486" s="156"/>
      <c r="J486" s="156"/>
      <c r="Q486" s="346"/>
    </row>
    <row r="487">
      <c r="I487" s="156"/>
      <c r="J487" s="156"/>
      <c r="Q487" s="346"/>
    </row>
    <row r="488">
      <c r="I488" s="156"/>
      <c r="J488" s="156"/>
      <c r="Q488" s="346"/>
    </row>
    <row r="489">
      <c r="I489" s="156"/>
      <c r="J489" s="156"/>
      <c r="Q489" s="346"/>
    </row>
    <row r="490">
      <c r="I490" s="156"/>
      <c r="J490" s="156"/>
      <c r="Q490" s="346"/>
    </row>
    <row r="491">
      <c r="I491" s="156"/>
      <c r="J491" s="156"/>
      <c r="Q491" s="346"/>
    </row>
    <row r="492">
      <c r="I492" s="156"/>
      <c r="J492" s="156"/>
      <c r="Q492" s="346"/>
    </row>
    <row r="493">
      <c r="I493" s="156"/>
      <c r="J493" s="156"/>
      <c r="Q493" s="346"/>
    </row>
    <row r="494">
      <c r="I494" s="156"/>
      <c r="J494" s="156"/>
      <c r="Q494" s="346"/>
    </row>
    <row r="495">
      <c r="I495" s="156"/>
      <c r="J495" s="156"/>
      <c r="Q495" s="346"/>
    </row>
    <row r="496">
      <c r="I496" s="156"/>
      <c r="J496" s="156"/>
      <c r="Q496" s="346"/>
    </row>
    <row r="497">
      <c r="I497" s="156"/>
      <c r="J497" s="156"/>
      <c r="Q497" s="346"/>
    </row>
    <row r="498">
      <c r="I498" s="156"/>
      <c r="J498" s="156"/>
      <c r="Q498" s="346"/>
    </row>
    <row r="499">
      <c r="I499" s="156"/>
      <c r="J499" s="156"/>
      <c r="Q499" s="346"/>
    </row>
    <row r="500">
      <c r="I500" s="156"/>
      <c r="J500" s="156"/>
      <c r="Q500" s="346"/>
    </row>
    <row r="501">
      <c r="I501" s="156"/>
      <c r="J501" s="156"/>
      <c r="Q501" s="346"/>
    </row>
    <row r="502">
      <c r="I502" s="156"/>
      <c r="J502" s="156"/>
      <c r="Q502" s="346"/>
    </row>
    <row r="503">
      <c r="I503" s="156"/>
      <c r="J503" s="156"/>
      <c r="Q503" s="346"/>
    </row>
    <row r="504">
      <c r="I504" s="156"/>
      <c r="J504" s="156"/>
      <c r="Q504" s="346"/>
    </row>
    <row r="505">
      <c r="I505" s="156"/>
      <c r="J505" s="156"/>
      <c r="Q505" s="346"/>
    </row>
    <row r="506">
      <c r="I506" s="156"/>
      <c r="J506" s="156"/>
      <c r="Q506" s="346"/>
    </row>
    <row r="507">
      <c r="I507" s="156"/>
      <c r="J507" s="156"/>
      <c r="Q507" s="346"/>
    </row>
    <row r="508">
      <c r="I508" s="156"/>
      <c r="J508" s="156"/>
      <c r="Q508" s="346"/>
    </row>
    <row r="509">
      <c r="I509" s="156"/>
      <c r="J509" s="156"/>
      <c r="Q509" s="346"/>
    </row>
    <row r="510">
      <c r="I510" s="156"/>
      <c r="J510" s="156"/>
      <c r="Q510" s="346"/>
    </row>
    <row r="511">
      <c r="I511" s="156"/>
      <c r="J511" s="156"/>
      <c r="Q511" s="346"/>
    </row>
    <row r="512">
      <c r="I512" s="156"/>
      <c r="J512" s="156"/>
      <c r="Q512" s="346"/>
    </row>
    <row r="513">
      <c r="I513" s="156"/>
      <c r="J513" s="156"/>
      <c r="Q513" s="346"/>
    </row>
    <row r="514">
      <c r="I514" s="156"/>
      <c r="J514" s="156"/>
      <c r="Q514" s="346"/>
    </row>
    <row r="515">
      <c r="I515" s="156"/>
      <c r="J515" s="156"/>
      <c r="Q515" s="346"/>
    </row>
    <row r="516">
      <c r="I516" s="156"/>
      <c r="J516" s="156"/>
      <c r="Q516" s="346"/>
    </row>
    <row r="517">
      <c r="I517" s="156"/>
      <c r="J517" s="156"/>
      <c r="Q517" s="346"/>
    </row>
    <row r="518">
      <c r="I518" s="156"/>
      <c r="J518" s="156"/>
      <c r="Q518" s="346"/>
    </row>
    <row r="519">
      <c r="I519" s="156"/>
      <c r="J519" s="156"/>
      <c r="Q519" s="346"/>
    </row>
    <row r="520">
      <c r="I520" s="156"/>
      <c r="J520" s="156"/>
      <c r="Q520" s="346"/>
    </row>
    <row r="521">
      <c r="I521" s="156"/>
      <c r="J521" s="156"/>
      <c r="Q521" s="346"/>
    </row>
    <row r="522">
      <c r="I522" s="156"/>
      <c r="J522" s="156"/>
      <c r="Q522" s="346"/>
    </row>
    <row r="523">
      <c r="I523" s="156"/>
      <c r="J523" s="156"/>
      <c r="Q523" s="346"/>
    </row>
    <row r="524">
      <c r="I524" s="156"/>
      <c r="J524" s="156"/>
      <c r="Q524" s="346"/>
    </row>
    <row r="525">
      <c r="I525" s="156"/>
      <c r="J525" s="156"/>
      <c r="Q525" s="346"/>
    </row>
    <row r="526">
      <c r="I526" s="156"/>
      <c r="J526" s="156"/>
      <c r="Q526" s="346"/>
    </row>
    <row r="527">
      <c r="I527" s="156"/>
      <c r="J527" s="156"/>
      <c r="Q527" s="346"/>
    </row>
    <row r="528">
      <c r="I528" s="156"/>
      <c r="J528" s="156"/>
      <c r="Q528" s="346"/>
    </row>
    <row r="529">
      <c r="I529" s="156"/>
      <c r="J529" s="156"/>
      <c r="Q529" s="346"/>
    </row>
    <row r="530">
      <c r="I530" s="156"/>
      <c r="J530" s="156"/>
      <c r="Q530" s="346"/>
    </row>
    <row r="531">
      <c r="I531" s="156"/>
      <c r="J531" s="156"/>
      <c r="Q531" s="346"/>
    </row>
    <row r="532">
      <c r="I532" s="156"/>
      <c r="J532" s="156"/>
      <c r="Q532" s="346"/>
    </row>
    <row r="533">
      <c r="I533" s="156"/>
      <c r="J533" s="156"/>
      <c r="Q533" s="346"/>
    </row>
    <row r="534">
      <c r="I534" s="156"/>
      <c r="J534" s="156"/>
      <c r="Q534" s="346"/>
    </row>
    <row r="535">
      <c r="I535" s="156"/>
      <c r="J535" s="156"/>
      <c r="Q535" s="346"/>
    </row>
    <row r="536">
      <c r="I536" s="156"/>
      <c r="J536" s="156"/>
      <c r="Q536" s="346"/>
    </row>
    <row r="537">
      <c r="I537" s="156"/>
      <c r="J537" s="156"/>
      <c r="Q537" s="346"/>
    </row>
    <row r="538">
      <c r="I538" s="156"/>
      <c r="J538" s="156"/>
      <c r="Q538" s="346"/>
    </row>
    <row r="539">
      <c r="I539" s="156"/>
      <c r="J539" s="156"/>
      <c r="Q539" s="346"/>
    </row>
    <row r="540">
      <c r="I540" s="156"/>
      <c r="J540" s="156"/>
      <c r="Q540" s="346"/>
    </row>
    <row r="541">
      <c r="I541" s="156"/>
      <c r="J541" s="156"/>
      <c r="Q541" s="346"/>
    </row>
    <row r="542">
      <c r="I542" s="156"/>
      <c r="J542" s="156"/>
      <c r="Q542" s="346"/>
    </row>
    <row r="543">
      <c r="I543" s="156"/>
      <c r="J543" s="156"/>
      <c r="Q543" s="346"/>
    </row>
    <row r="544">
      <c r="I544" s="156"/>
      <c r="J544" s="156"/>
      <c r="Q544" s="346"/>
    </row>
    <row r="545">
      <c r="I545" s="156"/>
      <c r="J545" s="156"/>
      <c r="Q545" s="346"/>
    </row>
    <row r="546">
      <c r="I546" s="156"/>
      <c r="J546" s="156"/>
      <c r="Q546" s="346"/>
    </row>
    <row r="547">
      <c r="I547" s="156"/>
      <c r="J547" s="156"/>
      <c r="Q547" s="346"/>
    </row>
    <row r="548">
      <c r="I548" s="156"/>
      <c r="J548" s="156"/>
      <c r="Q548" s="346"/>
    </row>
    <row r="549">
      <c r="I549" s="156"/>
      <c r="J549" s="156"/>
      <c r="Q549" s="346"/>
    </row>
    <row r="550">
      <c r="I550" s="156"/>
      <c r="J550" s="156"/>
      <c r="Q550" s="346"/>
    </row>
    <row r="551">
      <c r="I551" s="156"/>
      <c r="J551" s="156"/>
      <c r="Q551" s="346"/>
    </row>
    <row r="552">
      <c r="I552" s="156"/>
      <c r="J552" s="156"/>
      <c r="Q552" s="346"/>
    </row>
    <row r="553">
      <c r="I553" s="156"/>
      <c r="J553" s="156"/>
      <c r="Q553" s="346"/>
    </row>
    <row r="554">
      <c r="I554" s="156"/>
      <c r="J554" s="156"/>
      <c r="Q554" s="346"/>
    </row>
    <row r="555">
      <c r="I555" s="156"/>
      <c r="J555" s="156"/>
      <c r="Q555" s="346"/>
    </row>
    <row r="556">
      <c r="I556" s="156"/>
      <c r="J556" s="156"/>
      <c r="Q556" s="346"/>
    </row>
    <row r="557">
      <c r="I557" s="156"/>
      <c r="J557" s="156"/>
      <c r="Q557" s="346"/>
    </row>
    <row r="558">
      <c r="I558" s="156"/>
      <c r="J558" s="156"/>
      <c r="Q558" s="346"/>
    </row>
    <row r="559">
      <c r="I559" s="156"/>
      <c r="J559" s="156"/>
      <c r="Q559" s="346"/>
    </row>
    <row r="560">
      <c r="I560" s="156"/>
      <c r="J560" s="156"/>
      <c r="Q560" s="346"/>
    </row>
    <row r="561">
      <c r="I561" s="156"/>
      <c r="J561" s="156"/>
      <c r="Q561" s="346"/>
    </row>
    <row r="562">
      <c r="I562" s="156"/>
      <c r="J562" s="156"/>
      <c r="Q562" s="346"/>
    </row>
    <row r="563">
      <c r="I563" s="156"/>
      <c r="J563" s="156"/>
      <c r="Q563" s="346"/>
    </row>
    <row r="564">
      <c r="I564" s="156"/>
      <c r="J564" s="156"/>
      <c r="Q564" s="346"/>
    </row>
    <row r="565">
      <c r="I565" s="156"/>
      <c r="J565" s="156"/>
      <c r="Q565" s="346"/>
    </row>
    <row r="566">
      <c r="I566" s="156"/>
      <c r="J566" s="156"/>
      <c r="Q566" s="346"/>
    </row>
    <row r="567">
      <c r="I567" s="156"/>
      <c r="J567" s="156"/>
      <c r="Q567" s="346"/>
    </row>
    <row r="568">
      <c r="I568" s="156"/>
      <c r="J568" s="156"/>
      <c r="Q568" s="346"/>
    </row>
    <row r="569">
      <c r="I569" s="156"/>
      <c r="J569" s="156"/>
      <c r="Q569" s="346"/>
    </row>
    <row r="570">
      <c r="I570" s="156"/>
      <c r="J570" s="156"/>
      <c r="Q570" s="346"/>
    </row>
    <row r="571">
      <c r="I571" s="156"/>
      <c r="J571" s="156"/>
      <c r="Q571" s="346"/>
    </row>
    <row r="572">
      <c r="I572" s="156"/>
      <c r="J572" s="156"/>
      <c r="Q572" s="346"/>
    </row>
    <row r="573">
      <c r="I573" s="156"/>
      <c r="J573" s="156"/>
      <c r="Q573" s="346"/>
    </row>
    <row r="574">
      <c r="I574" s="156"/>
      <c r="J574" s="156"/>
      <c r="Q574" s="346"/>
    </row>
    <row r="575">
      <c r="I575" s="156"/>
      <c r="J575" s="156"/>
      <c r="Q575" s="346"/>
    </row>
    <row r="576">
      <c r="I576" s="156"/>
      <c r="J576" s="156"/>
      <c r="Q576" s="346"/>
    </row>
    <row r="577">
      <c r="I577" s="156"/>
      <c r="J577" s="156"/>
      <c r="Q577" s="346"/>
    </row>
    <row r="578">
      <c r="I578" s="156"/>
      <c r="J578" s="156"/>
      <c r="Q578" s="346"/>
    </row>
    <row r="579">
      <c r="I579" s="156"/>
      <c r="J579" s="156"/>
      <c r="Q579" s="346"/>
    </row>
    <row r="580">
      <c r="I580" s="156"/>
      <c r="J580" s="156"/>
      <c r="Q580" s="346"/>
    </row>
    <row r="581">
      <c r="I581" s="156"/>
      <c r="J581" s="156"/>
      <c r="Q581" s="346"/>
    </row>
    <row r="582">
      <c r="I582" s="156"/>
      <c r="J582" s="156"/>
      <c r="Q582" s="346"/>
    </row>
    <row r="583">
      <c r="I583" s="156"/>
      <c r="J583" s="156"/>
      <c r="Q583" s="346"/>
    </row>
    <row r="584">
      <c r="I584" s="156"/>
      <c r="J584" s="156"/>
      <c r="Q584" s="346"/>
    </row>
    <row r="585">
      <c r="I585" s="156"/>
      <c r="J585" s="156"/>
      <c r="Q585" s="346"/>
    </row>
    <row r="586">
      <c r="I586" s="156"/>
      <c r="J586" s="156"/>
      <c r="Q586" s="346"/>
    </row>
    <row r="587">
      <c r="I587" s="156"/>
      <c r="J587" s="156"/>
      <c r="Q587" s="346"/>
    </row>
    <row r="588">
      <c r="I588" s="156"/>
      <c r="J588" s="156"/>
      <c r="Q588" s="346"/>
    </row>
    <row r="589">
      <c r="I589" s="156"/>
      <c r="J589" s="156"/>
      <c r="Q589" s="346"/>
    </row>
    <row r="590">
      <c r="I590" s="156"/>
      <c r="J590" s="156"/>
      <c r="Q590" s="346"/>
    </row>
    <row r="591">
      <c r="I591" s="156"/>
      <c r="J591" s="156"/>
      <c r="Q591" s="346"/>
    </row>
    <row r="592">
      <c r="I592" s="156"/>
      <c r="J592" s="156"/>
      <c r="Q592" s="346"/>
    </row>
    <row r="593">
      <c r="I593" s="156"/>
      <c r="J593" s="156"/>
      <c r="Q593" s="346"/>
    </row>
    <row r="594">
      <c r="I594" s="156"/>
      <c r="J594" s="156"/>
      <c r="Q594" s="346"/>
    </row>
    <row r="595">
      <c r="I595" s="156"/>
      <c r="J595" s="156"/>
      <c r="Q595" s="346"/>
    </row>
    <row r="596">
      <c r="I596" s="156"/>
      <c r="J596" s="156"/>
      <c r="Q596" s="346"/>
    </row>
    <row r="597">
      <c r="I597" s="156"/>
      <c r="J597" s="156"/>
      <c r="Q597" s="346"/>
    </row>
    <row r="598">
      <c r="I598" s="156"/>
      <c r="J598" s="156"/>
      <c r="Q598" s="346"/>
    </row>
    <row r="599">
      <c r="I599" s="156"/>
      <c r="J599" s="156"/>
      <c r="Q599" s="346"/>
    </row>
    <row r="600">
      <c r="I600" s="156"/>
      <c r="J600" s="156"/>
      <c r="Q600" s="346"/>
    </row>
    <row r="601">
      <c r="I601" s="156"/>
      <c r="J601" s="156"/>
      <c r="Q601" s="346"/>
    </row>
    <row r="602">
      <c r="I602" s="156"/>
      <c r="J602" s="156"/>
      <c r="Q602" s="346"/>
    </row>
    <row r="603">
      <c r="I603" s="156"/>
      <c r="J603" s="156"/>
      <c r="Q603" s="346"/>
    </row>
    <row r="604">
      <c r="I604" s="156"/>
      <c r="J604" s="156"/>
      <c r="Q604" s="346"/>
    </row>
    <row r="605">
      <c r="I605" s="156"/>
      <c r="J605" s="156"/>
      <c r="Q605" s="346"/>
    </row>
    <row r="606">
      <c r="I606" s="156"/>
      <c r="J606" s="156"/>
      <c r="Q606" s="346"/>
    </row>
    <row r="607">
      <c r="I607" s="156"/>
      <c r="J607" s="156"/>
      <c r="Q607" s="346"/>
    </row>
    <row r="608">
      <c r="I608" s="156"/>
      <c r="J608" s="156"/>
      <c r="Q608" s="346"/>
    </row>
    <row r="609">
      <c r="I609" s="156"/>
      <c r="J609" s="156"/>
      <c r="Q609" s="346"/>
    </row>
    <row r="610">
      <c r="I610" s="156"/>
      <c r="J610" s="156"/>
      <c r="Q610" s="346"/>
    </row>
    <row r="611">
      <c r="I611" s="156"/>
      <c r="J611" s="156"/>
      <c r="Q611" s="346"/>
    </row>
    <row r="612">
      <c r="I612" s="156"/>
      <c r="J612" s="156"/>
      <c r="Q612" s="346"/>
    </row>
    <row r="613">
      <c r="I613" s="156"/>
      <c r="J613" s="156"/>
      <c r="Q613" s="346"/>
    </row>
    <row r="614">
      <c r="I614" s="156"/>
      <c r="J614" s="156"/>
      <c r="Q614" s="346"/>
    </row>
    <row r="615">
      <c r="I615" s="156"/>
      <c r="J615" s="156"/>
      <c r="Q615" s="346"/>
    </row>
    <row r="616">
      <c r="I616" s="156"/>
      <c r="J616" s="156"/>
      <c r="Q616" s="346"/>
    </row>
    <row r="617">
      <c r="I617" s="156"/>
      <c r="J617" s="156"/>
      <c r="Q617" s="346"/>
    </row>
    <row r="618">
      <c r="I618" s="156"/>
      <c r="J618" s="156"/>
      <c r="Q618" s="346"/>
    </row>
    <row r="619">
      <c r="I619" s="156"/>
      <c r="J619" s="156"/>
      <c r="Q619" s="346"/>
    </row>
    <row r="620">
      <c r="I620" s="156"/>
      <c r="J620" s="156"/>
      <c r="Q620" s="346"/>
    </row>
    <row r="621">
      <c r="I621" s="156"/>
      <c r="J621" s="156"/>
      <c r="Q621" s="346"/>
    </row>
    <row r="622">
      <c r="I622" s="156"/>
      <c r="J622" s="156"/>
      <c r="Q622" s="346"/>
    </row>
    <row r="623">
      <c r="I623" s="156"/>
      <c r="J623" s="156"/>
      <c r="Q623" s="346"/>
    </row>
    <row r="624">
      <c r="I624" s="156"/>
      <c r="J624" s="156"/>
      <c r="Q624" s="346"/>
    </row>
    <row r="625">
      <c r="I625" s="156"/>
      <c r="J625" s="156"/>
      <c r="Q625" s="346"/>
    </row>
    <row r="626">
      <c r="I626" s="156"/>
      <c r="J626" s="156"/>
      <c r="Q626" s="346"/>
    </row>
    <row r="627">
      <c r="I627" s="156"/>
      <c r="J627" s="156"/>
      <c r="Q627" s="346"/>
    </row>
    <row r="628">
      <c r="I628" s="156"/>
      <c r="J628" s="156"/>
      <c r="Q628" s="346"/>
    </row>
    <row r="629">
      <c r="I629" s="156"/>
      <c r="J629" s="156"/>
      <c r="Q629" s="346"/>
    </row>
    <row r="630">
      <c r="I630" s="156"/>
      <c r="J630" s="156"/>
      <c r="Q630" s="346"/>
    </row>
    <row r="631">
      <c r="I631" s="156"/>
      <c r="J631" s="156"/>
      <c r="Q631" s="346"/>
    </row>
    <row r="632">
      <c r="I632" s="156"/>
      <c r="J632" s="156"/>
      <c r="Q632" s="346"/>
    </row>
    <row r="633">
      <c r="I633" s="156"/>
      <c r="J633" s="156"/>
      <c r="Q633" s="346"/>
    </row>
    <row r="634">
      <c r="I634" s="156"/>
      <c r="J634" s="156"/>
      <c r="Q634" s="346"/>
    </row>
    <row r="635">
      <c r="I635" s="156"/>
      <c r="J635" s="156"/>
      <c r="Q635" s="346"/>
    </row>
    <row r="636">
      <c r="I636" s="156"/>
      <c r="J636" s="156"/>
      <c r="Q636" s="346"/>
    </row>
    <row r="637">
      <c r="I637" s="156"/>
      <c r="J637" s="156"/>
      <c r="Q637" s="346"/>
    </row>
    <row r="638">
      <c r="I638" s="156"/>
      <c r="J638" s="156"/>
      <c r="Q638" s="346"/>
    </row>
    <row r="639">
      <c r="I639" s="156"/>
      <c r="J639" s="156"/>
      <c r="Q639" s="346"/>
    </row>
    <row r="640">
      <c r="I640" s="156"/>
      <c r="J640" s="156"/>
      <c r="Q640" s="346"/>
    </row>
    <row r="641">
      <c r="I641" s="156"/>
      <c r="J641" s="156"/>
      <c r="Q641" s="346"/>
    </row>
    <row r="642">
      <c r="I642" s="156"/>
      <c r="J642" s="156"/>
      <c r="Q642" s="346"/>
    </row>
    <row r="643">
      <c r="I643" s="156"/>
      <c r="J643" s="156"/>
      <c r="Q643" s="346"/>
    </row>
    <row r="644">
      <c r="I644" s="156"/>
      <c r="J644" s="156"/>
      <c r="Q644" s="346"/>
    </row>
    <row r="645">
      <c r="I645" s="156"/>
      <c r="J645" s="156"/>
      <c r="Q645" s="346"/>
    </row>
    <row r="646">
      <c r="I646" s="156"/>
      <c r="J646" s="156"/>
      <c r="Q646" s="346"/>
    </row>
    <row r="647">
      <c r="I647" s="156"/>
      <c r="J647" s="156"/>
      <c r="Q647" s="346"/>
    </row>
    <row r="648">
      <c r="I648" s="156"/>
      <c r="J648" s="156"/>
      <c r="Q648" s="346"/>
    </row>
    <row r="649">
      <c r="I649" s="156"/>
      <c r="J649" s="156"/>
      <c r="Q649" s="346"/>
    </row>
    <row r="650">
      <c r="I650" s="156"/>
      <c r="J650" s="156"/>
      <c r="Q650" s="346"/>
    </row>
    <row r="651">
      <c r="I651" s="156"/>
      <c r="J651" s="156"/>
      <c r="Q651" s="346"/>
    </row>
    <row r="652">
      <c r="I652" s="156"/>
      <c r="J652" s="156"/>
      <c r="Q652" s="346"/>
    </row>
    <row r="653">
      <c r="I653" s="156"/>
      <c r="J653" s="156"/>
      <c r="Q653" s="346"/>
    </row>
    <row r="654">
      <c r="I654" s="156"/>
      <c r="J654" s="156"/>
      <c r="Q654" s="346"/>
    </row>
    <row r="655">
      <c r="I655" s="156"/>
      <c r="J655" s="156"/>
      <c r="Q655" s="346"/>
    </row>
    <row r="656">
      <c r="I656" s="156"/>
      <c r="J656" s="156"/>
      <c r="Q656" s="346"/>
    </row>
    <row r="657">
      <c r="I657" s="156"/>
      <c r="J657" s="156"/>
      <c r="Q657" s="346"/>
    </row>
    <row r="658">
      <c r="I658" s="156"/>
      <c r="J658" s="156"/>
      <c r="Q658" s="346"/>
    </row>
    <row r="659">
      <c r="I659" s="156"/>
      <c r="J659" s="156"/>
      <c r="Q659" s="346"/>
    </row>
    <row r="660">
      <c r="I660" s="156"/>
      <c r="J660" s="156"/>
      <c r="Q660" s="346"/>
    </row>
    <row r="661">
      <c r="I661" s="156"/>
      <c r="J661" s="156"/>
      <c r="Q661" s="346"/>
    </row>
    <row r="662">
      <c r="I662" s="156"/>
      <c r="J662" s="156"/>
      <c r="Q662" s="346"/>
    </row>
    <row r="663">
      <c r="I663" s="156"/>
      <c r="J663" s="156"/>
      <c r="Q663" s="346"/>
    </row>
    <row r="664">
      <c r="I664" s="156"/>
      <c r="J664" s="156"/>
      <c r="Q664" s="346"/>
    </row>
    <row r="665">
      <c r="I665" s="156"/>
      <c r="J665" s="156"/>
      <c r="Q665" s="346"/>
    </row>
    <row r="666">
      <c r="I666" s="156"/>
      <c r="J666" s="156"/>
      <c r="Q666" s="346"/>
    </row>
    <row r="667">
      <c r="I667" s="156"/>
      <c r="J667" s="156"/>
      <c r="Q667" s="346"/>
    </row>
    <row r="668">
      <c r="I668" s="156"/>
      <c r="J668" s="156"/>
      <c r="Q668" s="346"/>
    </row>
    <row r="669">
      <c r="I669" s="156"/>
      <c r="J669" s="156"/>
      <c r="Q669" s="346"/>
    </row>
    <row r="670">
      <c r="I670" s="156"/>
      <c r="J670" s="156"/>
      <c r="Q670" s="346"/>
    </row>
    <row r="671">
      <c r="I671" s="156"/>
      <c r="J671" s="156"/>
      <c r="Q671" s="346"/>
    </row>
    <row r="672">
      <c r="I672" s="156"/>
      <c r="J672" s="156"/>
      <c r="Q672" s="346"/>
    </row>
    <row r="673">
      <c r="I673" s="156"/>
      <c r="J673" s="156"/>
      <c r="Q673" s="346"/>
    </row>
    <row r="674">
      <c r="I674" s="156"/>
      <c r="J674" s="156"/>
      <c r="Q674" s="346"/>
    </row>
    <row r="675">
      <c r="I675" s="156"/>
      <c r="J675" s="156"/>
      <c r="Q675" s="346"/>
    </row>
    <row r="676">
      <c r="I676" s="156"/>
      <c r="J676" s="156"/>
      <c r="Q676" s="346"/>
    </row>
    <row r="677">
      <c r="I677" s="156"/>
      <c r="J677" s="156"/>
      <c r="Q677" s="346"/>
    </row>
    <row r="678">
      <c r="I678" s="156"/>
      <c r="J678" s="156"/>
      <c r="Q678" s="346"/>
    </row>
    <row r="679">
      <c r="I679" s="156"/>
      <c r="J679" s="156"/>
      <c r="Q679" s="346"/>
    </row>
    <row r="680">
      <c r="I680" s="156"/>
      <c r="J680" s="156"/>
      <c r="Q680" s="346"/>
    </row>
    <row r="681">
      <c r="I681" s="156"/>
      <c r="J681" s="156"/>
      <c r="Q681" s="346"/>
    </row>
    <row r="682">
      <c r="I682" s="156"/>
      <c r="J682" s="156"/>
      <c r="Q682" s="346"/>
    </row>
    <row r="683">
      <c r="I683" s="156"/>
      <c r="J683" s="156"/>
      <c r="Q683" s="346"/>
    </row>
    <row r="684">
      <c r="I684" s="156"/>
      <c r="J684" s="156"/>
      <c r="Q684" s="346"/>
    </row>
    <row r="685">
      <c r="I685" s="156"/>
      <c r="J685" s="156"/>
      <c r="Q685" s="346"/>
    </row>
    <row r="686">
      <c r="I686" s="156"/>
      <c r="J686" s="156"/>
      <c r="Q686" s="346"/>
    </row>
    <row r="687">
      <c r="I687" s="156"/>
      <c r="J687" s="156"/>
      <c r="Q687" s="346"/>
    </row>
    <row r="688">
      <c r="I688" s="156"/>
      <c r="J688" s="156"/>
      <c r="Q688" s="346"/>
    </row>
    <row r="689">
      <c r="I689" s="156"/>
      <c r="J689" s="156"/>
      <c r="Q689" s="346"/>
    </row>
    <row r="690">
      <c r="I690" s="156"/>
      <c r="J690" s="156"/>
      <c r="Q690" s="346"/>
    </row>
    <row r="691">
      <c r="I691" s="156"/>
      <c r="J691" s="156"/>
      <c r="Q691" s="346"/>
    </row>
    <row r="692">
      <c r="I692" s="156"/>
      <c r="J692" s="156"/>
      <c r="Q692" s="346"/>
    </row>
    <row r="693">
      <c r="I693" s="156"/>
      <c r="J693" s="156"/>
      <c r="Q693" s="346"/>
    </row>
    <row r="694">
      <c r="I694" s="156"/>
      <c r="J694" s="156"/>
      <c r="Q694" s="346"/>
    </row>
    <row r="695">
      <c r="I695" s="156"/>
      <c r="J695" s="156"/>
      <c r="Q695" s="346"/>
    </row>
    <row r="696">
      <c r="I696" s="156"/>
      <c r="J696" s="156"/>
      <c r="Q696" s="346"/>
    </row>
    <row r="697">
      <c r="I697" s="156"/>
      <c r="J697" s="156"/>
      <c r="Q697" s="346"/>
    </row>
    <row r="698">
      <c r="I698" s="156"/>
      <c r="J698" s="156"/>
      <c r="Q698" s="346"/>
    </row>
    <row r="699">
      <c r="I699" s="156"/>
      <c r="J699" s="156"/>
      <c r="Q699" s="346"/>
    </row>
    <row r="700">
      <c r="I700" s="156"/>
      <c r="J700" s="156"/>
      <c r="Q700" s="346"/>
    </row>
    <row r="701">
      <c r="I701" s="156"/>
      <c r="J701" s="156"/>
      <c r="Q701" s="346"/>
    </row>
    <row r="702">
      <c r="I702" s="156"/>
      <c r="J702" s="156"/>
      <c r="Q702" s="346"/>
    </row>
    <row r="703">
      <c r="I703" s="156"/>
      <c r="J703" s="156"/>
      <c r="Q703" s="346"/>
    </row>
    <row r="704">
      <c r="I704" s="156"/>
      <c r="J704" s="156"/>
      <c r="Q704" s="346"/>
    </row>
    <row r="705">
      <c r="I705" s="156"/>
      <c r="J705" s="156"/>
      <c r="Q705" s="346"/>
    </row>
    <row r="706">
      <c r="I706" s="156"/>
      <c r="J706" s="156"/>
      <c r="Q706" s="346"/>
    </row>
    <row r="707">
      <c r="I707" s="156"/>
      <c r="J707" s="156"/>
      <c r="Q707" s="346"/>
    </row>
    <row r="708">
      <c r="I708" s="156"/>
      <c r="J708" s="156"/>
      <c r="Q708" s="346"/>
    </row>
    <row r="709">
      <c r="I709" s="156"/>
      <c r="J709" s="156"/>
      <c r="Q709" s="346"/>
    </row>
    <row r="710">
      <c r="I710" s="156"/>
      <c r="J710" s="156"/>
      <c r="Q710" s="346"/>
    </row>
    <row r="711">
      <c r="I711" s="156"/>
      <c r="J711" s="156"/>
      <c r="Q711" s="346"/>
    </row>
    <row r="712">
      <c r="I712" s="156"/>
      <c r="J712" s="156"/>
      <c r="Q712" s="346"/>
    </row>
    <row r="713">
      <c r="I713" s="156"/>
      <c r="J713" s="156"/>
      <c r="Q713" s="346"/>
    </row>
    <row r="714">
      <c r="I714" s="156"/>
      <c r="J714" s="156"/>
      <c r="Q714" s="346"/>
    </row>
    <row r="715">
      <c r="I715" s="156"/>
      <c r="J715" s="156"/>
      <c r="Q715" s="346"/>
    </row>
    <row r="716">
      <c r="I716" s="156"/>
      <c r="J716" s="156"/>
      <c r="Q716" s="346"/>
    </row>
    <row r="717">
      <c r="I717" s="156"/>
      <c r="J717" s="156"/>
      <c r="Q717" s="346"/>
    </row>
    <row r="718">
      <c r="I718" s="156"/>
      <c r="J718" s="156"/>
      <c r="Q718" s="346"/>
    </row>
    <row r="719">
      <c r="I719" s="156"/>
      <c r="J719" s="156"/>
      <c r="Q719" s="346"/>
    </row>
    <row r="720">
      <c r="I720" s="156"/>
      <c r="J720" s="156"/>
      <c r="Q720" s="346"/>
    </row>
    <row r="721">
      <c r="I721" s="156"/>
      <c r="J721" s="156"/>
      <c r="Q721" s="346"/>
    </row>
    <row r="722">
      <c r="I722" s="156"/>
      <c r="J722" s="156"/>
      <c r="Q722" s="346"/>
    </row>
    <row r="723">
      <c r="I723" s="156"/>
      <c r="J723" s="156"/>
      <c r="Q723" s="346"/>
    </row>
    <row r="724">
      <c r="I724" s="156"/>
      <c r="J724" s="156"/>
      <c r="Q724" s="346"/>
    </row>
    <row r="725">
      <c r="I725" s="156"/>
      <c r="J725" s="156"/>
      <c r="Q725" s="346"/>
    </row>
    <row r="726">
      <c r="I726" s="156"/>
      <c r="J726" s="156"/>
      <c r="Q726" s="346"/>
    </row>
    <row r="727">
      <c r="I727" s="156"/>
      <c r="J727" s="156"/>
      <c r="Q727" s="346"/>
    </row>
    <row r="728">
      <c r="I728" s="156"/>
      <c r="J728" s="156"/>
      <c r="Q728" s="346"/>
    </row>
    <row r="729">
      <c r="I729" s="156"/>
      <c r="J729" s="156"/>
      <c r="Q729" s="346"/>
    </row>
    <row r="730">
      <c r="I730" s="156"/>
      <c r="J730" s="156"/>
      <c r="Q730" s="346"/>
    </row>
    <row r="731">
      <c r="I731" s="156"/>
      <c r="J731" s="156"/>
      <c r="Q731" s="346"/>
    </row>
    <row r="732">
      <c r="I732" s="156"/>
      <c r="J732" s="156"/>
      <c r="Q732" s="346"/>
    </row>
    <row r="733">
      <c r="I733" s="156"/>
      <c r="J733" s="156"/>
      <c r="Q733" s="346"/>
    </row>
    <row r="734">
      <c r="I734" s="156"/>
      <c r="J734" s="156"/>
      <c r="Q734" s="346"/>
    </row>
    <row r="735">
      <c r="I735" s="156"/>
      <c r="J735" s="156"/>
      <c r="Q735" s="346"/>
    </row>
    <row r="736">
      <c r="I736" s="156"/>
      <c r="J736" s="156"/>
      <c r="Q736" s="346"/>
    </row>
    <row r="737">
      <c r="I737" s="156"/>
      <c r="J737" s="156"/>
      <c r="Q737" s="346"/>
    </row>
    <row r="738">
      <c r="I738" s="156"/>
      <c r="J738" s="156"/>
      <c r="Q738" s="346"/>
    </row>
    <row r="739">
      <c r="I739" s="156"/>
      <c r="J739" s="156"/>
      <c r="Q739" s="346"/>
    </row>
    <row r="740">
      <c r="I740" s="156"/>
      <c r="J740" s="156"/>
      <c r="Q740" s="346"/>
    </row>
    <row r="741">
      <c r="I741" s="156"/>
      <c r="J741" s="156"/>
      <c r="Q741" s="346"/>
    </row>
    <row r="742">
      <c r="I742" s="156"/>
      <c r="J742" s="156"/>
      <c r="Q742" s="346"/>
    </row>
    <row r="743">
      <c r="I743" s="156"/>
      <c r="J743" s="156"/>
      <c r="Q743" s="346"/>
    </row>
    <row r="744">
      <c r="I744" s="156"/>
      <c r="J744" s="156"/>
      <c r="Q744" s="346"/>
    </row>
    <row r="745">
      <c r="I745" s="156"/>
      <c r="J745" s="156"/>
      <c r="Q745" s="346"/>
    </row>
    <row r="746">
      <c r="I746" s="156"/>
      <c r="J746" s="156"/>
      <c r="Q746" s="346"/>
    </row>
    <row r="747">
      <c r="I747" s="156"/>
      <c r="J747" s="156"/>
      <c r="Q747" s="346"/>
    </row>
    <row r="748">
      <c r="I748" s="156"/>
      <c r="J748" s="156"/>
      <c r="Q748" s="346"/>
    </row>
    <row r="749">
      <c r="I749" s="156"/>
      <c r="J749" s="156"/>
      <c r="Q749" s="346"/>
    </row>
    <row r="750">
      <c r="I750" s="156"/>
      <c r="J750" s="156"/>
      <c r="Q750" s="346"/>
    </row>
    <row r="751">
      <c r="I751" s="156"/>
      <c r="J751" s="156"/>
      <c r="Q751" s="346"/>
    </row>
    <row r="752">
      <c r="I752" s="156"/>
      <c r="J752" s="156"/>
      <c r="Q752" s="346"/>
    </row>
    <row r="753">
      <c r="I753" s="156"/>
      <c r="J753" s="156"/>
      <c r="Q753" s="346"/>
    </row>
    <row r="754">
      <c r="I754" s="156"/>
      <c r="J754" s="156"/>
      <c r="Q754" s="346"/>
    </row>
    <row r="755">
      <c r="I755" s="156"/>
      <c r="J755" s="156"/>
      <c r="Q755" s="346"/>
    </row>
    <row r="756">
      <c r="I756" s="156"/>
      <c r="J756" s="156"/>
      <c r="Q756" s="346"/>
    </row>
    <row r="757">
      <c r="I757" s="156"/>
      <c r="J757" s="156"/>
      <c r="Q757" s="346"/>
    </row>
    <row r="758">
      <c r="I758" s="156"/>
      <c r="J758" s="156"/>
      <c r="Q758" s="346"/>
    </row>
    <row r="759">
      <c r="I759" s="156"/>
      <c r="J759" s="156"/>
      <c r="Q759" s="346"/>
    </row>
    <row r="760">
      <c r="I760" s="156"/>
      <c r="J760" s="156"/>
      <c r="Q760" s="346"/>
    </row>
    <row r="761">
      <c r="I761" s="156"/>
      <c r="J761" s="156"/>
      <c r="Q761" s="346"/>
    </row>
    <row r="762">
      <c r="I762" s="156"/>
      <c r="J762" s="156"/>
      <c r="Q762" s="346"/>
    </row>
    <row r="763">
      <c r="I763" s="156"/>
      <c r="J763" s="156"/>
      <c r="Q763" s="346"/>
    </row>
    <row r="764">
      <c r="I764" s="156"/>
      <c r="J764" s="156"/>
      <c r="Q764" s="346"/>
    </row>
    <row r="765">
      <c r="I765" s="156"/>
      <c r="J765" s="156"/>
      <c r="Q765" s="346"/>
    </row>
    <row r="766">
      <c r="I766" s="156"/>
      <c r="J766" s="156"/>
      <c r="Q766" s="346"/>
    </row>
    <row r="767">
      <c r="I767" s="156"/>
      <c r="J767" s="156"/>
      <c r="Q767" s="346"/>
    </row>
    <row r="768">
      <c r="I768" s="156"/>
      <c r="J768" s="156"/>
      <c r="Q768" s="346"/>
    </row>
    <row r="769">
      <c r="I769" s="156"/>
      <c r="J769" s="156"/>
      <c r="Q769" s="346"/>
    </row>
    <row r="770">
      <c r="I770" s="156"/>
      <c r="J770" s="156"/>
      <c r="Q770" s="346"/>
    </row>
    <row r="771">
      <c r="I771" s="156"/>
      <c r="J771" s="156"/>
      <c r="Q771" s="346"/>
    </row>
    <row r="772">
      <c r="I772" s="156"/>
      <c r="J772" s="156"/>
      <c r="Q772" s="346"/>
    </row>
    <row r="773">
      <c r="I773" s="156"/>
      <c r="J773" s="156"/>
      <c r="Q773" s="346"/>
    </row>
    <row r="774">
      <c r="I774" s="156"/>
      <c r="J774" s="156"/>
      <c r="Q774" s="346"/>
    </row>
    <row r="775">
      <c r="I775" s="156"/>
      <c r="J775" s="156"/>
      <c r="Q775" s="346"/>
    </row>
    <row r="776">
      <c r="I776" s="156"/>
      <c r="J776" s="156"/>
      <c r="Q776" s="346"/>
    </row>
    <row r="777">
      <c r="I777" s="156"/>
      <c r="J777" s="156"/>
      <c r="Q777" s="346"/>
    </row>
    <row r="778">
      <c r="I778" s="156"/>
      <c r="J778" s="156"/>
      <c r="Q778" s="346"/>
    </row>
    <row r="779">
      <c r="I779" s="156"/>
      <c r="J779" s="156"/>
      <c r="Q779" s="346"/>
    </row>
    <row r="780">
      <c r="I780" s="156"/>
      <c r="J780" s="156"/>
      <c r="Q780" s="346"/>
    </row>
    <row r="781">
      <c r="I781" s="156"/>
      <c r="J781" s="156"/>
      <c r="Q781" s="346"/>
    </row>
    <row r="782">
      <c r="I782" s="156"/>
      <c r="J782" s="156"/>
      <c r="Q782" s="346"/>
    </row>
    <row r="783">
      <c r="I783" s="156"/>
      <c r="J783" s="156"/>
      <c r="Q783" s="346"/>
    </row>
    <row r="784">
      <c r="I784" s="156"/>
      <c r="J784" s="156"/>
      <c r="Q784" s="346"/>
    </row>
    <row r="785">
      <c r="I785" s="156"/>
      <c r="J785" s="156"/>
      <c r="Q785" s="346"/>
    </row>
    <row r="786">
      <c r="I786" s="156"/>
      <c r="J786" s="156"/>
      <c r="Q786" s="346"/>
    </row>
    <row r="787">
      <c r="I787" s="156"/>
      <c r="J787" s="156"/>
      <c r="Q787" s="346"/>
    </row>
    <row r="788">
      <c r="I788" s="156"/>
      <c r="J788" s="156"/>
      <c r="Q788" s="346"/>
    </row>
    <row r="789">
      <c r="I789" s="156"/>
      <c r="J789" s="156"/>
      <c r="Q789" s="346"/>
    </row>
    <row r="790">
      <c r="I790" s="156"/>
      <c r="J790" s="156"/>
      <c r="Q790" s="346"/>
    </row>
    <row r="791">
      <c r="I791" s="156"/>
      <c r="J791" s="156"/>
      <c r="Q791" s="346"/>
    </row>
    <row r="792">
      <c r="I792" s="156"/>
      <c r="J792" s="156"/>
      <c r="Q792" s="346"/>
    </row>
    <row r="793">
      <c r="I793" s="156"/>
      <c r="J793" s="156"/>
      <c r="Q793" s="346"/>
    </row>
    <row r="794">
      <c r="I794" s="156"/>
      <c r="J794" s="156"/>
      <c r="Q794" s="346"/>
    </row>
    <row r="795">
      <c r="I795" s="156"/>
      <c r="J795" s="156"/>
      <c r="Q795" s="346"/>
    </row>
    <row r="796">
      <c r="I796" s="156"/>
      <c r="J796" s="156"/>
      <c r="Q796" s="346"/>
    </row>
    <row r="797">
      <c r="I797" s="156"/>
      <c r="J797" s="156"/>
      <c r="Q797" s="346"/>
    </row>
    <row r="798">
      <c r="I798" s="156"/>
      <c r="J798" s="156"/>
      <c r="Q798" s="346"/>
    </row>
    <row r="799">
      <c r="I799" s="156"/>
      <c r="J799" s="156"/>
      <c r="Q799" s="346"/>
    </row>
    <row r="800">
      <c r="I800" s="156"/>
      <c r="J800" s="156"/>
      <c r="Q800" s="346"/>
    </row>
    <row r="801">
      <c r="I801" s="156"/>
      <c r="J801" s="156"/>
      <c r="Q801" s="346"/>
    </row>
    <row r="802">
      <c r="I802" s="156"/>
      <c r="J802" s="156"/>
      <c r="Q802" s="346"/>
    </row>
    <row r="803">
      <c r="I803" s="156"/>
      <c r="J803" s="156"/>
      <c r="Q803" s="346"/>
    </row>
    <row r="804">
      <c r="I804" s="156"/>
      <c r="J804" s="156"/>
      <c r="Q804" s="346"/>
    </row>
    <row r="805">
      <c r="I805" s="156"/>
      <c r="J805" s="156"/>
      <c r="Q805" s="346"/>
    </row>
    <row r="806">
      <c r="I806" s="156"/>
      <c r="J806" s="156"/>
      <c r="Q806" s="346"/>
    </row>
    <row r="807">
      <c r="I807" s="156"/>
      <c r="J807" s="156"/>
      <c r="Q807" s="346"/>
    </row>
    <row r="808">
      <c r="I808" s="156"/>
      <c r="J808" s="156"/>
      <c r="Q808" s="346"/>
    </row>
    <row r="809">
      <c r="I809" s="156"/>
      <c r="J809" s="156"/>
      <c r="Q809" s="346"/>
    </row>
    <row r="810">
      <c r="I810" s="156"/>
      <c r="J810" s="156"/>
      <c r="Q810" s="346"/>
    </row>
    <row r="811">
      <c r="I811" s="156"/>
      <c r="J811" s="156"/>
      <c r="Q811" s="346"/>
    </row>
    <row r="812">
      <c r="I812" s="156"/>
      <c r="J812" s="156"/>
      <c r="Q812" s="346"/>
    </row>
    <row r="813">
      <c r="I813" s="156"/>
      <c r="J813" s="156"/>
      <c r="Q813" s="346"/>
    </row>
    <row r="814">
      <c r="I814" s="156"/>
      <c r="J814" s="156"/>
      <c r="Q814" s="346"/>
    </row>
    <row r="815">
      <c r="I815" s="156"/>
      <c r="J815" s="156"/>
      <c r="Q815" s="346"/>
    </row>
    <row r="816">
      <c r="I816" s="156"/>
      <c r="J816" s="156"/>
      <c r="Q816" s="346"/>
    </row>
    <row r="817">
      <c r="I817" s="156"/>
      <c r="J817" s="156"/>
      <c r="Q817" s="346"/>
    </row>
    <row r="818">
      <c r="I818" s="156"/>
      <c r="J818" s="156"/>
      <c r="Q818" s="346"/>
    </row>
    <row r="819">
      <c r="I819" s="156"/>
      <c r="J819" s="156"/>
      <c r="Q819" s="346"/>
    </row>
    <row r="820">
      <c r="I820" s="156"/>
      <c r="J820" s="156"/>
      <c r="Q820" s="346"/>
    </row>
    <row r="821">
      <c r="I821" s="156"/>
      <c r="J821" s="156"/>
      <c r="Q821" s="346"/>
    </row>
    <row r="822">
      <c r="I822" s="156"/>
      <c r="J822" s="156"/>
      <c r="Q822" s="346"/>
    </row>
    <row r="823">
      <c r="I823" s="156"/>
      <c r="J823" s="156"/>
      <c r="Q823" s="346"/>
    </row>
    <row r="824">
      <c r="I824" s="156"/>
      <c r="J824" s="156"/>
      <c r="Q824" s="346"/>
    </row>
    <row r="825">
      <c r="I825" s="156"/>
      <c r="J825" s="156"/>
      <c r="Q825" s="346"/>
    </row>
    <row r="826">
      <c r="I826" s="156"/>
      <c r="J826" s="156"/>
      <c r="Q826" s="346"/>
    </row>
    <row r="827">
      <c r="I827" s="156"/>
      <c r="J827" s="156"/>
      <c r="Q827" s="346"/>
    </row>
    <row r="828">
      <c r="I828" s="156"/>
      <c r="J828" s="156"/>
      <c r="Q828" s="346"/>
    </row>
    <row r="829">
      <c r="I829" s="156"/>
      <c r="J829" s="156"/>
      <c r="Q829" s="346"/>
    </row>
    <row r="830">
      <c r="I830" s="156"/>
      <c r="J830" s="156"/>
      <c r="Q830" s="346"/>
    </row>
    <row r="831">
      <c r="I831" s="156"/>
      <c r="J831" s="156"/>
      <c r="Q831" s="346"/>
    </row>
    <row r="832">
      <c r="I832" s="156"/>
      <c r="J832" s="156"/>
      <c r="Q832" s="346"/>
    </row>
    <row r="833">
      <c r="I833" s="156"/>
      <c r="J833" s="156"/>
      <c r="Q833" s="346"/>
    </row>
    <row r="834">
      <c r="I834" s="156"/>
      <c r="J834" s="156"/>
      <c r="Q834" s="346"/>
    </row>
    <row r="835">
      <c r="I835" s="156"/>
      <c r="J835" s="156"/>
      <c r="Q835" s="346"/>
    </row>
    <row r="836">
      <c r="I836" s="156"/>
      <c r="J836" s="156"/>
      <c r="Q836" s="346"/>
    </row>
    <row r="837">
      <c r="I837" s="156"/>
      <c r="J837" s="156"/>
      <c r="Q837" s="346"/>
    </row>
    <row r="838">
      <c r="I838" s="156"/>
      <c r="J838" s="156"/>
      <c r="Q838" s="346"/>
    </row>
    <row r="839">
      <c r="I839" s="156"/>
      <c r="J839" s="156"/>
      <c r="Q839" s="346"/>
    </row>
    <row r="840">
      <c r="I840" s="156"/>
      <c r="J840" s="156"/>
      <c r="Q840" s="346"/>
    </row>
    <row r="841">
      <c r="I841" s="156"/>
      <c r="J841" s="156"/>
      <c r="Q841" s="346"/>
    </row>
    <row r="842">
      <c r="I842" s="156"/>
      <c r="J842" s="156"/>
      <c r="Q842" s="346"/>
    </row>
    <row r="843">
      <c r="I843" s="156"/>
      <c r="J843" s="156"/>
      <c r="Q843" s="346"/>
    </row>
    <row r="844">
      <c r="I844" s="156"/>
      <c r="J844" s="156"/>
      <c r="Q844" s="346"/>
    </row>
    <row r="845">
      <c r="I845" s="156"/>
      <c r="J845" s="156"/>
      <c r="Q845" s="346"/>
    </row>
    <row r="846">
      <c r="I846" s="156"/>
      <c r="J846" s="156"/>
      <c r="Q846" s="346"/>
    </row>
    <row r="847">
      <c r="I847" s="156"/>
      <c r="J847" s="156"/>
      <c r="Q847" s="346"/>
    </row>
    <row r="848">
      <c r="I848" s="156"/>
      <c r="J848" s="156"/>
      <c r="Q848" s="346"/>
    </row>
    <row r="849">
      <c r="I849" s="156"/>
      <c r="J849" s="156"/>
      <c r="Q849" s="346"/>
    </row>
    <row r="850">
      <c r="I850" s="156"/>
      <c r="J850" s="156"/>
      <c r="Q850" s="346"/>
    </row>
    <row r="851">
      <c r="I851" s="156"/>
      <c r="J851" s="156"/>
      <c r="Q851" s="346"/>
    </row>
    <row r="852">
      <c r="I852" s="156"/>
      <c r="J852" s="156"/>
      <c r="Q852" s="346"/>
    </row>
    <row r="853">
      <c r="I853" s="156"/>
      <c r="J853" s="156"/>
      <c r="Q853" s="346"/>
    </row>
    <row r="854">
      <c r="I854" s="156"/>
      <c r="J854" s="156"/>
      <c r="Q854" s="346"/>
    </row>
    <row r="855">
      <c r="I855" s="156"/>
      <c r="J855" s="156"/>
      <c r="Q855" s="346"/>
    </row>
    <row r="856">
      <c r="I856" s="156"/>
      <c r="J856" s="156"/>
      <c r="Q856" s="346"/>
    </row>
    <row r="857">
      <c r="I857" s="156"/>
      <c r="J857" s="156"/>
      <c r="Q857" s="346"/>
    </row>
    <row r="858">
      <c r="I858" s="156"/>
      <c r="J858" s="156"/>
      <c r="Q858" s="346"/>
    </row>
    <row r="859">
      <c r="I859" s="156"/>
      <c r="J859" s="156"/>
      <c r="Q859" s="346"/>
    </row>
    <row r="860">
      <c r="I860" s="156"/>
      <c r="J860" s="156"/>
      <c r="Q860" s="346"/>
    </row>
    <row r="861">
      <c r="I861" s="156"/>
      <c r="J861" s="156"/>
      <c r="Q861" s="346"/>
    </row>
    <row r="862">
      <c r="I862" s="156"/>
      <c r="J862" s="156"/>
      <c r="Q862" s="346"/>
    </row>
    <row r="863">
      <c r="I863" s="156"/>
      <c r="J863" s="156"/>
      <c r="Q863" s="346"/>
    </row>
    <row r="864">
      <c r="I864" s="156"/>
      <c r="J864" s="156"/>
      <c r="Q864" s="346"/>
    </row>
    <row r="865">
      <c r="I865" s="156"/>
      <c r="J865" s="156"/>
      <c r="Q865" s="346"/>
    </row>
    <row r="866">
      <c r="I866" s="156"/>
      <c r="J866" s="156"/>
      <c r="Q866" s="346"/>
    </row>
    <row r="867">
      <c r="I867" s="156"/>
      <c r="J867" s="156"/>
      <c r="Q867" s="346"/>
    </row>
    <row r="868">
      <c r="I868" s="156"/>
      <c r="J868" s="156"/>
      <c r="Q868" s="346"/>
    </row>
    <row r="869">
      <c r="I869" s="156"/>
      <c r="J869" s="156"/>
      <c r="Q869" s="346"/>
    </row>
    <row r="870">
      <c r="I870" s="156"/>
      <c r="J870" s="156"/>
      <c r="Q870" s="346"/>
    </row>
    <row r="871">
      <c r="I871" s="156"/>
      <c r="J871" s="156"/>
      <c r="Q871" s="346"/>
    </row>
    <row r="872">
      <c r="I872" s="156"/>
      <c r="J872" s="156"/>
      <c r="Q872" s="346"/>
    </row>
    <row r="873">
      <c r="I873" s="156"/>
      <c r="J873" s="156"/>
      <c r="Q873" s="346"/>
    </row>
    <row r="874">
      <c r="I874" s="156"/>
      <c r="J874" s="156"/>
      <c r="Q874" s="346"/>
    </row>
    <row r="875">
      <c r="I875" s="156"/>
      <c r="J875" s="156"/>
      <c r="Q875" s="346"/>
    </row>
    <row r="876">
      <c r="I876" s="156"/>
      <c r="J876" s="156"/>
      <c r="Q876" s="346"/>
    </row>
    <row r="877">
      <c r="I877" s="156"/>
      <c r="J877" s="156"/>
      <c r="Q877" s="346"/>
    </row>
    <row r="878">
      <c r="I878" s="156"/>
      <c r="J878" s="156"/>
      <c r="Q878" s="346"/>
    </row>
    <row r="879">
      <c r="I879" s="156"/>
      <c r="J879" s="156"/>
      <c r="Q879" s="346"/>
    </row>
    <row r="880">
      <c r="I880" s="156"/>
      <c r="J880" s="156"/>
      <c r="Q880" s="346"/>
    </row>
    <row r="881">
      <c r="I881" s="156"/>
      <c r="J881" s="156"/>
      <c r="Q881" s="346"/>
    </row>
    <row r="882">
      <c r="I882" s="156"/>
      <c r="J882" s="156"/>
      <c r="Q882" s="346"/>
    </row>
    <row r="883">
      <c r="I883" s="156"/>
      <c r="J883" s="156"/>
      <c r="Q883" s="346"/>
    </row>
    <row r="884">
      <c r="I884" s="156"/>
      <c r="J884" s="156"/>
      <c r="Q884" s="346"/>
    </row>
    <row r="885">
      <c r="I885" s="156"/>
      <c r="J885" s="156"/>
      <c r="Q885" s="346"/>
    </row>
    <row r="886">
      <c r="I886" s="156"/>
      <c r="J886" s="156"/>
      <c r="Q886" s="346"/>
    </row>
    <row r="887">
      <c r="I887" s="156"/>
      <c r="J887" s="156"/>
      <c r="Q887" s="346"/>
    </row>
    <row r="888">
      <c r="I888" s="156"/>
      <c r="J888" s="156"/>
      <c r="Q888" s="346"/>
    </row>
    <row r="889">
      <c r="I889" s="156"/>
      <c r="J889" s="156"/>
      <c r="Q889" s="346"/>
    </row>
    <row r="890">
      <c r="I890" s="156"/>
      <c r="J890" s="156"/>
      <c r="Q890" s="346"/>
    </row>
    <row r="891">
      <c r="I891" s="156"/>
      <c r="J891" s="156"/>
      <c r="Q891" s="346"/>
    </row>
    <row r="892">
      <c r="I892" s="156"/>
      <c r="J892" s="156"/>
      <c r="Q892" s="346"/>
    </row>
    <row r="893">
      <c r="I893" s="156"/>
      <c r="J893" s="156"/>
      <c r="Q893" s="346"/>
    </row>
    <row r="894">
      <c r="I894" s="156"/>
      <c r="J894" s="156"/>
      <c r="Q894" s="346"/>
    </row>
    <row r="895">
      <c r="I895" s="156"/>
      <c r="J895" s="156"/>
      <c r="Q895" s="346"/>
    </row>
    <row r="896">
      <c r="I896" s="156"/>
      <c r="J896" s="156"/>
      <c r="Q896" s="346"/>
    </row>
    <row r="897">
      <c r="I897" s="156"/>
      <c r="J897" s="156"/>
      <c r="Q897" s="346"/>
    </row>
    <row r="898">
      <c r="I898" s="156"/>
      <c r="J898" s="156"/>
      <c r="Q898" s="346"/>
    </row>
    <row r="899">
      <c r="I899" s="156"/>
      <c r="J899" s="156"/>
      <c r="Q899" s="346"/>
    </row>
    <row r="900">
      <c r="I900" s="156"/>
      <c r="J900" s="156"/>
      <c r="Q900" s="346"/>
    </row>
    <row r="901">
      <c r="I901" s="156"/>
      <c r="J901" s="156"/>
      <c r="Q901" s="346"/>
    </row>
    <row r="902">
      <c r="I902" s="156"/>
      <c r="J902" s="156"/>
      <c r="Q902" s="346"/>
    </row>
    <row r="903">
      <c r="I903" s="156"/>
      <c r="J903" s="156"/>
      <c r="Q903" s="346"/>
    </row>
    <row r="904">
      <c r="I904" s="156"/>
      <c r="J904" s="156"/>
      <c r="Q904" s="346"/>
    </row>
    <row r="905">
      <c r="I905" s="156"/>
      <c r="J905" s="156"/>
      <c r="Q905" s="346"/>
    </row>
    <row r="906">
      <c r="I906" s="156"/>
      <c r="J906" s="156"/>
      <c r="Q906" s="346"/>
    </row>
    <row r="907">
      <c r="I907" s="156"/>
      <c r="J907" s="156"/>
      <c r="Q907" s="346"/>
    </row>
    <row r="908">
      <c r="I908" s="156"/>
      <c r="J908" s="156"/>
      <c r="Q908" s="346"/>
    </row>
    <row r="909">
      <c r="I909" s="156"/>
      <c r="J909" s="156"/>
      <c r="Q909" s="346"/>
    </row>
    <row r="910">
      <c r="I910" s="156"/>
      <c r="J910" s="156"/>
      <c r="Q910" s="346"/>
    </row>
    <row r="911">
      <c r="I911" s="156"/>
      <c r="J911" s="156"/>
      <c r="Q911" s="346"/>
    </row>
    <row r="912">
      <c r="I912" s="156"/>
      <c r="J912" s="156"/>
      <c r="Q912" s="346"/>
    </row>
    <row r="913">
      <c r="I913" s="156"/>
      <c r="J913" s="156"/>
      <c r="Q913" s="346"/>
    </row>
    <row r="914">
      <c r="I914" s="156"/>
      <c r="J914" s="156"/>
      <c r="Q914" s="346"/>
    </row>
    <row r="915">
      <c r="I915" s="156"/>
      <c r="J915" s="156"/>
      <c r="Q915" s="346"/>
    </row>
    <row r="916">
      <c r="I916" s="156"/>
      <c r="J916" s="156"/>
      <c r="Q916" s="346"/>
    </row>
    <row r="917">
      <c r="I917" s="156"/>
      <c r="J917" s="156"/>
      <c r="Q917" s="346"/>
    </row>
    <row r="918">
      <c r="I918" s="156"/>
      <c r="J918" s="156"/>
      <c r="Q918" s="346"/>
    </row>
    <row r="919">
      <c r="I919" s="156"/>
      <c r="J919" s="156"/>
      <c r="Q919" s="346"/>
    </row>
    <row r="920">
      <c r="I920" s="156"/>
      <c r="J920" s="156"/>
      <c r="Q920" s="346"/>
    </row>
    <row r="921">
      <c r="I921" s="156"/>
      <c r="J921" s="156"/>
      <c r="Q921" s="346"/>
    </row>
    <row r="922">
      <c r="I922" s="156"/>
      <c r="J922" s="156"/>
      <c r="Q922" s="346"/>
    </row>
    <row r="923">
      <c r="I923" s="156"/>
      <c r="J923" s="156"/>
      <c r="Q923" s="346"/>
    </row>
    <row r="924">
      <c r="I924" s="156"/>
      <c r="J924" s="156"/>
      <c r="Q924" s="346"/>
    </row>
    <row r="925">
      <c r="I925" s="156"/>
      <c r="J925" s="156"/>
      <c r="Q925" s="346"/>
    </row>
    <row r="926">
      <c r="I926" s="156"/>
      <c r="J926" s="156"/>
      <c r="Q926" s="346"/>
    </row>
    <row r="927">
      <c r="I927" s="156"/>
      <c r="J927" s="156"/>
      <c r="Q927" s="346"/>
    </row>
    <row r="928">
      <c r="I928" s="156"/>
      <c r="J928" s="156"/>
      <c r="Q928" s="346"/>
    </row>
    <row r="929">
      <c r="I929" s="156"/>
      <c r="J929" s="156"/>
      <c r="Q929" s="346"/>
    </row>
    <row r="930">
      <c r="I930" s="156"/>
      <c r="J930" s="156"/>
      <c r="Q930" s="346"/>
    </row>
    <row r="931">
      <c r="I931" s="156"/>
      <c r="J931" s="156"/>
      <c r="Q931" s="346"/>
    </row>
    <row r="932">
      <c r="I932" s="156"/>
      <c r="J932" s="156"/>
      <c r="Q932" s="346"/>
    </row>
    <row r="933">
      <c r="I933" s="156"/>
      <c r="J933" s="156"/>
      <c r="Q933" s="346"/>
    </row>
    <row r="934">
      <c r="I934" s="156"/>
      <c r="J934" s="156"/>
      <c r="Q934" s="346"/>
    </row>
    <row r="935">
      <c r="I935" s="156"/>
      <c r="J935" s="156"/>
      <c r="Q935" s="346"/>
    </row>
    <row r="936">
      <c r="I936" s="156"/>
      <c r="J936" s="156"/>
      <c r="Q936" s="346"/>
    </row>
    <row r="937">
      <c r="I937" s="156"/>
      <c r="J937" s="156"/>
      <c r="Q937" s="346"/>
    </row>
    <row r="938">
      <c r="I938" s="156"/>
      <c r="J938" s="156"/>
      <c r="Q938" s="346"/>
    </row>
    <row r="939">
      <c r="I939" s="156"/>
      <c r="J939" s="156"/>
      <c r="Q939" s="346"/>
    </row>
    <row r="940">
      <c r="I940" s="156"/>
      <c r="J940" s="156"/>
      <c r="Q940" s="346"/>
    </row>
    <row r="941">
      <c r="I941" s="156"/>
      <c r="J941" s="156"/>
      <c r="Q941" s="346"/>
    </row>
    <row r="942">
      <c r="I942" s="156"/>
      <c r="J942" s="156"/>
      <c r="Q942" s="346"/>
    </row>
    <row r="943">
      <c r="I943" s="156"/>
      <c r="J943" s="156"/>
      <c r="Q943" s="346"/>
    </row>
    <row r="944">
      <c r="I944" s="156"/>
      <c r="J944" s="156"/>
      <c r="Q944" s="346"/>
    </row>
    <row r="945">
      <c r="I945" s="156"/>
      <c r="J945" s="156"/>
      <c r="Q945" s="346"/>
    </row>
    <row r="946">
      <c r="I946" s="156"/>
      <c r="J946" s="156"/>
      <c r="Q946" s="346"/>
    </row>
    <row r="947">
      <c r="I947" s="156"/>
      <c r="J947" s="156"/>
      <c r="Q947" s="346"/>
    </row>
    <row r="948">
      <c r="I948" s="156"/>
      <c r="J948" s="156"/>
      <c r="Q948" s="346"/>
    </row>
    <row r="949">
      <c r="I949" s="156"/>
      <c r="J949" s="156"/>
      <c r="Q949" s="346"/>
    </row>
    <row r="950">
      <c r="I950" s="156"/>
      <c r="J950" s="156"/>
      <c r="Q950" s="346"/>
    </row>
    <row r="951">
      <c r="I951" s="156"/>
      <c r="J951" s="156"/>
      <c r="Q951" s="346"/>
    </row>
    <row r="952">
      <c r="I952" s="156"/>
      <c r="J952" s="156"/>
      <c r="Q952" s="346"/>
    </row>
    <row r="953">
      <c r="I953" s="156"/>
      <c r="J953" s="156"/>
      <c r="Q953" s="346"/>
    </row>
    <row r="954">
      <c r="I954" s="156"/>
      <c r="J954" s="156"/>
      <c r="Q954" s="346"/>
    </row>
    <row r="955">
      <c r="I955" s="156"/>
      <c r="J955" s="156"/>
      <c r="Q955" s="346"/>
    </row>
    <row r="956">
      <c r="I956" s="156"/>
      <c r="J956" s="156"/>
      <c r="Q956" s="346"/>
    </row>
    <row r="957">
      <c r="I957" s="156"/>
      <c r="J957" s="156"/>
      <c r="Q957" s="346"/>
    </row>
    <row r="958">
      <c r="I958" s="156"/>
      <c r="J958" s="156"/>
      <c r="Q958" s="346"/>
    </row>
    <row r="959">
      <c r="I959" s="156"/>
      <c r="J959" s="156"/>
      <c r="Q959" s="346"/>
    </row>
    <row r="960">
      <c r="I960" s="156"/>
      <c r="J960" s="156"/>
      <c r="Q960" s="346"/>
    </row>
    <row r="961">
      <c r="I961" s="156"/>
      <c r="J961" s="156"/>
      <c r="Q961" s="346"/>
    </row>
    <row r="962">
      <c r="I962" s="156"/>
      <c r="J962" s="156"/>
      <c r="Q962" s="346"/>
    </row>
    <row r="963">
      <c r="I963" s="156"/>
      <c r="J963" s="156"/>
      <c r="Q963" s="346"/>
    </row>
    <row r="964">
      <c r="I964" s="156"/>
      <c r="J964" s="156"/>
      <c r="Q964" s="346"/>
    </row>
    <row r="965">
      <c r="I965" s="156"/>
      <c r="J965" s="156"/>
      <c r="Q965" s="346"/>
    </row>
    <row r="966">
      <c r="I966" s="156"/>
      <c r="J966" s="156"/>
      <c r="Q966" s="346"/>
    </row>
    <row r="967">
      <c r="I967" s="156"/>
      <c r="J967" s="156"/>
      <c r="Q967" s="346"/>
    </row>
    <row r="968">
      <c r="I968" s="156"/>
      <c r="J968" s="156"/>
      <c r="Q968" s="346"/>
    </row>
    <row r="969">
      <c r="I969" s="156"/>
      <c r="J969" s="156"/>
      <c r="Q969" s="346"/>
    </row>
    <row r="970">
      <c r="I970" s="156"/>
      <c r="J970" s="156"/>
      <c r="Q970" s="346"/>
    </row>
    <row r="971">
      <c r="I971" s="156"/>
      <c r="J971" s="156"/>
      <c r="Q971" s="346"/>
    </row>
    <row r="972">
      <c r="I972" s="156"/>
      <c r="J972" s="156"/>
      <c r="Q972" s="346"/>
    </row>
    <row r="973">
      <c r="I973" s="156"/>
      <c r="J973" s="156"/>
      <c r="Q973" s="346"/>
    </row>
    <row r="974">
      <c r="I974" s="156"/>
      <c r="J974" s="156"/>
      <c r="Q974" s="346"/>
    </row>
    <row r="975">
      <c r="I975" s="156"/>
      <c r="J975" s="156"/>
      <c r="Q975" s="346"/>
    </row>
    <row r="976">
      <c r="I976" s="156"/>
      <c r="J976" s="156"/>
      <c r="Q976" s="346"/>
    </row>
    <row r="977">
      <c r="I977" s="156"/>
      <c r="J977" s="156"/>
      <c r="Q977" s="346"/>
    </row>
    <row r="978">
      <c r="I978" s="156"/>
      <c r="J978" s="156"/>
      <c r="Q978" s="346"/>
    </row>
    <row r="979">
      <c r="I979" s="156"/>
      <c r="Q979" s="346"/>
    </row>
    <row r="980">
      <c r="I980" s="156"/>
      <c r="Q980" s="346"/>
    </row>
    <row r="981">
      <c r="I981" s="156"/>
      <c r="Q981" s="346"/>
    </row>
    <row r="982">
      <c r="I982" s="156"/>
      <c r="Q982" s="346"/>
    </row>
    <row r="983">
      <c r="I983" s="156"/>
      <c r="Q983" s="346"/>
    </row>
    <row r="984">
      <c r="I984" s="156"/>
      <c r="Q984" s="346"/>
    </row>
    <row r="985">
      <c r="I985" s="156"/>
      <c r="Q985" s="346"/>
    </row>
    <row r="986">
      <c r="I986" s="156"/>
      <c r="Q986" s="346"/>
    </row>
    <row r="987">
      <c r="I987" s="156"/>
      <c r="Q987" s="346"/>
    </row>
    <row r="988">
      <c r="I988" s="156"/>
      <c r="Q988" s="346"/>
    </row>
    <row r="989">
      <c r="I989" s="156"/>
      <c r="Q989" s="346"/>
    </row>
    <row r="990">
      <c r="I990" s="156"/>
      <c r="Q990" s="346"/>
    </row>
    <row r="991">
      <c r="I991" s="156"/>
      <c r="Q991" s="346"/>
    </row>
    <row r="992">
      <c r="I992" s="156"/>
      <c r="Q992" s="346"/>
    </row>
    <row r="993">
      <c r="I993" s="156"/>
      <c r="Q993" s="346"/>
    </row>
    <row r="994">
      <c r="I994" s="156"/>
      <c r="Q994" s="346"/>
    </row>
    <row r="995">
      <c r="I995" s="156"/>
      <c r="Q995" s="346"/>
    </row>
    <row r="996">
      <c r="I996" s="156"/>
      <c r="Q996" s="346"/>
    </row>
    <row r="997">
      <c r="I997" s="156"/>
      <c r="Q997" s="346"/>
    </row>
    <row r="998">
      <c r="I998" s="156"/>
      <c r="Q998" s="346"/>
    </row>
    <row r="999">
      <c r="I999" s="156"/>
      <c r="Q999" s="346"/>
    </row>
    <row r="1000">
      <c r="I1000" s="156"/>
      <c r="Q1000" s="346"/>
    </row>
    <row r="1001">
      <c r="I1001" s="156"/>
      <c r="Q1001" s="346"/>
    </row>
    <row r="1002">
      <c r="I1002" s="156"/>
      <c r="Q1002" s="346"/>
    </row>
    <row r="1003">
      <c r="I1003" s="156"/>
      <c r="Q1003" s="346"/>
    </row>
    <row r="1004">
      <c r="I1004" s="156"/>
      <c r="Q1004" s="346"/>
    </row>
    <row r="1005">
      <c r="I1005" s="156"/>
      <c r="Q1005" s="346"/>
    </row>
    <row r="1006">
      <c r="I1006" s="156"/>
      <c r="Q1006" s="346"/>
    </row>
    <row r="1007">
      <c r="I1007" s="156"/>
      <c r="Q1007" s="346"/>
    </row>
    <row r="1008">
      <c r="I1008" s="156"/>
      <c r="Q1008" s="346"/>
    </row>
    <row r="1009">
      <c r="I1009" s="156"/>
      <c r="Q1009" s="346"/>
    </row>
    <row r="1010">
      <c r="I1010" s="156"/>
      <c r="Q1010" s="346"/>
    </row>
    <row r="1011">
      <c r="I1011" s="156"/>
      <c r="Q1011" s="346"/>
    </row>
    <row r="1012">
      <c r="I1012" s="156"/>
      <c r="Q1012" s="346"/>
    </row>
    <row r="1013">
      <c r="I1013" s="156"/>
      <c r="Q1013" s="346"/>
    </row>
    <row r="1014">
      <c r="I1014" s="156"/>
      <c r="Q1014" s="346"/>
    </row>
    <row r="1015">
      <c r="I1015" s="156"/>
      <c r="Q1015" s="346"/>
    </row>
    <row r="1016">
      <c r="I1016" s="156"/>
      <c r="Q1016" s="346"/>
    </row>
    <row r="1017">
      <c r="I1017" s="156"/>
      <c r="Q1017" s="346"/>
    </row>
    <row r="1018">
      <c r="I1018" s="156"/>
      <c r="Q1018" s="346"/>
    </row>
    <row r="1019">
      <c r="I1019" s="156"/>
      <c r="Q1019" s="346"/>
    </row>
    <row r="1020">
      <c r="I1020" s="156"/>
      <c r="Q1020" s="346"/>
    </row>
    <row r="1021">
      <c r="I1021" s="156"/>
      <c r="Q1021" s="346"/>
    </row>
    <row r="1022">
      <c r="I1022" s="156"/>
      <c r="Q1022" s="346"/>
    </row>
    <row r="1023">
      <c r="I1023" s="156"/>
      <c r="Q1023" s="346"/>
    </row>
    <row r="1024">
      <c r="I1024" s="156"/>
      <c r="Q1024" s="346"/>
    </row>
    <row r="1025">
      <c r="I1025" s="156"/>
      <c r="Q1025" s="346"/>
    </row>
    <row r="1026">
      <c r="I1026" s="156"/>
      <c r="Q1026" s="346"/>
    </row>
    <row r="1027">
      <c r="I1027" s="156"/>
      <c r="Q1027" s="346"/>
    </row>
    <row r="1028">
      <c r="I1028" s="156"/>
      <c r="Q1028" s="346"/>
    </row>
    <row r="1029">
      <c r="I1029" s="156"/>
      <c r="Q1029" s="346"/>
    </row>
    <row r="1030">
      <c r="I1030" s="156"/>
      <c r="Q1030" s="346"/>
    </row>
    <row r="1031">
      <c r="I1031" s="156"/>
      <c r="Q1031" s="346"/>
    </row>
    <row r="1032">
      <c r="I1032" s="156"/>
      <c r="Q1032" s="346"/>
    </row>
    <row r="1033">
      <c r="I1033" s="156"/>
      <c r="Q1033" s="346"/>
    </row>
    <row r="1034">
      <c r="I1034" s="156"/>
      <c r="Q1034" s="346"/>
    </row>
    <row r="1035">
      <c r="I1035" s="156"/>
      <c r="Q1035" s="346"/>
    </row>
    <row r="1036">
      <c r="I1036" s="156"/>
      <c r="Q1036" s="346"/>
    </row>
    <row r="1037">
      <c r="I1037" s="156"/>
      <c r="Q1037" s="346"/>
    </row>
    <row r="1038">
      <c r="I1038" s="156"/>
      <c r="Q1038" s="346"/>
    </row>
    <row r="1039">
      <c r="I1039" s="156"/>
      <c r="Q1039" s="346"/>
    </row>
    <row r="1040">
      <c r="I1040" s="156"/>
      <c r="Q1040" s="346"/>
    </row>
    <row r="1041">
      <c r="I1041" s="156"/>
      <c r="Q1041" s="346"/>
    </row>
    <row r="1042">
      <c r="I1042" s="156"/>
    </row>
    <row r="1043">
      <c r="I1043" s="156"/>
    </row>
    <row r="1044">
      <c r="I1044" s="156"/>
    </row>
    <row r="1045">
      <c r="I1045" s="156"/>
    </row>
    <row r="1046">
      <c r="I1046" s="156"/>
    </row>
    <row r="1047">
      <c r="I1047" s="156"/>
    </row>
    <row r="1048">
      <c r="I1048" s="156"/>
    </row>
    <row r="1049">
      <c r="I104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conditionalFormatting sqref="K17:M17 K23:M23 K29:M29 K35:M35 L59 S67:V67 W75:Y75 AC75:AI75 T109:T111">
    <cfRule type="notContainsBlanks" dxfId="4" priority="1">
      <formula>LEN(TRIM(K17))&gt;0</formula>
    </cfRule>
  </conditionalFormatting>
  <hyperlinks>
    <hyperlink r:id="rId1" ref="V39"/>
    <hyperlink r:id="rId2" ref="V40"/>
    <hyperlink r:id="rId3" ref="R44"/>
    <hyperlink r:id="rId4" ref="V46"/>
    <hyperlink r:id="rId5" ref="U47"/>
    <hyperlink r:id="rId6" ref="V47"/>
    <hyperlink r:id="rId7" ref="U48"/>
    <hyperlink r:id="rId8" ref="U51"/>
    <hyperlink r:id="rId9" ref="U54"/>
    <hyperlink r:id="rId10" ref="V54"/>
    <hyperlink r:id="rId11" ref="U55"/>
    <hyperlink r:id="rId12" ref="V55"/>
    <hyperlink r:id="rId13" ref="U57"/>
    <hyperlink r:id="rId14" ref="V57"/>
  </hyperlinks>
  <drawing r:id="rId1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 outlineLevelRow="1"/>
  <cols>
    <col customWidth="1" min="1" max="1" width="13.5"/>
    <col customWidth="1" hidden="1" min="2" max="2" width="13.5"/>
    <col collapsed="1" customWidth="1" min="3" max="3" width="9.25"/>
    <col customWidth="1" hidden="1" min="4" max="5" width="13.88" outlineLevel="4"/>
    <col customWidth="1" hidden="1" min="6" max="7" width="13.5" outlineLevel="4"/>
    <col customWidth="1" hidden="1" min="8" max="12" width="13.88" outlineLevel="4"/>
    <col customWidth="1" hidden="1" min="13" max="17" width="13.5" outlineLevel="4"/>
    <col customWidth="1" hidden="1" min="18" max="19" width="13.5" outlineLevel="3"/>
    <col customWidth="1" hidden="1" min="20" max="21" width="4.25" outlineLevel="3"/>
    <col customWidth="1" hidden="1" min="22" max="26" width="13.5" outlineLevel="3"/>
    <col customWidth="1" hidden="1" min="27" max="28" width="4.25" outlineLevel="3"/>
    <col customWidth="1" hidden="1" min="29" max="33" width="13.5" outlineLevel="3"/>
    <col customWidth="1" hidden="1" min="34" max="35" width="4.25" outlineLevel="3"/>
    <col customWidth="1" hidden="1" min="36" max="40" width="13.5" outlineLevel="3"/>
    <col customWidth="1" hidden="1" min="41" max="42" width="4.25" outlineLevel="3"/>
    <col customWidth="1" hidden="1" min="43" max="47" width="13.5" outlineLevel="3"/>
    <col customWidth="1" min="48" max="49" width="4.25" outlineLevel="2"/>
    <col customWidth="1" min="50" max="54" width="13.5" outlineLevel="2"/>
    <col customWidth="1" min="55" max="55" width="4.63" outlineLevel="2"/>
    <col customWidth="1" min="56" max="56" width="2.88" outlineLevel="2"/>
    <col customWidth="1" min="57" max="57" width="7.13" outlineLevel="2"/>
    <col customWidth="1" min="58" max="60" width="13.5" outlineLevel="2"/>
    <col customWidth="1" min="61" max="61" width="13.0" outlineLevel="2"/>
    <col customWidth="1" min="62" max="63" width="4.25" outlineLevel="2"/>
    <col customWidth="1" min="64" max="68" width="13.5" outlineLevel="2"/>
    <col customWidth="1" min="69" max="70" width="4.25" outlineLevel="2"/>
    <col customWidth="1" min="71" max="72" width="13.5" outlineLevel="2"/>
    <col customWidth="1" min="73" max="73" width="10.88" outlineLevel="2"/>
    <col customWidth="1" min="74" max="75" width="13.5" outlineLevel="2"/>
    <col customWidth="1" min="76" max="76" width="13.88" outlineLevel="2"/>
    <col customWidth="1" min="77" max="78" width="13.5" outlineLevel="2"/>
    <col customWidth="1" min="79" max="79" width="8.63"/>
    <col customWidth="1" min="80" max="80" width="4.25"/>
    <col customWidth="1" min="81" max="82" width="13.5"/>
    <col customWidth="1" min="83" max="84" width="5.38"/>
    <col customWidth="1" min="85" max="85" width="13.5"/>
    <col customWidth="1" min="86" max="88" width="4.63"/>
    <col customWidth="1" min="89" max="89" width="13.5"/>
    <col customWidth="1" min="90" max="91" width="6.88"/>
    <col customWidth="1" min="92" max="92" width="13.0"/>
    <col customWidth="1" min="93" max="93" width="4.25"/>
    <col customWidth="1" min="94" max="94" width="10.13"/>
    <col customWidth="1" min="95" max="99" width="13.5"/>
    <col customWidth="1" min="100" max="100" width="8.5"/>
    <col customWidth="1" min="101" max="101" width="9.38"/>
    <col customWidth="1" min="102" max="106" width="13.5"/>
    <col customWidth="1" min="107" max="107" width="13.88"/>
    <col customWidth="1" min="108" max="109" width="13.5"/>
    <col customWidth="1" min="110" max="110" width="13.38"/>
    <col customWidth="1" min="111" max="111" width="11.25"/>
    <col customWidth="1" min="112" max="112" width="6.5"/>
    <col customWidth="1" min="113" max="113" width="6.63"/>
    <col customWidth="1" min="114" max="116" width="13.5"/>
    <col customWidth="1" min="117" max="117" width="9.5"/>
    <col customWidth="1" min="118" max="118" width="16.5"/>
    <col customWidth="1" min="119" max="119" width="7.75"/>
    <col customWidth="1" min="120" max="120" width="5.25"/>
    <col customWidth="1" min="121" max="122" width="13.5"/>
    <col customWidth="1" min="123" max="123" width="13.0"/>
    <col customWidth="1" min="124" max="124" width="13.5"/>
    <col customWidth="1" min="125" max="125" width="9.25"/>
    <col customWidth="1" min="126" max="127" width="6.88"/>
    <col customWidth="1" min="128" max="130" width="13.5"/>
    <col customWidth="1" min="131" max="132" width="14.0"/>
    <col customWidth="1" min="133" max="137" width="13.5"/>
    <col customWidth="1" min="138" max="138" width="13.88"/>
    <col customWidth="1" min="139" max="139" width="13.5"/>
  </cols>
  <sheetData>
    <row r="1" ht="9.75" customHeight="1">
      <c r="A1" s="516"/>
      <c r="B1" s="516"/>
      <c r="C1" s="516"/>
      <c r="D1" s="517">
        <v>44791.0</v>
      </c>
      <c r="E1" s="517">
        <v>44792.0</v>
      </c>
      <c r="F1" s="517">
        <v>44793.0</v>
      </c>
      <c r="G1" s="517">
        <v>44794.0</v>
      </c>
      <c r="H1" s="517">
        <v>44795.0</v>
      </c>
      <c r="I1" s="517">
        <v>44796.0</v>
      </c>
      <c r="J1" s="517">
        <v>44797.0</v>
      </c>
      <c r="K1" s="517">
        <v>44798.0</v>
      </c>
      <c r="L1" s="517">
        <v>44799.0</v>
      </c>
      <c r="M1" s="517">
        <v>44800.0</v>
      </c>
      <c r="N1" s="517">
        <v>44801.0</v>
      </c>
      <c r="O1" s="517">
        <v>44802.0</v>
      </c>
      <c r="P1" s="517">
        <v>44803.0</v>
      </c>
      <c r="Q1" s="517">
        <v>44804.0</v>
      </c>
      <c r="R1" s="517">
        <v>44805.0</v>
      </c>
      <c r="S1" s="517">
        <v>44806.0</v>
      </c>
      <c r="T1" s="517">
        <v>44807.0</v>
      </c>
      <c r="U1" s="517">
        <v>44808.0</v>
      </c>
      <c r="V1" s="517">
        <v>44809.0</v>
      </c>
      <c r="W1" s="517">
        <v>44810.0</v>
      </c>
      <c r="X1" s="517">
        <v>44811.0</v>
      </c>
      <c r="Y1" s="517">
        <v>44812.0</v>
      </c>
      <c r="Z1" s="517">
        <v>44813.0</v>
      </c>
      <c r="AA1" s="517">
        <v>44814.0</v>
      </c>
      <c r="AB1" s="517">
        <v>44815.0</v>
      </c>
      <c r="AC1" s="517">
        <v>44816.0</v>
      </c>
      <c r="AD1" s="517">
        <v>44817.0</v>
      </c>
      <c r="AE1" s="517">
        <v>44818.0</v>
      </c>
      <c r="AF1" s="517">
        <v>44819.0</v>
      </c>
      <c r="AG1" s="517">
        <v>44820.0</v>
      </c>
      <c r="AH1" s="517">
        <v>44821.0</v>
      </c>
      <c r="AI1" s="517">
        <v>44822.0</v>
      </c>
      <c r="AJ1" s="517">
        <v>44823.0</v>
      </c>
      <c r="AK1" s="517">
        <v>44824.0</v>
      </c>
      <c r="AL1" s="517">
        <v>44825.0</v>
      </c>
      <c r="AM1" s="517">
        <v>44826.0</v>
      </c>
      <c r="AN1" s="517">
        <v>44827.0</v>
      </c>
      <c r="AO1" s="517">
        <v>44828.0</v>
      </c>
      <c r="AP1" s="517">
        <v>44829.0</v>
      </c>
      <c r="AQ1" s="517">
        <v>44830.0</v>
      </c>
      <c r="AR1" s="517">
        <v>44831.0</v>
      </c>
      <c r="AS1" s="517">
        <v>44832.0</v>
      </c>
      <c r="AT1" s="517">
        <v>44833.0</v>
      </c>
      <c r="AU1" s="517">
        <v>44834.0</v>
      </c>
      <c r="AV1" s="517">
        <v>44835.0</v>
      </c>
      <c r="AW1" s="517">
        <v>44836.0</v>
      </c>
      <c r="AX1" s="517">
        <v>44837.0</v>
      </c>
      <c r="AY1" s="517">
        <v>44838.0</v>
      </c>
      <c r="AZ1" s="517">
        <v>44839.0</v>
      </c>
      <c r="BA1" s="517">
        <v>44840.0</v>
      </c>
      <c r="BB1" s="517">
        <v>44841.0</v>
      </c>
      <c r="BC1" s="517">
        <v>44842.0</v>
      </c>
      <c r="BD1" s="517">
        <v>44843.0</v>
      </c>
      <c r="BE1" s="517">
        <v>44844.0</v>
      </c>
      <c r="BF1" s="517">
        <v>44845.0</v>
      </c>
      <c r="BG1" s="517">
        <v>44846.0</v>
      </c>
      <c r="BH1" s="517">
        <v>44847.0</v>
      </c>
      <c r="BI1" s="517">
        <v>44848.0</v>
      </c>
      <c r="BJ1" s="517">
        <v>44849.0</v>
      </c>
      <c r="BK1" s="517">
        <v>44850.0</v>
      </c>
      <c r="BL1" s="517">
        <v>44851.0</v>
      </c>
      <c r="BM1" s="517">
        <v>44852.0</v>
      </c>
      <c r="BN1" s="517">
        <v>44853.0</v>
      </c>
      <c r="BO1" s="517">
        <v>44854.0</v>
      </c>
      <c r="BP1" s="517">
        <v>44855.0</v>
      </c>
      <c r="BQ1" s="517">
        <v>44856.0</v>
      </c>
      <c r="BR1" s="517">
        <v>44857.0</v>
      </c>
      <c r="BS1" s="517">
        <v>44858.0</v>
      </c>
      <c r="BT1" s="517">
        <v>44859.0</v>
      </c>
      <c r="BU1" s="517">
        <v>44860.0</v>
      </c>
      <c r="BV1" s="517">
        <v>44861.0</v>
      </c>
      <c r="BW1" s="517">
        <v>44862.0</v>
      </c>
      <c r="BX1" s="517">
        <v>44863.0</v>
      </c>
      <c r="BY1" s="517">
        <v>44864.0</v>
      </c>
      <c r="BZ1" s="517">
        <v>44865.0</v>
      </c>
      <c r="CA1" s="517">
        <v>44866.0</v>
      </c>
      <c r="CB1" s="517">
        <v>44867.0</v>
      </c>
      <c r="CC1" s="517">
        <v>44868.0</v>
      </c>
      <c r="CD1" s="517">
        <v>44869.0</v>
      </c>
      <c r="CE1" s="517">
        <v>44870.0</v>
      </c>
      <c r="CF1" s="517">
        <v>44871.0</v>
      </c>
      <c r="CG1" s="517">
        <v>44872.0</v>
      </c>
      <c r="CH1" s="519">
        <v>44873.0</v>
      </c>
      <c r="CI1" s="519">
        <v>44874.0</v>
      </c>
      <c r="CJ1" s="519">
        <v>44875.0</v>
      </c>
      <c r="CK1" s="517">
        <v>44876.0</v>
      </c>
      <c r="CL1" s="520">
        <v>44877.0</v>
      </c>
      <c r="CM1" s="520">
        <v>44878.0</v>
      </c>
      <c r="CN1" s="517">
        <v>44879.0</v>
      </c>
      <c r="CO1" s="521">
        <v>44880.0</v>
      </c>
      <c r="CP1" s="521">
        <v>44881.0</v>
      </c>
      <c r="CQ1" s="517">
        <v>44882.0</v>
      </c>
      <c r="CR1" s="517">
        <v>44883.0</v>
      </c>
      <c r="CS1" s="520">
        <v>44884.0</v>
      </c>
      <c r="CT1" s="520">
        <v>44885.0</v>
      </c>
      <c r="CU1" s="517">
        <v>44886.0</v>
      </c>
      <c r="CV1" s="519">
        <v>44887.0</v>
      </c>
      <c r="CW1" s="519">
        <v>44888.0</v>
      </c>
      <c r="CX1" s="517">
        <v>44889.0</v>
      </c>
      <c r="CY1" s="517">
        <v>44890.0</v>
      </c>
      <c r="CZ1" s="517">
        <v>44891.0</v>
      </c>
      <c r="DA1" s="517">
        <v>44892.0</v>
      </c>
      <c r="DB1" s="517">
        <v>44893.0</v>
      </c>
      <c r="DC1" s="517">
        <v>44894.0</v>
      </c>
      <c r="DD1" s="517">
        <v>44895.0</v>
      </c>
      <c r="DE1" s="517"/>
      <c r="DF1" s="517">
        <v>44896.0</v>
      </c>
      <c r="DG1" s="517">
        <v>44897.0</v>
      </c>
      <c r="DH1" s="520">
        <v>44898.0</v>
      </c>
      <c r="DI1" s="520">
        <v>44899.0</v>
      </c>
      <c r="DJ1" s="517">
        <v>44900.0</v>
      </c>
      <c r="DK1" s="517">
        <v>44901.0</v>
      </c>
      <c r="DL1" s="517">
        <v>44902.0</v>
      </c>
      <c r="DM1" s="519">
        <v>44903.0</v>
      </c>
      <c r="DN1" s="519">
        <v>44904.0</v>
      </c>
      <c r="DO1" s="520">
        <v>44905.0</v>
      </c>
      <c r="DP1" s="520">
        <v>44906.0</v>
      </c>
      <c r="DQ1" s="517">
        <v>44907.0</v>
      </c>
      <c r="DR1" s="517">
        <v>44908.0</v>
      </c>
      <c r="DS1" s="517">
        <v>44909.0</v>
      </c>
      <c r="DT1" s="519">
        <v>44910.0</v>
      </c>
      <c r="DU1" s="519">
        <v>44911.0</v>
      </c>
      <c r="DV1" s="522">
        <v>44912.0</v>
      </c>
      <c r="DW1" s="522">
        <v>44913.0</v>
      </c>
      <c r="DX1" s="517">
        <v>44914.0</v>
      </c>
      <c r="DY1" s="517">
        <v>44915.0</v>
      </c>
      <c r="DZ1" s="517">
        <v>44916.0</v>
      </c>
      <c r="EA1" s="519">
        <v>44917.0</v>
      </c>
      <c r="EB1" s="519">
        <v>44918.0</v>
      </c>
      <c r="EC1" s="517">
        <v>44919.0</v>
      </c>
      <c r="ED1" s="517">
        <v>44920.0</v>
      </c>
      <c r="EE1" s="517">
        <v>44921.0</v>
      </c>
      <c r="EF1" s="517">
        <v>44922.0</v>
      </c>
      <c r="EG1" s="517">
        <v>44923.0</v>
      </c>
      <c r="EH1" s="517">
        <v>44924.0</v>
      </c>
      <c r="EI1" s="517">
        <v>44925.0</v>
      </c>
    </row>
    <row r="2" ht="9.75" customHeight="1">
      <c r="A2" s="523"/>
      <c r="B2" s="523"/>
      <c r="C2" s="523"/>
      <c r="D2" s="524">
        <f t="shared" ref="D2:BS2" si="1">WEEKDAY(D1)</f>
        <v>5</v>
      </c>
      <c r="E2" s="524">
        <f t="shared" si="1"/>
        <v>6</v>
      </c>
      <c r="F2" s="525">
        <f t="shared" si="1"/>
        <v>7</v>
      </c>
      <c r="G2" s="525">
        <f t="shared" si="1"/>
        <v>1</v>
      </c>
      <c r="H2" s="524">
        <f t="shared" si="1"/>
        <v>2</v>
      </c>
      <c r="I2" s="524">
        <f t="shared" si="1"/>
        <v>3</v>
      </c>
      <c r="J2" s="524">
        <f t="shared" si="1"/>
        <v>4</v>
      </c>
      <c r="K2" s="524">
        <f t="shared" si="1"/>
        <v>5</v>
      </c>
      <c r="L2" s="524">
        <f t="shared" si="1"/>
        <v>6</v>
      </c>
      <c r="M2" s="525">
        <f t="shared" si="1"/>
        <v>7</v>
      </c>
      <c r="N2" s="525">
        <f t="shared" si="1"/>
        <v>1</v>
      </c>
      <c r="O2" s="524">
        <f t="shared" si="1"/>
        <v>2</v>
      </c>
      <c r="P2" s="524">
        <f t="shared" si="1"/>
        <v>3</v>
      </c>
      <c r="Q2" s="524">
        <f t="shared" si="1"/>
        <v>4</v>
      </c>
      <c r="R2" s="524">
        <f t="shared" si="1"/>
        <v>5</v>
      </c>
      <c r="S2" s="524">
        <f t="shared" si="1"/>
        <v>6</v>
      </c>
      <c r="T2" s="525">
        <f t="shared" si="1"/>
        <v>7</v>
      </c>
      <c r="U2" s="526">
        <f t="shared" si="1"/>
        <v>1</v>
      </c>
      <c r="V2" s="524">
        <f t="shared" si="1"/>
        <v>2</v>
      </c>
      <c r="W2" s="524">
        <f t="shared" si="1"/>
        <v>3</v>
      </c>
      <c r="X2" s="524">
        <f t="shared" si="1"/>
        <v>4</v>
      </c>
      <c r="Y2" s="524">
        <f t="shared" si="1"/>
        <v>5</v>
      </c>
      <c r="Z2" s="527">
        <f t="shared" si="1"/>
        <v>6</v>
      </c>
      <c r="AA2" s="525">
        <f t="shared" si="1"/>
        <v>7</v>
      </c>
      <c r="AB2" s="526">
        <f t="shared" si="1"/>
        <v>1</v>
      </c>
      <c r="AC2" s="524">
        <f t="shared" si="1"/>
        <v>2</v>
      </c>
      <c r="AD2" s="524">
        <f t="shared" si="1"/>
        <v>3</v>
      </c>
      <c r="AE2" s="524">
        <f t="shared" si="1"/>
        <v>4</v>
      </c>
      <c r="AF2" s="524">
        <f t="shared" si="1"/>
        <v>5</v>
      </c>
      <c r="AG2" s="524">
        <f t="shared" si="1"/>
        <v>6</v>
      </c>
      <c r="AH2" s="525">
        <f t="shared" si="1"/>
        <v>7</v>
      </c>
      <c r="AI2" s="526">
        <f t="shared" si="1"/>
        <v>1</v>
      </c>
      <c r="AJ2" s="524">
        <f t="shared" si="1"/>
        <v>2</v>
      </c>
      <c r="AK2" s="524">
        <f t="shared" si="1"/>
        <v>3</v>
      </c>
      <c r="AL2" s="524">
        <f t="shared" si="1"/>
        <v>4</v>
      </c>
      <c r="AM2" s="524">
        <f t="shared" si="1"/>
        <v>5</v>
      </c>
      <c r="AN2" s="524">
        <f t="shared" si="1"/>
        <v>6</v>
      </c>
      <c r="AO2" s="525">
        <f t="shared" si="1"/>
        <v>7</v>
      </c>
      <c r="AP2" s="526">
        <f t="shared" si="1"/>
        <v>1</v>
      </c>
      <c r="AQ2" s="524">
        <f t="shared" si="1"/>
        <v>2</v>
      </c>
      <c r="AR2" s="524">
        <f t="shared" si="1"/>
        <v>3</v>
      </c>
      <c r="AS2" s="524">
        <f t="shared" si="1"/>
        <v>4</v>
      </c>
      <c r="AT2" s="524">
        <f t="shared" si="1"/>
        <v>5</v>
      </c>
      <c r="AU2" s="524">
        <f t="shared" si="1"/>
        <v>6</v>
      </c>
      <c r="AV2" s="525">
        <f t="shared" si="1"/>
        <v>7</v>
      </c>
      <c r="AW2" s="526">
        <f t="shared" si="1"/>
        <v>1</v>
      </c>
      <c r="AX2" s="524">
        <f t="shared" si="1"/>
        <v>2</v>
      </c>
      <c r="AY2" s="524">
        <f t="shared" si="1"/>
        <v>3</v>
      </c>
      <c r="AZ2" s="524">
        <f t="shared" si="1"/>
        <v>4</v>
      </c>
      <c r="BA2" s="524">
        <f t="shared" si="1"/>
        <v>5</v>
      </c>
      <c r="BB2" s="524">
        <f t="shared" si="1"/>
        <v>6</v>
      </c>
      <c r="BC2" s="524">
        <f t="shared" si="1"/>
        <v>7</v>
      </c>
      <c r="BD2" s="524">
        <f t="shared" si="1"/>
        <v>1</v>
      </c>
      <c r="BE2" s="524">
        <f t="shared" si="1"/>
        <v>2</v>
      </c>
      <c r="BF2" s="524">
        <f t="shared" si="1"/>
        <v>3</v>
      </c>
      <c r="BG2" s="524">
        <f t="shared" si="1"/>
        <v>4</v>
      </c>
      <c r="BH2" s="524">
        <f t="shared" si="1"/>
        <v>5</v>
      </c>
      <c r="BI2" s="524">
        <f t="shared" si="1"/>
        <v>6</v>
      </c>
      <c r="BJ2" s="524">
        <f t="shared" si="1"/>
        <v>7</v>
      </c>
      <c r="BK2" s="524">
        <f t="shared" si="1"/>
        <v>1</v>
      </c>
      <c r="BL2" s="524">
        <f t="shared" si="1"/>
        <v>2</v>
      </c>
      <c r="BM2" s="524">
        <f t="shared" si="1"/>
        <v>3</v>
      </c>
      <c r="BN2" s="524">
        <f t="shared" si="1"/>
        <v>4</v>
      </c>
      <c r="BO2" s="524">
        <f t="shared" si="1"/>
        <v>5</v>
      </c>
      <c r="BP2" s="524">
        <f t="shared" si="1"/>
        <v>6</v>
      </c>
      <c r="BQ2" s="524">
        <f t="shared" si="1"/>
        <v>7</v>
      </c>
      <c r="BR2" s="524">
        <f t="shared" si="1"/>
        <v>1</v>
      </c>
      <c r="BS2" s="524">
        <f t="shared" si="1"/>
        <v>2</v>
      </c>
      <c r="BT2" s="528" t="s">
        <v>986</v>
      </c>
      <c r="BU2" s="528" t="s">
        <v>987</v>
      </c>
      <c r="BV2" s="528" t="s">
        <v>988</v>
      </c>
      <c r="BW2" s="528" t="s">
        <v>989</v>
      </c>
      <c r="BX2" s="529" t="s">
        <v>990</v>
      </c>
      <c r="BY2" s="530" t="s">
        <v>991</v>
      </c>
      <c r="BZ2" s="525">
        <f t="shared" ref="BZ2:DD2" si="2">WEEKDAY(BZ1)</f>
        <v>2</v>
      </c>
      <c r="CA2" s="525">
        <f t="shared" si="2"/>
        <v>3</v>
      </c>
      <c r="CB2" s="526">
        <f t="shared" si="2"/>
        <v>4</v>
      </c>
      <c r="CC2" s="524">
        <f t="shared" si="2"/>
        <v>5</v>
      </c>
      <c r="CD2" s="524">
        <f t="shared" si="2"/>
        <v>6</v>
      </c>
      <c r="CE2" s="524">
        <f t="shared" si="2"/>
        <v>7</v>
      </c>
      <c r="CF2" s="524">
        <f t="shared" si="2"/>
        <v>1</v>
      </c>
      <c r="CG2" s="524">
        <f t="shared" si="2"/>
        <v>2</v>
      </c>
      <c r="CH2" s="531">
        <f t="shared" si="2"/>
        <v>3</v>
      </c>
      <c r="CI2" s="532">
        <f t="shared" si="2"/>
        <v>4</v>
      </c>
      <c r="CJ2" s="532">
        <f t="shared" si="2"/>
        <v>5</v>
      </c>
      <c r="CK2" s="524">
        <f t="shared" si="2"/>
        <v>6</v>
      </c>
      <c r="CL2" s="533">
        <f t="shared" si="2"/>
        <v>7</v>
      </c>
      <c r="CM2" s="533">
        <f t="shared" si="2"/>
        <v>1</v>
      </c>
      <c r="CN2" s="534">
        <f t="shared" si="2"/>
        <v>2</v>
      </c>
      <c r="CO2" s="535">
        <f t="shared" si="2"/>
        <v>3</v>
      </c>
      <c r="CP2" s="536">
        <f t="shared" si="2"/>
        <v>4</v>
      </c>
      <c r="CQ2" s="524">
        <f t="shared" si="2"/>
        <v>5</v>
      </c>
      <c r="CR2" s="524">
        <f t="shared" si="2"/>
        <v>6</v>
      </c>
      <c r="CS2" s="533">
        <f t="shared" si="2"/>
        <v>7</v>
      </c>
      <c r="CT2" s="533">
        <f t="shared" si="2"/>
        <v>1</v>
      </c>
      <c r="CU2" s="524">
        <f t="shared" si="2"/>
        <v>2</v>
      </c>
      <c r="CV2" s="531">
        <f t="shared" si="2"/>
        <v>3</v>
      </c>
      <c r="CW2" s="532">
        <f t="shared" si="2"/>
        <v>4</v>
      </c>
      <c r="CX2" s="532">
        <f t="shared" si="2"/>
        <v>5</v>
      </c>
      <c r="CY2" s="532">
        <f t="shared" si="2"/>
        <v>6</v>
      </c>
      <c r="CZ2" s="532">
        <f t="shared" si="2"/>
        <v>7</v>
      </c>
      <c r="DA2" s="532">
        <f t="shared" si="2"/>
        <v>1</v>
      </c>
      <c r="DB2" s="532">
        <f t="shared" si="2"/>
        <v>2</v>
      </c>
      <c r="DC2" s="532">
        <f t="shared" si="2"/>
        <v>3</v>
      </c>
      <c r="DD2" s="532">
        <f t="shared" si="2"/>
        <v>4</v>
      </c>
      <c r="DE2" s="532"/>
      <c r="DF2" s="525">
        <f t="shared" ref="DF2:EB2" si="3">WEEKDAY(DF1)</f>
        <v>5</v>
      </c>
      <c r="DG2" s="526">
        <f t="shared" si="3"/>
        <v>6</v>
      </c>
      <c r="DH2" s="533">
        <f t="shared" si="3"/>
        <v>7</v>
      </c>
      <c r="DI2" s="533">
        <f t="shared" si="3"/>
        <v>1</v>
      </c>
      <c r="DJ2" s="524">
        <f t="shared" si="3"/>
        <v>2</v>
      </c>
      <c r="DK2" s="524">
        <f t="shared" si="3"/>
        <v>3</v>
      </c>
      <c r="DL2" s="524">
        <f t="shared" si="3"/>
        <v>4</v>
      </c>
      <c r="DM2" s="531">
        <f t="shared" si="3"/>
        <v>5</v>
      </c>
      <c r="DN2" s="532">
        <f t="shared" si="3"/>
        <v>6</v>
      </c>
      <c r="DO2" s="537">
        <f t="shared" si="3"/>
        <v>7</v>
      </c>
      <c r="DP2" s="533">
        <f t="shared" si="3"/>
        <v>1</v>
      </c>
      <c r="DQ2" s="524">
        <f t="shared" si="3"/>
        <v>2</v>
      </c>
      <c r="DR2" s="524">
        <f t="shared" si="3"/>
        <v>3</v>
      </c>
      <c r="DS2" s="534">
        <f t="shared" si="3"/>
        <v>4</v>
      </c>
      <c r="DT2" s="538">
        <f t="shared" si="3"/>
        <v>5</v>
      </c>
      <c r="DU2" s="532">
        <f t="shared" si="3"/>
        <v>6</v>
      </c>
      <c r="DV2" s="527">
        <f t="shared" si="3"/>
        <v>7</v>
      </c>
      <c r="DW2" s="527">
        <f t="shared" si="3"/>
        <v>1</v>
      </c>
      <c r="DX2" s="524">
        <f t="shared" si="3"/>
        <v>2</v>
      </c>
      <c r="DY2" s="524">
        <f t="shared" si="3"/>
        <v>3</v>
      </c>
      <c r="DZ2" s="524">
        <f t="shared" si="3"/>
        <v>4</v>
      </c>
      <c r="EA2" s="531">
        <f t="shared" si="3"/>
        <v>5</v>
      </c>
      <c r="EB2" s="532">
        <f t="shared" si="3"/>
        <v>6</v>
      </c>
      <c r="EC2" s="528" t="s">
        <v>992</v>
      </c>
      <c r="ED2" s="528" t="s">
        <v>986</v>
      </c>
      <c r="EE2" s="528" t="s">
        <v>987</v>
      </c>
      <c r="EF2" s="528" t="s">
        <v>988</v>
      </c>
      <c r="EG2" s="528" t="s">
        <v>989</v>
      </c>
      <c r="EH2" s="529" t="s">
        <v>990</v>
      </c>
      <c r="EI2" s="530" t="s">
        <v>991</v>
      </c>
    </row>
    <row r="3" ht="9.75" customHeight="1">
      <c r="A3" s="523" t="s">
        <v>993</v>
      </c>
      <c r="B3" s="523"/>
      <c r="C3" s="539" t="s">
        <v>994</v>
      </c>
      <c r="D3" s="540">
        <v>46.0</v>
      </c>
      <c r="E3" s="540">
        <v>45.0</v>
      </c>
      <c r="F3" s="539"/>
      <c r="G3" s="539"/>
      <c r="H3" s="540">
        <f t="shared" ref="H3:K3" si="4">I3+1</f>
        <v>44</v>
      </c>
      <c r="I3" s="540">
        <f t="shared" si="4"/>
        <v>43</v>
      </c>
      <c r="J3" s="540">
        <f t="shared" si="4"/>
        <v>42</v>
      </c>
      <c r="K3" s="540">
        <f t="shared" si="4"/>
        <v>41</v>
      </c>
      <c r="L3" s="540">
        <v>40.0</v>
      </c>
      <c r="M3" s="539"/>
      <c r="N3" s="539"/>
      <c r="O3" s="540">
        <f t="shared" ref="O3:R3" si="5">P3+1</f>
        <v>38</v>
      </c>
      <c r="P3" s="540">
        <f t="shared" si="5"/>
        <v>37</v>
      </c>
      <c r="Q3" s="540">
        <f t="shared" si="5"/>
        <v>36</v>
      </c>
      <c r="R3" s="540">
        <f t="shared" si="5"/>
        <v>35</v>
      </c>
      <c r="S3" s="540">
        <v>34.0</v>
      </c>
      <c r="T3" s="541"/>
      <c r="U3" s="542"/>
      <c r="V3" s="540">
        <f t="shared" ref="V3:Y3" si="6">W3+1</f>
        <v>32</v>
      </c>
      <c r="W3" s="540">
        <f t="shared" si="6"/>
        <v>31</v>
      </c>
      <c r="X3" s="540">
        <f t="shared" si="6"/>
        <v>30</v>
      </c>
      <c r="Y3" s="540">
        <f t="shared" si="6"/>
        <v>29</v>
      </c>
      <c r="Z3" s="539">
        <v>28.0</v>
      </c>
      <c r="AA3" s="541"/>
      <c r="AB3" s="542"/>
      <c r="AC3" s="540">
        <f t="shared" ref="AC3:AF3" si="7">AD3+1</f>
        <v>27</v>
      </c>
      <c r="AD3" s="540">
        <f t="shared" si="7"/>
        <v>26</v>
      </c>
      <c r="AE3" s="540">
        <f t="shared" si="7"/>
        <v>25</v>
      </c>
      <c r="AF3" s="540">
        <f t="shared" si="7"/>
        <v>24</v>
      </c>
      <c r="AG3" s="540">
        <v>23.0</v>
      </c>
      <c r="AH3" s="541"/>
      <c r="AI3" s="542"/>
      <c r="AJ3" s="540">
        <f t="shared" ref="AJ3:AM3" si="8">AK3+1</f>
        <v>22</v>
      </c>
      <c r="AK3" s="540">
        <f t="shared" si="8"/>
        <v>21</v>
      </c>
      <c r="AL3" s="540">
        <f t="shared" si="8"/>
        <v>20</v>
      </c>
      <c r="AM3" s="540">
        <f t="shared" si="8"/>
        <v>19</v>
      </c>
      <c r="AN3" s="540">
        <v>18.0</v>
      </c>
      <c r="AO3" s="541"/>
      <c r="AP3" s="542"/>
      <c r="AQ3" s="540">
        <f t="shared" ref="AQ3:AT3" si="9">AR3+1</f>
        <v>17</v>
      </c>
      <c r="AR3" s="540">
        <f t="shared" si="9"/>
        <v>16</v>
      </c>
      <c r="AS3" s="540">
        <f t="shared" si="9"/>
        <v>15</v>
      </c>
      <c r="AT3" s="540">
        <f t="shared" si="9"/>
        <v>14</v>
      </c>
      <c r="AU3" s="540">
        <v>13.0</v>
      </c>
      <c r="AV3" s="541"/>
      <c r="AW3" s="542"/>
      <c r="AX3" s="540">
        <f t="shared" ref="AX3:BA3" si="10">AY3+1</f>
        <v>12</v>
      </c>
      <c r="AY3" s="540">
        <f t="shared" si="10"/>
        <v>11</v>
      </c>
      <c r="AZ3" s="540">
        <f t="shared" si="10"/>
        <v>10</v>
      </c>
      <c r="BA3" s="540">
        <f t="shared" si="10"/>
        <v>9</v>
      </c>
      <c r="BB3" s="540">
        <v>8.0</v>
      </c>
      <c r="BC3" s="541"/>
      <c r="BD3" s="542"/>
      <c r="BE3" s="542"/>
      <c r="BF3" s="540">
        <f t="shared" ref="BF3:BG3" si="11">BG3+1</f>
        <v>7</v>
      </c>
      <c r="BG3" s="540">
        <f t="shared" si="11"/>
        <v>6</v>
      </c>
      <c r="BH3" s="540">
        <v>5.0</v>
      </c>
      <c r="BI3" s="543">
        <v>4.0</v>
      </c>
      <c r="BJ3" s="539"/>
      <c r="BK3" s="542"/>
      <c r="BL3" s="540">
        <f t="shared" ref="BL3:BM3" si="12">BM3+1</f>
        <v>3</v>
      </c>
      <c r="BM3" s="540">
        <f t="shared" si="12"/>
        <v>2</v>
      </c>
      <c r="BN3" s="544">
        <v>1.0</v>
      </c>
      <c r="BO3" s="540"/>
      <c r="BP3" s="540"/>
      <c r="BQ3" s="541"/>
      <c r="BR3" s="542"/>
      <c r="BS3" s="540"/>
      <c r="BT3" s="540"/>
      <c r="BU3" s="540"/>
      <c r="BV3" s="540"/>
      <c r="BW3" s="544"/>
      <c r="BX3" s="545"/>
      <c r="BY3" s="540" t="s">
        <v>995</v>
      </c>
      <c r="BZ3" s="540"/>
      <c r="CA3" s="541"/>
      <c r="CB3" s="542"/>
      <c r="CC3" s="540">
        <f t="shared" ref="CC3:CF3" si="13">CD3+1</f>
        <v>12</v>
      </c>
      <c r="CD3" s="540">
        <f t="shared" si="13"/>
        <v>11</v>
      </c>
      <c r="CE3" s="540">
        <f t="shared" si="13"/>
        <v>10</v>
      </c>
      <c r="CF3" s="540">
        <f t="shared" si="13"/>
        <v>9</v>
      </c>
      <c r="CG3" s="540">
        <v>8.0</v>
      </c>
      <c r="CH3" s="546"/>
      <c r="CI3" s="547"/>
      <c r="CJ3" s="547"/>
      <c r="CK3" s="540">
        <f t="shared" ref="CK3:CL3" si="14">CL3+1</f>
        <v>7</v>
      </c>
      <c r="CL3" s="548">
        <f t="shared" si="14"/>
        <v>6</v>
      </c>
      <c r="CM3" s="548">
        <v>5.0</v>
      </c>
      <c r="CN3" s="543">
        <v>4.0</v>
      </c>
      <c r="CO3" s="549"/>
      <c r="CP3" s="550"/>
      <c r="CQ3" s="540">
        <f t="shared" ref="CQ3:CR3" si="15">CR3+1</f>
        <v>3</v>
      </c>
      <c r="CR3" s="540">
        <f t="shared" si="15"/>
        <v>2</v>
      </c>
      <c r="CS3" s="551">
        <v>1.0</v>
      </c>
      <c r="CT3" s="548"/>
      <c r="CU3" s="540"/>
      <c r="CV3" s="546"/>
      <c r="CW3" s="547"/>
      <c r="CX3" s="540"/>
      <c r="CY3" s="540"/>
      <c r="CZ3" s="540"/>
      <c r="DA3" s="540"/>
      <c r="DB3" s="544"/>
      <c r="DC3" s="545"/>
      <c r="DD3" s="540" t="s">
        <v>995</v>
      </c>
      <c r="DE3" s="540"/>
      <c r="DF3" s="541"/>
      <c r="DG3" s="542"/>
      <c r="DH3" s="548">
        <f t="shared" ref="DH3:DK3" si="16">DI3+1</f>
        <v>12</v>
      </c>
      <c r="DI3" s="548">
        <f t="shared" si="16"/>
        <v>11</v>
      </c>
      <c r="DJ3" s="540">
        <f t="shared" si="16"/>
        <v>10</v>
      </c>
      <c r="DK3" s="540">
        <f t="shared" si="16"/>
        <v>9</v>
      </c>
      <c r="DL3" s="540">
        <v>8.0</v>
      </c>
      <c r="DM3" s="546"/>
      <c r="DN3" s="547"/>
      <c r="DO3" s="552"/>
      <c r="DP3" s="548">
        <f t="shared" ref="DP3:DQ3" si="17">DQ3+1</f>
        <v>7</v>
      </c>
      <c r="DQ3" s="540">
        <f t="shared" si="17"/>
        <v>6</v>
      </c>
      <c r="DR3" s="540">
        <v>5.0</v>
      </c>
      <c r="DS3" s="543">
        <v>4.0</v>
      </c>
      <c r="DT3" s="553"/>
      <c r="DU3" s="547"/>
      <c r="DV3" s="539">
        <f t="shared" ref="DV3:DW3" si="18">DW3+1</f>
        <v>3</v>
      </c>
      <c r="DW3" s="539">
        <f t="shared" si="18"/>
        <v>2</v>
      </c>
      <c r="DX3" s="544">
        <v>1.0</v>
      </c>
      <c r="DY3" s="540"/>
      <c r="DZ3" s="540"/>
      <c r="EA3" s="546"/>
      <c r="EB3" s="547"/>
      <c r="EC3" s="540"/>
      <c r="ED3" s="540"/>
      <c r="EE3" s="540"/>
      <c r="EF3" s="540"/>
      <c r="EG3" s="544"/>
      <c r="EH3" s="545"/>
      <c r="EI3" s="540" t="s">
        <v>995</v>
      </c>
    </row>
    <row r="4" ht="1.5" customHeight="1">
      <c r="A4" s="554"/>
      <c r="B4" s="554"/>
      <c r="C4" s="554"/>
      <c r="D4" s="555"/>
      <c r="E4" s="555"/>
      <c r="F4" s="556"/>
      <c r="G4" s="556"/>
      <c r="H4" s="555"/>
      <c r="I4" s="555"/>
      <c r="J4" s="555"/>
      <c r="K4" s="555"/>
      <c r="L4" s="555"/>
      <c r="M4" s="556"/>
      <c r="N4" s="556"/>
      <c r="O4" s="554"/>
      <c r="P4" s="554"/>
      <c r="Q4" s="554"/>
      <c r="R4" s="554"/>
      <c r="S4" s="554"/>
      <c r="T4" s="557"/>
      <c r="U4" s="558"/>
      <c r="V4" s="559"/>
      <c r="W4" s="554"/>
      <c r="X4" s="554"/>
      <c r="Y4" s="554"/>
      <c r="Z4" s="554"/>
      <c r="AA4" s="560"/>
      <c r="AB4" s="561"/>
      <c r="AC4" s="554"/>
      <c r="AD4" s="554"/>
      <c r="AE4" s="554"/>
      <c r="AF4" s="554"/>
      <c r="AG4" s="554"/>
      <c r="AH4" s="560"/>
      <c r="AI4" s="561"/>
      <c r="AJ4" s="554"/>
      <c r="AK4" s="554"/>
      <c r="AL4" s="554"/>
      <c r="AM4" s="554"/>
      <c r="AN4" s="554"/>
      <c r="AO4" s="560"/>
      <c r="AP4" s="561"/>
      <c r="AQ4" s="554"/>
      <c r="AR4" s="554"/>
      <c r="AS4" s="554"/>
      <c r="AT4" s="554"/>
      <c r="AU4" s="554"/>
      <c r="AV4" s="560"/>
      <c r="AW4" s="561"/>
      <c r="AX4" s="554"/>
      <c r="AY4" s="554"/>
      <c r="AZ4" s="554"/>
      <c r="BA4" s="554"/>
      <c r="BB4" s="554"/>
      <c r="BC4" s="560"/>
      <c r="BD4" s="561"/>
      <c r="BE4" s="554"/>
      <c r="BF4" s="554"/>
      <c r="BG4" s="554"/>
      <c r="BH4" s="554"/>
      <c r="BI4" s="562"/>
      <c r="BJ4" s="563"/>
      <c r="BK4" s="561"/>
      <c r="BL4" s="554"/>
      <c r="BM4" s="554"/>
      <c r="BN4" s="554"/>
      <c r="BO4" s="554"/>
      <c r="BP4" s="554"/>
      <c r="BQ4" s="560"/>
      <c r="BR4" s="558"/>
      <c r="BS4" s="554"/>
      <c r="BT4" s="554"/>
      <c r="BU4" s="554"/>
      <c r="BV4" s="554"/>
      <c r="BW4" s="554"/>
      <c r="BX4" s="564"/>
      <c r="BY4" s="554"/>
      <c r="BZ4" s="554"/>
      <c r="CA4" s="560"/>
      <c r="CB4" s="561"/>
      <c r="CC4" s="554"/>
      <c r="CD4" s="554"/>
      <c r="CE4" s="565"/>
      <c r="CF4" s="565"/>
      <c r="CG4" s="554"/>
      <c r="CH4" s="566"/>
      <c r="CI4" s="567"/>
      <c r="CJ4" s="568"/>
      <c r="CK4" s="554"/>
      <c r="CL4" s="565"/>
      <c r="CM4" s="565"/>
      <c r="CN4" s="562"/>
      <c r="CO4" s="569"/>
      <c r="CP4" s="570"/>
      <c r="CQ4" s="554"/>
      <c r="CR4" s="554"/>
      <c r="CS4" s="565"/>
      <c r="CT4" s="565"/>
      <c r="CU4" s="554"/>
      <c r="CV4" s="566"/>
      <c r="CW4" s="571"/>
      <c r="CX4" s="554"/>
      <c r="CY4" s="554"/>
      <c r="CZ4" s="554"/>
      <c r="DA4" s="554"/>
      <c r="DB4" s="554"/>
      <c r="DC4" s="564"/>
      <c r="DD4" s="554"/>
      <c r="DE4" s="554"/>
      <c r="DF4" s="560"/>
      <c r="DG4" s="561"/>
      <c r="DH4" s="565"/>
      <c r="DI4" s="565"/>
      <c r="DJ4" s="554"/>
      <c r="DK4" s="554"/>
      <c r="DL4" s="554"/>
      <c r="DM4" s="566"/>
      <c r="DN4" s="567"/>
      <c r="DO4" s="565"/>
      <c r="DP4" s="565"/>
      <c r="DQ4" s="554"/>
      <c r="DR4" s="554"/>
      <c r="DS4" s="562"/>
      <c r="DT4" s="572"/>
      <c r="DU4" s="567"/>
      <c r="DV4" s="556"/>
      <c r="DW4" s="556"/>
      <c r="DX4" s="554"/>
      <c r="DY4" s="554"/>
      <c r="DZ4" s="554"/>
      <c r="EA4" s="566"/>
      <c r="EB4" s="571"/>
      <c r="EC4" s="554"/>
      <c r="ED4" s="554"/>
      <c r="EE4" s="554"/>
      <c r="EF4" s="554"/>
      <c r="EG4" s="554"/>
      <c r="EH4" s="564"/>
      <c r="EI4" s="554"/>
    </row>
    <row r="5" ht="27.0" hidden="1" customHeight="1">
      <c r="A5" s="573" t="s">
        <v>996</v>
      </c>
      <c r="B5" s="574" t="s">
        <v>997</v>
      </c>
      <c r="C5" s="568"/>
      <c r="D5" s="555"/>
      <c r="E5" s="555"/>
      <c r="F5" s="556"/>
      <c r="G5" s="575"/>
      <c r="H5" s="555"/>
      <c r="I5" s="555"/>
      <c r="J5" s="555"/>
      <c r="K5" s="555"/>
      <c r="L5" s="555"/>
      <c r="M5" s="556"/>
      <c r="N5" s="575"/>
      <c r="O5" s="576"/>
      <c r="P5" s="576"/>
      <c r="Q5" s="576"/>
      <c r="R5" s="576"/>
      <c r="S5" s="577"/>
      <c r="T5" s="557"/>
      <c r="U5" s="558"/>
      <c r="V5" s="559"/>
      <c r="W5" s="568"/>
      <c r="X5" s="568"/>
      <c r="Y5" s="568"/>
      <c r="Z5" s="577"/>
      <c r="AA5" s="560"/>
      <c r="AB5" s="561"/>
      <c r="AC5" s="568"/>
      <c r="AD5" s="578" t="s">
        <v>998</v>
      </c>
      <c r="AE5" s="579" t="s">
        <v>999</v>
      </c>
      <c r="AF5" s="580"/>
      <c r="AG5" s="580"/>
      <c r="AH5" s="560"/>
      <c r="AI5" s="561"/>
      <c r="AJ5" s="581" t="s">
        <v>999</v>
      </c>
      <c r="AK5" s="580"/>
      <c r="AL5" s="582" t="s">
        <v>1000</v>
      </c>
      <c r="AM5" s="579" t="s">
        <v>1001</v>
      </c>
      <c r="AN5" s="583" t="s">
        <v>1002</v>
      </c>
      <c r="AO5" s="560"/>
      <c r="AP5" s="561"/>
      <c r="AQ5" s="568"/>
      <c r="AR5" s="568"/>
      <c r="AS5" s="568"/>
      <c r="AT5" s="568"/>
      <c r="AU5" s="577"/>
      <c r="AV5" s="560"/>
      <c r="AW5" s="561"/>
      <c r="AX5" s="568"/>
      <c r="AY5" s="568"/>
      <c r="AZ5" s="568"/>
      <c r="BA5" s="568"/>
      <c r="BB5" s="559"/>
      <c r="BC5" s="560"/>
      <c r="BD5" s="561"/>
      <c r="BE5" s="568"/>
      <c r="BF5" s="568"/>
      <c r="BG5" s="568"/>
      <c r="BH5" s="568"/>
      <c r="BI5" s="584"/>
      <c r="BJ5" s="563"/>
      <c r="BK5" s="561"/>
      <c r="BL5" s="568"/>
      <c r="BM5" s="568"/>
      <c r="BN5" s="568"/>
      <c r="BO5" s="568"/>
      <c r="BP5" s="577"/>
      <c r="BQ5" s="560"/>
      <c r="BR5" s="558"/>
      <c r="BS5" s="585"/>
      <c r="BT5" s="585"/>
      <c r="BU5" s="585"/>
      <c r="BV5" s="585"/>
      <c r="BW5" s="585"/>
      <c r="BX5" s="586"/>
      <c r="BY5" s="568"/>
      <c r="BZ5" s="568"/>
      <c r="CA5" s="560"/>
      <c r="CB5" s="561"/>
      <c r="CC5" s="568"/>
      <c r="CD5" s="568"/>
      <c r="CE5" s="565"/>
      <c r="CF5" s="565"/>
      <c r="CG5" s="559"/>
      <c r="CH5" s="566"/>
      <c r="CI5" s="567"/>
      <c r="CJ5" s="568"/>
      <c r="CK5" s="568"/>
      <c r="CL5" s="565"/>
      <c r="CM5" s="565"/>
      <c r="CN5" s="584"/>
      <c r="CO5" s="569"/>
      <c r="CP5" s="570"/>
      <c r="CQ5" s="568"/>
      <c r="CR5" s="568"/>
      <c r="CS5" s="565"/>
      <c r="CT5" s="565"/>
      <c r="CU5" s="577"/>
      <c r="CV5" s="566"/>
      <c r="CW5" s="571"/>
      <c r="CX5" s="585"/>
      <c r="CY5" s="585"/>
      <c r="CZ5" s="585"/>
      <c r="DA5" s="585"/>
      <c r="DB5" s="585"/>
      <c r="DC5" s="586"/>
      <c r="DD5" s="568"/>
      <c r="DE5" s="568"/>
      <c r="DF5" s="560"/>
      <c r="DG5" s="561"/>
      <c r="DH5" s="565"/>
      <c r="DI5" s="565"/>
      <c r="DJ5" s="568"/>
      <c r="DK5" s="568"/>
      <c r="DL5" s="559"/>
      <c r="DM5" s="566"/>
      <c r="DN5" s="567"/>
      <c r="DO5" s="565"/>
      <c r="DP5" s="565"/>
      <c r="DQ5" s="568"/>
      <c r="DR5" s="568"/>
      <c r="DS5" s="584"/>
      <c r="DT5" s="572"/>
      <c r="DU5" s="567"/>
      <c r="DV5" s="556"/>
      <c r="DW5" s="556"/>
      <c r="DX5" s="568"/>
      <c r="DY5" s="568"/>
      <c r="DZ5" s="577"/>
      <c r="EA5" s="566"/>
      <c r="EB5" s="571"/>
      <c r="EC5" s="585"/>
      <c r="ED5" s="585"/>
      <c r="EE5" s="585"/>
      <c r="EF5" s="585"/>
      <c r="EG5" s="585"/>
      <c r="EH5" s="586"/>
      <c r="EI5" s="568"/>
    </row>
    <row r="6" ht="1.5" customHeight="1">
      <c r="A6" s="587"/>
      <c r="B6" s="588"/>
      <c r="C6" s="568"/>
      <c r="D6" s="555"/>
      <c r="E6" s="555"/>
      <c r="F6" s="556"/>
      <c r="G6" s="556"/>
      <c r="H6" s="555"/>
      <c r="I6" s="555"/>
      <c r="J6" s="555"/>
      <c r="K6" s="555"/>
      <c r="L6" s="555"/>
      <c r="M6" s="556"/>
      <c r="N6" s="556"/>
      <c r="O6" s="568"/>
      <c r="P6" s="568"/>
      <c r="Q6" s="568"/>
      <c r="R6" s="568"/>
      <c r="S6" s="568"/>
      <c r="T6" s="557"/>
      <c r="U6" s="558"/>
      <c r="V6" s="589"/>
      <c r="W6" s="568"/>
      <c r="X6" s="568"/>
      <c r="Y6" s="568"/>
      <c r="Z6" s="568"/>
      <c r="AA6" s="560"/>
      <c r="AB6" s="561"/>
      <c r="AC6" s="568"/>
      <c r="AD6" s="568"/>
      <c r="AE6" s="568"/>
      <c r="AF6" s="568"/>
      <c r="AG6" s="568"/>
      <c r="AH6" s="560"/>
      <c r="AI6" s="561"/>
      <c r="AJ6" s="568"/>
      <c r="AK6" s="568"/>
      <c r="AL6" s="568"/>
      <c r="AM6" s="568"/>
      <c r="AN6" s="568"/>
      <c r="AO6" s="560"/>
      <c r="AP6" s="561"/>
      <c r="AQ6" s="568"/>
      <c r="AR6" s="568"/>
      <c r="AS6" s="568"/>
      <c r="AT6" s="568"/>
      <c r="AU6" s="568"/>
      <c r="AV6" s="560"/>
      <c r="AW6" s="561"/>
      <c r="AX6" s="568"/>
      <c r="AY6" s="568"/>
      <c r="AZ6" s="568"/>
      <c r="BA6" s="568"/>
      <c r="BB6" s="568"/>
      <c r="BC6" s="560"/>
      <c r="BD6" s="561"/>
      <c r="BE6" s="568"/>
      <c r="BF6" s="568"/>
      <c r="BG6" s="568"/>
      <c r="BH6" s="568"/>
      <c r="BI6" s="562"/>
      <c r="BJ6" s="563"/>
      <c r="BK6" s="561"/>
      <c r="BL6" s="568"/>
      <c r="BM6" s="568"/>
      <c r="BN6" s="568"/>
      <c r="BO6" s="568"/>
      <c r="BP6" s="568"/>
      <c r="BQ6" s="560"/>
      <c r="BR6" s="558"/>
      <c r="BS6" s="568"/>
      <c r="BT6" s="568"/>
      <c r="BU6" s="568"/>
      <c r="BV6" s="568"/>
      <c r="BW6" s="568"/>
      <c r="BX6" s="586"/>
      <c r="BY6" s="568"/>
      <c r="BZ6" s="568"/>
      <c r="CA6" s="560"/>
      <c r="CB6" s="561"/>
      <c r="CC6" s="568"/>
      <c r="CD6" s="568"/>
      <c r="CE6" s="565"/>
      <c r="CF6" s="565"/>
      <c r="CG6" s="568"/>
      <c r="CH6" s="566"/>
      <c r="CI6" s="567"/>
      <c r="CJ6" s="568"/>
      <c r="CK6" s="568"/>
      <c r="CL6" s="565"/>
      <c r="CM6" s="565"/>
      <c r="CN6" s="562"/>
      <c r="CO6" s="569"/>
      <c r="CP6" s="570"/>
      <c r="CQ6" s="568"/>
      <c r="CR6" s="568"/>
      <c r="CS6" s="565"/>
      <c r="CT6" s="565"/>
      <c r="CU6" s="568"/>
      <c r="CV6" s="566"/>
      <c r="CW6" s="571"/>
      <c r="CX6" s="568"/>
      <c r="CY6" s="568"/>
      <c r="CZ6" s="568"/>
      <c r="DA6" s="568"/>
      <c r="DB6" s="568"/>
      <c r="DC6" s="586"/>
      <c r="DD6" s="568"/>
      <c r="DE6" s="568"/>
      <c r="DF6" s="560"/>
      <c r="DG6" s="561"/>
      <c r="DH6" s="565"/>
      <c r="DI6" s="565"/>
      <c r="DJ6" s="568"/>
      <c r="DK6" s="568"/>
      <c r="DL6" s="568"/>
      <c r="DM6" s="566"/>
      <c r="DN6" s="567"/>
      <c r="DO6" s="565"/>
      <c r="DP6" s="565"/>
      <c r="DQ6" s="568"/>
      <c r="DR6" s="568"/>
      <c r="DS6" s="562"/>
      <c r="DT6" s="572"/>
      <c r="DU6" s="567"/>
      <c r="DV6" s="556"/>
      <c r="DW6" s="556"/>
      <c r="DX6" s="568"/>
      <c r="DY6" s="568"/>
      <c r="DZ6" s="568"/>
      <c r="EA6" s="566"/>
      <c r="EB6" s="571"/>
      <c r="EC6" s="568"/>
      <c r="ED6" s="568"/>
      <c r="EE6" s="568"/>
      <c r="EF6" s="568"/>
      <c r="EG6" s="568"/>
      <c r="EH6" s="586"/>
      <c r="EI6" s="568"/>
    </row>
    <row r="7" ht="38.25" customHeight="1">
      <c r="A7" s="590" t="s">
        <v>1003</v>
      </c>
      <c r="B7" s="591" t="s">
        <v>1004</v>
      </c>
      <c r="C7" s="592"/>
      <c r="D7" s="593" t="s">
        <v>1005</v>
      </c>
      <c r="E7" s="593" t="s">
        <v>1005</v>
      </c>
      <c r="F7" s="556"/>
      <c r="G7" s="556"/>
      <c r="H7" s="593" t="s">
        <v>1005</v>
      </c>
      <c r="I7" s="593" t="s">
        <v>1005</v>
      </c>
      <c r="J7" s="594" t="s">
        <v>998</v>
      </c>
      <c r="K7" s="581" t="s">
        <v>1006</v>
      </c>
      <c r="L7" s="580"/>
      <c r="M7" s="556"/>
      <c r="N7" s="556"/>
      <c r="O7" s="581" t="s">
        <v>1006</v>
      </c>
      <c r="P7" s="580"/>
      <c r="Q7" s="580"/>
      <c r="R7" s="580"/>
      <c r="S7" s="594" t="s">
        <v>1000</v>
      </c>
      <c r="T7" s="557"/>
      <c r="U7" s="558"/>
      <c r="V7" s="595" t="s">
        <v>1001</v>
      </c>
      <c r="W7" s="594" t="s">
        <v>1007</v>
      </c>
      <c r="X7" s="555"/>
      <c r="Y7" s="555"/>
      <c r="Z7" s="596"/>
      <c r="AA7" s="597"/>
      <c r="AB7" s="598"/>
      <c r="AC7" s="555"/>
      <c r="AD7" s="555"/>
      <c r="AE7" s="555"/>
      <c r="AF7" s="555"/>
      <c r="AG7" s="555"/>
      <c r="AH7" s="560"/>
      <c r="AI7" s="561"/>
      <c r="AJ7" s="569"/>
      <c r="AK7" s="569"/>
      <c r="AL7" s="569"/>
      <c r="AM7" s="559"/>
      <c r="AN7" s="559"/>
      <c r="AO7" s="560"/>
      <c r="AP7" s="561"/>
      <c r="AQ7" s="576"/>
      <c r="AR7" s="576"/>
      <c r="AS7" s="576"/>
      <c r="AT7" s="576"/>
      <c r="AU7" s="555"/>
      <c r="AV7" s="560"/>
      <c r="AW7" s="561"/>
      <c r="AX7" s="576"/>
      <c r="AY7" s="576"/>
      <c r="AZ7" s="576"/>
      <c r="BA7" s="576"/>
      <c r="BB7" s="555"/>
      <c r="BC7" s="560"/>
      <c r="BD7" s="563"/>
      <c r="BE7" s="561"/>
      <c r="BF7" s="555"/>
      <c r="BG7" s="555"/>
      <c r="BH7" s="555"/>
      <c r="BI7" s="568"/>
      <c r="BJ7" s="563"/>
      <c r="BK7" s="561"/>
      <c r="BL7" s="599"/>
      <c r="BM7" s="580"/>
      <c r="BN7" s="580"/>
      <c r="BO7" s="580"/>
      <c r="BP7" s="600" t="s">
        <v>1008</v>
      </c>
      <c r="BQ7" s="601" t="s">
        <v>1009</v>
      </c>
      <c r="BR7" s="580"/>
      <c r="BS7" s="580"/>
      <c r="BT7" s="580"/>
      <c r="BU7" s="580"/>
      <c r="BV7" s="580"/>
      <c r="BW7" s="580"/>
      <c r="BX7" s="602"/>
      <c r="BY7" s="586"/>
      <c r="BZ7" s="603" t="s">
        <v>1010</v>
      </c>
      <c r="CA7" s="604" t="s">
        <v>1011</v>
      </c>
      <c r="CB7" s="580"/>
      <c r="CC7" s="605" t="s">
        <v>1012</v>
      </c>
      <c r="CD7" s="576"/>
      <c r="CE7" s="565"/>
      <c r="CF7" s="565"/>
      <c r="CG7" s="555"/>
      <c r="CH7" s="566"/>
      <c r="CI7" s="572"/>
      <c r="CJ7" s="567"/>
      <c r="CK7" s="555"/>
      <c r="CL7" s="565"/>
      <c r="CM7" s="565"/>
      <c r="CN7" s="568"/>
      <c r="CO7" s="569"/>
      <c r="CP7" s="570"/>
      <c r="CQ7" s="576"/>
      <c r="CR7" s="576"/>
      <c r="CS7" s="565"/>
      <c r="CT7" s="605" t="s">
        <v>1013</v>
      </c>
      <c r="CU7" s="555"/>
      <c r="CV7" s="566"/>
      <c r="CW7" s="567"/>
      <c r="CX7" s="606" t="s">
        <v>1014</v>
      </c>
      <c r="CY7" s="576"/>
      <c r="CZ7" s="576"/>
      <c r="DA7" s="576"/>
      <c r="DB7" s="555"/>
      <c r="DC7" s="586"/>
      <c r="DD7" s="576"/>
      <c r="DE7" s="576"/>
      <c r="DF7" s="566"/>
      <c r="DG7" s="567"/>
      <c r="DH7" s="565"/>
      <c r="DI7" s="565"/>
      <c r="DJ7" s="576"/>
      <c r="DK7" s="576"/>
      <c r="DL7" s="555"/>
      <c r="DM7" s="566"/>
      <c r="DN7" s="572"/>
      <c r="DO7" s="607"/>
      <c r="DP7" s="565"/>
      <c r="DQ7" s="555"/>
      <c r="DR7" s="555"/>
      <c r="DS7" s="568"/>
      <c r="DT7" s="572"/>
      <c r="DU7" s="567"/>
      <c r="DV7" s="556"/>
      <c r="DW7" s="556"/>
      <c r="DX7" s="576"/>
      <c r="DY7" s="576"/>
      <c r="DZ7" s="555"/>
      <c r="EA7" s="566"/>
      <c r="EB7" s="567"/>
      <c r="EC7" s="576"/>
      <c r="ED7" s="576"/>
      <c r="EE7" s="576"/>
      <c r="EF7" s="576"/>
      <c r="EG7" s="555"/>
      <c r="EH7" s="586"/>
      <c r="EI7" s="576"/>
    </row>
    <row r="8" ht="38.25" hidden="1" customHeight="1">
      <c r="B8" s="591" t="s">
        <v>1015</v>
      </c>
      <c r="C8" s="592"/>
      <c r="D8" s="555"/>
      <c r="E8" s="555"/>
      <c r="F8" s="556"/>
      <c r="G8" s="556"/>
      <c r="H8" s="555"/>
      <c r="I8" s="593" t="s">
        <v>1005</v>
      </c>
      <c r="J8" s="593" t="s">
        <v>1005</v>
      </c>
      <c r="K8" s="593" t="s">
        <v>1005</v>
      </c>
      <c r="L8" s="593" t="s">
        <v>1005</v>
      </c>
      <c r="M8" s="556"/>
      <c r="N8" s="556"/>
      <c r="O8" s="594" t="s">
        <v>998</v>
      </c>
      <c r="P8" s="581" t="s">
        <v>1016</v>
      </c>
      <c r="Q8" s="580"/>
      <c r="R8" s="580"/>
      <c r="S8" s="594" t="s">
        <v>1000</v>
      </c>
      <c r="T8" s="557"/>
      <c r="U8" s="558"/>
      <c r="V8" s="608" t="s">
        <v>1001</v>
      </c>
      <c r="W8" s="609" t="s">
        <v>1002</v>
      </c>
      <c r="X8" s="555"/>
      <c r="Y8" s="555"/>
      <c r="AB8" s="610"/>
      <c r="AC8" s="576"/>
      <c r="AD8" s="580"/>
      <c r="AE8" s="580"/>
      <c r="AF8" s="576"/>
      <c r="AG8" s="576"/>
      <c r="AH8" s="560"/>
      <c r="AI8" s="561"/>
      <c r="AJ8" s="576"/>
      <c r="AK8" s="580"/>
      <c r="AL8" s="580"/>
      <c r="AM8" s="576"/>
      <c r="AN8" s="576"/>
      <c r="AO8" s="560"/>
      <c r="AP8" s="561"/>
      <c r="AQ8" s="576"/>
      <c r="AR8" s="576"/>
      <c r="AS8" s="576"/>
      <c r="AT8" s="576"/>
      <c r="AU8" s="576"/>
      <c r="AV8" s="560"/>
      <c r="AW8" s="561"/>
      <c r="AX8" s="576"/>
      <c r="AY8" s="576"/>
      <c r="AZ8" s="576"/>
      <c r="BA8" s="576"/>
      <c r="BB8" s="555"/>
      <c r="BC8" s="560"/>
      <c r="BD8" s="563"/>
      <c r="BE8" s="561"/>
      <c r="BF8" s="555"/>
      <c r="BG8" s="555"/>
      <c r="BH8" s="555"/>
      <c r="BI8" s="568"/>
      <c r="BJ8" s="563"/>
      <c r="BK8" s="561"/>
      <c r="BL8" s="576"/>
      <c r="BM8" s="576"/>
      <c r="BN8" s="576"/>
      <c r="BO8" s="576"/>
      <c r="BP8" s="555"/>
      <c r="BQ8" s="560"/>
      <c r="BR8" s="561"/>
      <c r="BS8" s="576"/>
      <c r="BT8" s="576"/>
      <c r="BU8" s="576"/>
      <c r="BV8" s="576"/>
      <c r="BW8" s="555"/>
      <c r="BX8" s="586"/>
      <c r="BY8" s="586"/>
      <c r="BZ8" s="576"/>
      <c r="CA8" s="566"/>
      <c r="CB8" s="567"/>
      <c r="CC8" s="576"/>
      <c r="CD8" s="576"/>
      <c r="CE8" s="565"/>
      <c r="CF8" s="565"/>
      <c r="CG8" s="555"/>
      <c r="CH8" s="566"/>
      <c r="CI8" s="572"/>
      <c r="CJ8" s="567"/>
      <c r="CK8" s="555"/>
      <c r="CL8" s="565"/>
      <c r="CM8" s="565"/>
      <c r="CN8" s="568"/>
      <c r="CO8" s="569"/>
      <c r="CP8" s="570"/>
      <c r="CQ8" s="576"/>
      <c r="CR8" s="576"/>
      <c r="CS8" s="565"/>
      <c r="CT8" s="565"/>
      <c r="CU8" s="555"/>
      <c r="CV8" s="566"/>
      <c r="CW8" s="567"/>
      <c r="CX8" s="576"/>
      <c r="CY8" s="576"/>
      <c r="CZ8" s="576"/>
      <c r="DA8" s="576"/>
      <c r="DB8" s="555"/>
      <c r="DC8" s="586"/>
      <c r="DD8" s="576"/>
      <c r="DE8" s="576"/>
      <c r="DF8" s="566"/>
      <c r="DG8" s="567"/>
      <c r="DH8" s="565"/>
      <c r="DI8" s="565"/>
      <c r="DJ8" s="576"/>
      <c r="DK8" s="576"/>
      <c r="DL8" s="555"/>
      <c r="DM8" s="566"/>
      <c r="DN8" s="572"/>
      <c r="DO8" s="607"/>
      <c r="DP8" s="565"/>
      <c r="DQ8" s="555"/>
      <c r="DR8" s="555"/>
      <c r="DS8" s="568"/>
      <c r="DT8" s="572"/>
      <c r="DU8" s="567"/>
      <c r="DV8" s="556"/>
      <c r="DW8" s="556"/>
      <c r="DX8" s="576"/>
      <c r="DY8" s="576"/>
      <c r="DZ8" s="555"/>
      <c r="EA8" s="566"/>
      <c r="EB8" s="567"/>
      <c r="EC8" s="576"/>
      <c r="ED8" s="576"/>
      <c r="EE8" s="576"/>
      <c r="EF8" s="576"/>
      <c r="EG8" s="555"/>
      <c r="EH8" s="586"/>
      <c r="EI8" s="576"/>
    </row>
    <row r="9" ht="38.25" hidden="1" customHeight="1">
      <c r="A9" s="611"/>
      <c r="B9" s="574" t="s">
        <v>1017</v>
      </c>
      <c r="C9" s="592"/>
      <c r="D9" s="555"/>
      <c r="E9" s="555"/>
      <c r="F9" s="556"/>
      <c r="G9" s="556"/>
      <c r="H9" s="555"/>
      <c r="I9" s="593" t="s">
        <v>1005</v>
      </c>
      <c r="J9" s="593" t="s">
        <v>1005</v>
      </c>
      <c r="K9" s="593" t="s">
        <v>1005</v>
      </c>
      <c r="L9" s="593" t="s">
        <v>1005</v>
      </c>
      <c r="M9" s="556"/>
      <c r="N9" s="556"/>
      <c r="O9" s="594" t="s">
        <v>998</v>
      </c>
      <c r="P9" s="581" t="s">
        <v>1016</v>
      </c>
      <c r="Q9" s="580"/>
      <c r="R9" s="580"/>
      <c r="S9" s="594" t="s">
        <v>1000</v>
      </c>
      <c r="T9" s="557"/>
      <c r="U9" s="558"/>
      <c r="V9" s="608" t="s">
        <v>1001</v>
      </c>
      <c r="X9" s="555"/>
      <c r="Y9" s="555"/>
      <c r="AB9" s="610"/>
      <c r="AC9" s="576"/>
      <c r="AD9" s="580"/>
      <c r="AE9" s="580"/>
      <c r="AF9" s="576"/>
      <c r="AG9" s="576"/>
      <c r="AH9" s="560"/>
      <c r="AI9" s="561"/>
      <c r="AJ9" s="576"/>
      <c r="AK9" s="580"/>
      <c r="AL9" s="580"/>
      <c r="AM9" s="576"/>
      <c r="AN9" s="576"/>
      <c r="AO9" s="560"/>
      <c r="AP9" s="561"/>
      <c r="AQ9" s="576"/>
      <c r="AR9" s="576"/>
      <c r="AS9" s="576"/>
      <c r="AT9" s="576"/>
      <c r="AU9" s="555"/>
      <c r="AV9" s="560"/>
      <c r="AW9" s="561"/>
      <c r="AX9" s="576"/>
      <c r="AY9" s="576"/>
      <c r="AZ9" s="576"/>
      <c r="BA9" s="576"/>
      <c r="BB9" s="555"/>
      <c r="BC9" s="560"/>
      <c r="BD9" s="563"/>
      <c r="BE9" s="561"/>
      <c r="BF9" s="555"/>
      <c r="BG9" s="555"/>
      <c r="BH9" s="555"/>
      <c r="BI9" s="568"/>
      <c r="BJ9" s="563"/>
      <c r="BK9" s="561"/>
      <c r="BL9" s="576"/>
      <c r="BM9" s="576"/>
      <c r="BN9" s="576"/>
      <c r="BO9" s="576"/>
      <c r="BP9" s="555"/>
      <c r="BQ9" s="560"/>
      <c r="BR9" s="561"/>
      <c r="BS9" s="576"/>
      <c r="BT9" s="576"/>
      <c r="BU9" s="576"/>
      <c r="BV9" s="576"/>
      <c r="BW9" s="555"/>
      <c r="BX9" s="586"/>
      <c r="BY9" s="586"/>
      <c r="BZ9" s="576"/>
      <c r="CA9" s="566"/>
      <c r="CB9" s="567"/>
      <c r="CC9" s="576"/>
      <c r="CD9" s="576"/>
      <c r="CE9" s="565"/>
      <c r="CF9" s="565"/>
      <c r="CG9" s="555"/>
      <c r="CH9" s="566"/>
      <c r="CI9" s="572"/>
      <c r="CJ9" s="567"/>
      <c r="CK9" s="555"/>
      <c r="CL9" s="565"/>
      <c r="CM9" s="565"/>
      <c r="CN9" s="568"/>
      <c r="CO9" s="569"/>
      <c r="CP9" s="570"/>
      <c r="CQ9" s="576"/>
      <c r="CR9" s="576"/>
      <c r="CS9" s="565"/>
      <c r="CT9" s="565"/>
      <c r="CU9" s="555"/>
      <c r="CV9" s="566"/>
      <c r="CW9" s="567"/>
      <c r="CX9" s="576"/>
      <c r="CY9" s="576"/>
      <c r="CZ9" s="576"/>
      <c r="DA9" s="576"/>
      <c r="DB9" s="555"/>
      <c r="DC9" s="586"/>
      <c r="DD9" s="576"/>
      <c r="DE9" s="576"/>
      <c r="DF9" s="566"/>
      <c r="DG9" s="567"/>
      <c r="DH9" s="565"/>
      <c r="DI9" s="565"/>
      <c r="DJ9" s="576"/>
      <c r="DK9" s="576"/>
      <c r="DL9" s="555"/>
      <c r="DM9" s="566"/>
      <c r="DN9" s="572"/>
      <c r="DO9" s="607"/>
      <c r="DP9" s="565"/>
      <c r="DQ9" s="555"/>
      <c r="DR9" s="555"/>
      <c r="DS9" s="568"/>
      <c r="DT9" s="572"/>
      <c r="DU9" s="567"/>
      <c r="DV9" s="556"/>
      <c r="DW9" s="556"/>
      <c r="DX9" s="576"/>
      <c r="DY9" s="576"/>
      <c r="DZ9" s="555"/>
      <c r="EA9" s="566"/>
      <c r="EB9" s="567"/>
      <c r="EC9" s="576"/>
      <c r="ED9" s="576"/>
      <c r="EE9" s="576"/>
      <c r="EF9" s="576"/>
      <c r="EG9" s="555"/>
      <c r="EH9" s="586"/>
      <c r="EI9" s="576"/>
    </row>
    <row r="10" ht="1.5" customHeight="1">
      <c r="A10" s="612"/>
      <c r="B10" s="574"/>
      <c r="C10" s="613"/>
      <c r="D10" s="555"/>
      <c r="E10" s="555"/>
      <c r="F10" s="556"/>
      <c r="G10" s="556"/>
      <c r="H10" s="555"/>
      <c r="I10" s="555"/>
      <c r="J10" s="555"/>
      <c r="K10" s="555"/>
      <c r="L10" s="555"/>
      <c r="M10" s="556"/>
      <c r="N10" s="556"/>
      <c r="O10" s="568"/>
      <c r="P10" s="589"/>
      <c r="Q10" s="568"/>
      <c r="R10" s="568"/>
      <c r="S10" s="568"/>
      <c r="T10" s="557"/>
      <c r="U10" s="558"/>
      <c r="V10" s="589"/>
      <c r="W10" s="611"/>
      <c r="X10" s="568"/>
      <c r="Y10" s="568"/>
      <c r="AB10" s="610"/>
      <c r="AC10" s="568"/>
      <c r="AD10" s="568"/>
      <c r="AE10" s="568"/>
      <c r="AF10" s="568"/>
      <c r="AG10" s="568"/>
      <c r="AH10" s="560"/>
      <c r="AI10" s="561"/>
      <c r="AJ10" s="568"/>
      <c r="AK10" s="568"/>
      <c r="AL10" s="568"/>
      <c r="AM10" s="568"/>
      <c r="AN10" s="568"/>
      <c r="AO10" s="560"/>
      <c r="AP10" s="561"/>
      <c r="AQ10" s="568"/>
      <c r="AR10" s="568"/>
      <c r="AS10" s="568"/>
      <c r="AT10" s="576"/>
      <c r="AU10" s="576"/>
      <c r="AV10" s="560"/>
      <c r="AW10" s="561"/>
      <c r="AX10" s="576"/>
      <c r="AY10" s="576"/>
      <c r="AZ10" s="576"/>
      <c r="BA10" s="576"/>
      <c r="BB10" s="568"/>
      <c r="BC10" s="560"/>
      <c r="BD10" s="563"/>
      <c r="BE10" s="561"/>
      <c r="BF10" s="568"/>
      <c r="BG10" s="568"/>
      <c r="BH10" s="568"/>
      <c r="BI10" s="614"/>
      <c r="BJ10" s="563"/>
      <c r="BK10" s="561"/>
      <c r="BL10" s="568"/>
      <c r="BM10" s="568"/>
      <c r="BN10" s="568"/>
      <c r="BO10" s="568"/>
      <c r="BP10" s="568"/>
      <c r="BQ10" s="560"/>
      <c r="BR10" s="561"/>
      <c r="BS10" s="615" t="s">
        <v>1018</v>
      </c>
      <c r="BT10" s="597"/>
      <c r="BU10" s="576"/>
      <c r="BV10" s="576"/>
      <c r="BW10" s="555"/>
      <c r="BX10" s="586"/>
      <c r="BY10" s="586"/>
      <c r="BZ10" s="568"/>
      <c r="CA10" s="566"/>
      <c r="CB10" s="567"/>
      <c r="CC10" s="576"/>
      <c r="CD10" s="576"/>
      <c r="CE10" s="565"/>
      <c r="CF10" s="565"/>
      <c r="CG10" s="568"/>
      <c r="CH10" s="566"/>
      <c r="CI10" s="572"/>
      <c r="CJ10" s="567"/>
      <c r="CK10" s="568"/>
      <c r="CL10" s="565"/>
      <c r="CM10" s="565"/>
      <c r="CN10" s="614"/>
      <c r="CO10" s="569"/>
      <c r="CP10" s="570"/>
      <c r="CQ10" s="568"/>
      <c r="CR10" s="568"/>
      <c r="CS10" s="565"/>
      <c r="CT10" s="565"/>
      <c r="CU10" s="568"/>
      <c r="CV10" s="566"/>
      <c r="CW10" s="567"/>
      <c r="CX10" s="576"/>
      <c r="CY10" s="576"/>
      <c r="CZ10" s="576"/>
      <c r="DA10" s="576"/>
      <c r="DB10" s="555"/>
      <c r="DC10" s="586"/>
      <c r="DD10" s="568"/>
      <c r="DE10" s="568"/>
      <c r="DF10" s="560"/>
      <c r="DG10" s="561"/>
      <c r="DH10" s="565"/>
      <c r="DI10" s="565"/>
      <c r="DJ10" s="576"/>
      <c r="DK10" s="576"/>
      <c r="DL10" s="568"/>
      <c r="DM10" s="566"/>
      <c r="DN10" s="572"/>
      <c r="DO10" s="607"/>
      <c r="DP10" s="565"/>
      <c r="DQ10" s="568"/>
      <c r="DR10" s="568"/>
      <c r="DS10" s="614"/>
      <c r="DT10" s="572"/>
      <c r="DU10" s="567"/>
      <c r="DV10" s="556"/>
      <c r="DW10" s="556"/>
      <c r="DX10" s="568"/>
      <c r="DY10" s="568"/>
      <c r="DZ10" s="568"/>
      <c r="EA10" s="566"/>
      <c r="EB10" s="567"/>
      <c r="EC10" s="576"/>
      <c r="ED10" s="576"/>
      <c r="EE10" s="576"/>
      <c r="EF10" s="576"/>
      <c r="EG10" s="555"/>
      <c r="EH10" s="586"/>
      <c r="EI10" s="568"/>
    </row>
    <row r="11">
      <c r="A11" s="616" t="s">
        <v>1019</v>
      </c>
      <c r="B11" s="574"/>
      <c r="C11" s="592"/>
      <c r="D11" s="617"/>
      <c r="E11" s="617"/>
      <c r="F11" s="556"/>
      <c r="G11" s="575"/>
      <c r="H11" s="617"/>
      <c r="I11" s="617"/>
      <c r="J11" s="593" t="s">
        <v>1005</v>
      </c>
      <c r="K11" s="593" t="s">
        <v>1005</v>
      </c>
      <c r="L11" s="593" t="s">
        <v>1005</v>
      </c>
      <c r="M11" s="556"/>
      <c r="N11" s="575"/>
      <c r="O11" s="618" t="s">
        <v>1020</v>
      </c>
      <c r="P11" s="594" t="s">
        <v>998</v>
      </c>
      <c r="Q11" s="619" t="s">
        <v>1021</v>
      </c>
      <c r="R11" s="581" t="s">
        <v>999</v>
      </c>
      <c r="S11" s="580"/>
      <c r="T11" s="620"/>
      <c r="U11" s="621"/>
      <c r="V11" s="581" t="s">
        <v>999</v>
      </c>
      <c r="W11" s="580"/>
      <c r="X11" s="580"/>
      <c r="Y11" s="622" t="s">
        <v>1022</v>
      </c>
      <c r="AB11" s="610"/>
      <c r="AC11" s="622" t="s">
        <v>1022</v>
      </c>
      <c r="AD11" s="623" t="s">
        <v>1023</v>
      </c>
      <c r="AF11" s="622" t="s">
        <v>1024</v>
      </c>
      <c r="AG11" s="624" t="s">
        <v>1025</v>
      </c>
      <c r="AH11" s="560"/>
      <c r="AI11" s="561"/>
      <c r="AJ11" s="624" t="s">
        <v>1025</v>
      </c>
      <c r="AK11" s="624" t="s">
        <v>1025</v>
      </c>
      <c r="AL11" s="624" t="s">
        <v>1025</v>
      </c>
      <c r="AM11" s="624" t="s">
        <v>1025</v>
      </c>
      <c r="AN11" s="625" t="s">
        <v>1026</v>
      </c>
      <c r="AO11" s="560"/>
      <c r="AP11" s="561"/>
      <c r="AQ11" s="626" t="s">
        <v>1012</v>
      </c>
      <c r="AR11" s="555"/>
      <c r="AS11" s="555"/>
      <c r="AT11" s="576"/>
      <c r="AU11" s="555"/>
      <c r="AV11" s="560"/>
      <c r="AW11" s="627"/>
      <c r="AX11" s="576"/>
      <c r="AY11" s="576"/>
      <c r="AZ11" s="576"/>
      <c r="BA11" s="576"/>
      <c r="BB11" s="628" t="s">
        <v>1027</v>
      </c>
      <c r="BC11" s="580"/>
      <c r="BD11" s="580"/>
      <c r="BE11" s="580"/>
      <c r="BF11" s="580"/>
      <c r="BG11" s="609" t="s">
        <v>1028</v>
      </c>
      <c r="BH11" s="629" t="s">
        <v>1029</v>
      </c>
      <c r="BI11" s="597"/>
      <c r="BJ11" s="597"/>
      <c r="BK11" s="597"/>
      <c r="BL11" s="597"/>
      <c r="BM11" s="597"/>
      <c r="BN11" s="597"/>
      <c r="BO11" s="576"/>
      <c r="BP11" s="630" t="s">
        <v>1030</v>
      </c>
      <c r="BQ11" s="560"/>
      <c r="BR11" s="561"/>
      <c r="BU11" s="631" t="s">
        <v>1031</v>
      </c>
      <c r="BV11" s="576"/>
      <c r="BW11" s="632" t="s">
        <v>1032</v>
      </c>
      <c r="BX11" s="586"/>
      <c r="BY11" s="586"/>
      <c r="BZ11" s="633" t="s">
        <v>1033</v>
      </c>
      <c r="CA11" s="566"/>
      <c r="CB11" s="634"/>
      <c r="CC11" s="576"/>
      <c r="CD11" s="576"/>
      <c r="CE11" s="565"/>
      <c r="CF11" s="565"/>
      <c r="CG11" s="568"/>
      <c r="CH11" s="566"/>
      <c r="CI11" s="628" t="s">
        <v>1034</v>
      </c>
      <c r="CJ11" s="580"/>
      <c r="CK11" s="580"/>
      <c r="CL11" s="580"/>
      <c r="CM11" s="580"/>
      <c r="CN11" s="580"/>
      <c r="CO11" s="580"/>
      <c r="CP11" s="609" t="s">
        <v>1028</v>
      </c>
      <c r="CQ11" s="629" t="s">
        <v>1035</v>
      </c>
      <c r="CR11" s="597"/>
      <c r="CS11" s="597"/>
      <c r="CT11" s="597"/>
      <c r="CU11" s="597"/>
      <c r="CV11" s="597"/>
      <c r="CW11" s="597"/>
      <c r="CX11" s="630" t="s">
        <v>1036</v>
      </c>
      <c r="CY11" s="635" t="s">
        <v>1037</v>
      </c>
      <c r="CZ11" s="597"/>
      <c r="DA11" s="631" t="s">
        <v>1038</v>
      </c>
      <c r="DB11" s="576"/>
      <c r="DC11" s="632" t="s">
        <v>1039</v>
      </c>
      <c r="DD11" s="586"/>
      <c r="DE11" s="586"/>
      <c r="DF11" s="633" t="s">
        <v>1040</v>
      </c>
      <c r="DG11" s="634"/>
      <c r="DH11" s="565"/>
      <c r="DI11" s="565"/>
      <c r="DJ11" s="576"/>
      <c r="DK11" s="576"/>
      <c r="DL11" s="568"/>
      <c r="DM11" s="566"/>
      <c r="DN11" s="572"/>
      <c r="DO11" s="607"/>
      <c r="DP11" s="565"/>
      <c r="DQ11" s="576"/>
      <c r="DR11" s="568"/>
      <c r="DS11" s="568"/>
      <c r="DT11" s="572"/>
      <c r="DU11" s="567"/>
      <c r="DV11" s="556"/>
      <c r="DW11" s="556"/>
      <c r="DX11" s="576"/>
      <c r="DY11" s="576"/>
      <c r="DZ11" s="568"/>
      <c r="EA11" s="566"/>
      <c r="EB11" s="567"/>
      <c r="EC11" s="576"/>
      <c r="ED11" s="576"/>
      <c r="EE11" s="576"/>
      <c r="EF11" s="576"/>
      <c r="EG11" s="555"/>
      <c r="EH11" s="586"/>
      <c r="EI11" s="576"/>
    </row>
    <row r="12">
      <c r="B12" s="574"/>
      <c r="C12" s="613"/>
      <c r="D12" s="617"/>
      <c r="E12" s="617"/>
      <c r="F12" s="556"/>
      <c r="G12" s="575"/>
      <c r="H12" s="617"/>
      <c r="I12" s="617"/>
      <c r="J12" s="593" t="s">
        <v>1005</v>
      </c>
      <c r="K12" s="593" t="s">
        <v>1005</v>
      </c>
      <c r="L12" s="593" t="s">
        <v>1005</v>
      </c>
      <c r="M12" s="556"/>
      <c r="N12" s="575"/>
      <c r="O12" s="618" t="s">
        <v>1020</v>
      </c>
      <c r="P12" s="594" t="s">
        <v>998</v>
      </c>
      <c r="Q12" s="619" t="s">
        <v>1021</v>
      </c>
      <c r="R12" s="581" t="s">
        <v>999</v>
      </c>
      <c r="S12" s="580"/>
      <c r="T12" s="620"/>
      <c r="U12" s="621"/>
      <c r="V12" s="581" t="s">
        <v>999</v>
      </c>
      <c r="W12" s="580"/>
      <c r="X12" s="580"/>
      <c r="Y12" s="622" t="s">
        <v>1022</v>
      </c>
      <c r="AB12" s="610"/>
      <c r="AC12" s="622" t="s">
        <v>1022</v>
      </c>
      <c r="AD12" s="623" t="s">
        <v>1023</v>
      </c>
      <c r="AF12" s="622" t="s">
        <v>1024</v>
      </c>
      <c r="AG12" s="624" t="s">
        <v>1025</v>
      </c>
      <c r="AH12" s="560"/>
      <c r="AI12" s="561"/>
      <c r="AJ12" s="624" t="s">
        <v>1025</v>
      </c>
      <c r="AK12" s="624" t="s">
        <v>1025</v>
      </c>
      <c r="AL12" s="624" t="s">
        <v>1025</v>
      </c>
      <c r="AM12" s="624" t="s">
        <v>1025</v>
      </c>
      <c r="AN12" s="625" t="s">
        <v>1026</v>
      </c>
      <c r="AO12" s="560"/>
      <c r="AP12" s="561"/>
      <c r="AQ12" s="626" t="s">
        <v>1012</v>
      </c>
      <c r="AR12" s="555"/>
      <c r="AS12" s="555"/>
      <c r="AT12" s="555"/>
      <c r="AU12" s="555"/>
      <c r="AV12" s="636"/>
      <c r="AW12" s="610"/>
      <c r="AX12" s="568"/>
      <c r="AY12" s="568"/>
      <c r="AZ12" s="568"/>
      <c r="BA12" s="568"/>
      <c r="BB12" s="568"/>
      <c r="BC12" s="560"/>
      <c r="BD12" s="563"/>
      <c r="BE12" s="561"/>
      <c r="BF12" s="576"/>
      <c r="BG12" s="611"/>
      <c r="BO12" s="576"/>
      <c r="BQ12" s="557"/>
      <c r="BR12" s="558"/>
      <c r="BV12" s="576"/>
      <c r="BX12" s="586"/>
      <c r="BY12" s="586"/>
      <c r="CA12" s="636"/>
      <c r="CB12" s="610"/>
      <c r="CC12" s="568"/>
      <c r="CD12" s="568"/>
      <c r="CE12" s="565"/>
      <c r="CF12" s="565"/>
      <c r="CG12" s="568"/>
      <c r="CH12" s="566"/>
      <c r="CI12" s="572"/>
      <c r="CJ12" s="567"/>
      <c r="CK12" s="576"/>
      <c r="CL12" s="565"/>
      <c r="CM12" s="565"/>
      <c r="CN12" s="568"/>
      <c r="CO12" s="569"/>
      <c r="CP12" s="611"/>
      <c r="DB12" s="576"/>
      <c r="DD12" s="586"/>
      <c r="DE12" s="586"/>
      <c r="DG12" s="610"/>
      <c r="DH12" s="565"/>
      <c r="DI12" s="565"/>
      <c r="DJ12" s="568"/>
      <c r="DK12" s="568"/>
      <c r="DL12" s="568"/>
      <c r="DM12" s="566"/>
      <c r="DN12" s="572"/>
      <c r="DO12" s="607"/>
      <c r="DP12" s="565"/>
      <c r="DQ12" s="576"/>
      <c r="DR12" s="568"/>
      <c r="DS12" s="568"/>
      <c r="DT12" s="572"/>
      <c r="DU12" s="567"/>
      <c r="DV12" s="556"/>
      <c r="DW12" s="556"/>
      <c r="DX12" s="576"/>
      <c r="DY12" s="576"/>
      <c r="DZ12" s="568"/>
      <c r="EA12" s="637"/>
      <c r="EB12" s="571"/>
      <c r="EC12" s="576"/>
      <c r="ED12" s="576"/>
      <c r="EE12" s="576"/>
      <c r="EF12" s="576"/>
      <c r="EG12" s="555"/>
      <c r="EH12" s="586"/>
      <c r="EI12" s="576"/>
    </row>
    <row r="13" ht="42.75" customHeight="1">
      <c r="A13" s="611"/>
      <c r="B13" s="574"/>
      <c r="C13" s="613"/>
      <c r="D13" s="617"/>
      <c r="E13" s="617"/>
      <c r="F13" s="556"/>
      <c r="G13" s="575"/>
      <c r="H13" s="617"/>
      <c r="I13" s="617"/>
      <c r="J13" s="617"/>
      <c r="K13" s="617"/>
      <c r="L13" s="593" t="s">
        <v>1005</v>
      </c>
      <c r="M13" s="556"/>
      <c r="N13" s="575"/>
      <c r="O13" s="593" t="s">
        <v>1005</v>
      </c>
      <c r="P13" s="593" t="s">
        <v>1005</v>
      </c>
      <c r="Q13" s="618" t="s">
        <v>1020</v>
      </c>
      <c r="R13" s="594" t="s">
        <v>998</v>
      </c>
      <c r="S13" s="619" t="s">
        <v>1021</v>
      </c>
      <c r="T13" s="620"/>
      <c r="U13" s="621"/>
      <c r="V13" s="581" t="s">
        <v>999</v>
      </c>
      <c r="W13" s="580"/>
      <c r="X13" s="580"/>
      <c r="Y13" s="580"/>
      <c r="AB13" s="610"/>
      <c r="AC13" s="581" t="s">
        <v>999</v>
      </c>
      <c r="AD13" s="622" t="s">
        <v>1022</v>
      </c>
      <c r="AE13" s="597"/>
      <c r="AF13" s="623" t="s">
        <v>1023</v>
      </c>
      <c r="AH13" s="560"/>
      <c r="AI13" s="561"/>
      <c r="AJ13" s="622" t="s">
        <v>1024</v>
      </c>
      <c r="AK13" s="624" t="s">
        <v>1025</v>
      </c>
      <c r="AL13" s="624" t="s">
        <v>1025</v>
      </c>
      <c r="AM13" s="624" t="s">
        <v>1025</v>
      </c>
      <c r="AN13" s="625" t="s">
        <v>1026</v>
      </c>
      <c r="AO13" s="560"/>
      <c r="AP13" s="561"/>
      <c r="AQ13" s="626" t="s">
        <v>1012</v>
      </c>
      <c r="AR13" s="555"/>
      <c r="AS13" s="555"/>
      <c r="AT13" s="555"/>
      <c r="AU13" s="555"/>
      <c r="AV13" s="636"/>
      <c r="AW13" s="610"/>
      <c r="AX13" s="568"/>
      <c r="AY13" s="568"/>
      <c r="AZ13" s="568"/>
      <c r="BA13" s="568"/>
      <c r="BB13" s="568"/>
      <c r="BC13" s="560"/>
      <c r="BD13" s="563"/>
      <c r="BE13" s="561"/>
      <c r="BF13" s="576"/>
      <c r="BG13" s="576"/>
      <c r="BH13" s="611"/>
      <c r="BI13" s="611"/>
      <c r="BJ13" s="611"/>
      <c r="BK13" s="611"/>
      <c r="BL13" s="611"/>
      <c r="BM13" s="611"/>
      <c r="BN13" s="611"/>
      <c r="BO13" s="576"/>
      <c r="BP13" s="611"/>
      <c r="BQ13" s="557"/>
      <c r="BR13" s="558"/>
      <c r="BS13" s="611"/>
      <c r="BT13" s="611"/>
      <c r="BU13" s="611"/>
      <c r="BV13" s="576"/>
      <c r="BW13" s="611"/>
      <c r="BX13" s="586"/>
      <c r="BY13" s="586"/>
      <c r="BZ13" s="611"/>
      <c r="CA13" s="636"/>
      <c r="CB13" s="610"/>
      <c r="CC13" s="568"/>
      <c r="CD13" s="568"/>
      <c r="CE13" s="565"/>
      <c r="CF13" s="565"/>
      <c r="CG13" s="568"/>
      <c r="CH13" s="566"/>
      <c r="CI13" s="572"/>
      <c r="CJ13" s="567"/>
      <c r="CK13" s="576"/>
      <c r="CL13" s="565"/>
      <c r="CM13" s="565"/>
      <c r="CN13" s="568"/>
      <c r="CO13" s="569"/>
      <c r="CP13" s="570"/>
      <c r="CQ13" s="611"/>
      <c r="CR13" s="611"/>
      <c r="CS13" s="611"/>
      <c r="CT13" s="611"/>
      <c r="CU13" s="611"/>
      <c r="CV13" s="611"/>
      <c r="CW13" s="611"/>
      <c r="CX13" s="611"/>
      <c r="DA13" s="611"/>
      <c r="DB13" s="576"/>
      <c r="DC13" s="611"/>
      <c r="DD13" s="586"/>
      <c r="DE13" s="586"/>
      <c r="DF13" s="611"/>
      <c r="DG13" s="610"/>
      <c r="DH13" s="565"/>
      <c r="DI13" s="565"/>
      <c r="DJ13" s="568"/>
      <c r="DK13" s="568"/>
      <c r="DL13" s="568"/>
      <c r="DM13" s="566"/>
      <c r="DN13" s="572"/>
      <c r="DO13" s="607"/>
      <c r="DP13" s="565"/>
      <c r="DQ13" s="576"/>
      <c r="DR13" s="568"/>
      <c r="DS13" s="568"/>
      <c r="DT13" s="572"/>
      <c r="DU13" s="567"/>
      <c r="DV13" s="556"/>
      <c r="DW13" s="556"/>
      <c r="DX13" s="576"/>
      <c r="DY13" s="576"/>
      <c r="DZ13" s="568"/>
      <c r="EA13" s="637"/>
      <c r="EB13" s="571"/>
      <c r="EC13" s="576"/>
      <c r="ED13" s="576"/>
      <c r="EE13" s="576"/>
      <c r="EF13" s="576"/>
      <c r="EG13" s="555"/>
      <c r="EH13" s="586"/>
      <c r="EI13" s="576"/>
    </row>
    <row r="14" ht="1.5" customHeight="1">
      <c r="A14" s="612"/>
      <c r="B14" s="574"/>
      <c r="C14" s="613"/>
      <c r="D14" s="555"/>
      <c r="E14" s="555"/>
      <c r="F14" s="556"/>
      <c r="G14" s="556"/>
      <c r="H14" s="555"/>
      <c r="I14" s="555"/>
      <c r="J14" s="555"/>
      <c r="K14" s="555"/>
      <c r="L14" s="555"/>
      <c r="M14" s="556"/>
      <c r="N14" s="556"/>
      <c r="O14" s="568"/>
      <c r="P14" s="589"/>
      <c r="Q14" s="568"/>
      <c r="R14" s="568"/>
      <c r="S14" s="568"/>
      <c r="T14" s="557"/>
      <c r="U14" s="558"/>
      <c r="V14" s="589"/>
      <c r="W14" s="568"/>
      <c r="X14" s="568"/>
      <c r="Y14" s="568"/>
      <c r="AB14" s="610"/>
      <c r="AC14" s="568"/>
      <c r="AD14" s="568"/>
      <c r="AE14" s="568"/>
      <c r="AF14" s="623"/>
      <c r="AG14" s="623"/>
      <c r="AH14" s="560"/>
      <c r="AI14" s="561"/>
      <c r="AJ14" s="568"/>
      <c r="AK14" s="568"/>
      <c r="AL14" s="568"/>
      <c r="AM14" s="568"/>
      <c r="AN14" s="568"/>
      <c r="AO14" s="560"/>
      <c r="AP14" s="561"/>
      <c r="AQ14" s="568"/>
      <c r="AR14" s="568"/>
      <c r="AS14" s="568"/>
      <c r="AT14" s="568"/>
      <c r="AU14" s="568"/>
      <c r="AV14" s="560"/>
      <c r="AW14" s="561"/>
      <c r="AX14" s="568"/>
      <c r="AY14" s="568"/>
      <c r="AZ14" s="568"/>
      <c r="BA14" s="568"/>
      <c r="BB14" s="568"/>
      <c r="BC14" s="557"/>
      <c r="BD14" s="638"/>
      <c r="BE14" s="558"/>
      <c r="BF14" s="568"/>
      <c r="BG14" s="568"/>
      <c r="BH14" s="568"/>
      <c r="BI14" s="614"/>
      <c r="BJ14" s="563"/>
      <c r="BK14" s="561"/>
      <c r="BL14" s="576"/>
      <c r="BM14" s="576"/>
      <c r="BN14" s="576"/>
      <c r="BO14" s="576"/>
      <c r="BP14" s="568"/>
      <c r="BQ14" s="557"/>
      <c r="BR14" s="558"/>
      <c r="BS14" s="576"/>
      <c r="BT14" s="576"/>
      <c r="BU14" s="576"/>
      <c r="BV14" s="576"/>
      <c r="BW14" s="555"/>
      <c r="BX14" s="586"/>
      <c r="BY14" s="568"/>
      <c r="BZ14" s="568"/>
      <c r="CA14" s="566"/>
      <c r="CB14" s="567"/>
      <c r="CC14" s="568"/>
      <c r="CD14" s="568"/>
      <c r="CE14" s="565"/>
      <c r="CF14" s="565"/>
      <c r="CG14" s="568"/>
      <c r="CH14" s="637"/>
      <c r="CI14" s="639"/>
      <c r="CJ14" s="571"/>
      <c r="CK14" s="568"/>
      <c r="CL14" s="565"/>
      <c r="CM14" s="565"/>
      <c r="CN14" s="614"/>
      <c r="CO14" s="569"/>
      <c r="CP14" s="570"/>
      <c r="CQ14" s="576"/>
      <c r="CR14" s="576"/>
      <c r="CS14" s="565"/>
      <c r="CT14" s="565"/>
      <c r="CU14" s="568"/>
      <c r="CV14" s="637"/>
      <c r="CW14" s="571"/>
      <c r="CX14" s="576"/>
      <c r="CY14" s="611"/>
      <c r="CZ14" s="611"/>
      <c r="DA14" s="576"/>
      <c r="DB14" s="555"/>
      <c r="DC14" s="586"/>
      <c r="DD14" s="568"/>
      <c r="DE14" s="568"/>
      <c r="DF14" s="560"/>
      <c r="DG14" s="567"/>
      <c r="DH14" s="565"/>
      <c r="DI14" s="565"/>
      <c r="DJ14" s="568"/>
      <c r="DK14" s="568"/>
      <c r="DL14" s="568"/>
      <c r="DM14" s="637"/>
      <c r="DN14" s="639"/>
      <c r="DO14" s="640"/>
      <c r="DP14" s="565"/>
      <c r="DQ14" s="568"/>
      <c r="DR14" s="568"/>
      <c r="DS14" s="614"/>
      <c r="DT14" s="572"/>
      <c r="DU14" s="567"/>
      <c r="DV14" s="556"/>
      <c r="DW14" s="556"/>
      <c r="DX14" s="576"/>
      <c r="DY14" s="576"/>
      <c r="DZ14" s="568"/>
      <c r="EA14" s="637"/>
      <c r="EB14" s="571"/>
      <c r="EC14" s="576"/>
      <c r="ED14" s="576"/>
      <c r="EE14" s="576"/>
      <c r="EF14" s="576"/>
      <c r="EG14" s="555"/>
      <c r="EH14" s="586"/>
      <c r="EI14" s="568"/>
    </row>
    <row r="15">
      <c r="A15" s="641" t="s">
        <v>1041</v>
      </c>
      <c r="B15" s="642" t="s">
        <v>1042</v>
      </c>
      <c r="C15" s="592"/>
      <c r="D15" s="555"/>
      <c r="E15" s="555"/>
      <c r="F15" s="556"/>
      <c r="G15" s="575"/>
      <c r="H15" s="555"/>
      <c r="I15" s="555"/>
      <c r="J15" s="555"/>
      <c r="K15" s="555"/>
      <c r="L15" s="555"/>
      <c r="M15" s="556"/>
      <c r="N15" s="575"/>
      <c r="O15" s="643" t="s">
        <v>1005</v>
      </c>
      <c r="P15" s="643" t="s">
        <v>1005</v>
      </c>
      <c r="Q15" s="643" t="s">
        <v>1005</v>
      </c>
      <c r="R15" s="619" t="s">
        <v>1043</v>
      </c>
      <c r="S15" s="644" t="s">
        <v>998</v>
      </c>
      <c r="T15" s="557"/>
      <c r="U15" s="558"/>
      <c r="V15" s="619" t="s">
        <v>1021</v>
      </c>
      <c r="W15" s="645" t="s">
        <v>999</v>
      </c>
      <c r="X15" s="597"/>
      <c r="Y15" s="597"/>
      <c r="AB15" s="610"/>
      <c r="AC15" s="645" t="s">
        <v>999</v>
      </c>
      <c r="AD15" s="597"/>
      <c r="AE15" s="644" t="s">
        <v>1044</v>
      </c>
      <c r="AF15" s="646" t="s">
        <v>1045</v>
      </c>
      <c r="AG15" s="597"/>
      <c r="AH15" s="560"/>
      <c r="AI15" s="561"/>
      <c r="AJ15" s="647" t="s">
        <v>1046</v>
      </c>
      <c r="AK15" s="619" t="s">
        <v>1021</v>
      </c>
      <c r="AL15" s="648" t="s">
        <v>1047</v>
      </c>
      <c r="AN15" s="644" t="s">
        <v>1048</v>
      </c>
      <c r="AO15" s="560"/>
      <c r="AP15" s="561"/>
      <c r="AQ15" s="649" t="s">
        <v>1001</v>
      </c>
      <c r="AR15" s="622" t="s">
        <v>1022</v>
      </c>
      <c r="AS15" s="597"/>
      <c r="AT15" s="623" t="s">
        <v>1023</v>
      </c>
      <c r="AV15" s="560"/>
      <c r="AW15" s="561"/>
      <c r="AX15" s="650"/>
      <c r="AY15" s="650"/>
      <c r="AZ15" s="650"/>
      <c r="BA15" s="650"/>
      <c r="BB15" s="651" t="s">
        <v>1049</v>
      </c>
      <c r="BC15" s="580"/>
      <c r="BD15" s="580"/>
      <c r="BE15" s="580"/>
      <c r="BF15" s="580"/>
      <c r="BG15" s="580"/>
      <c r="BH15" s="580"/>
      <c r="BI15" s="652" t="s">
        <v>1050</v>
      </c>
      <c r="BJ15" s="569"/>
      <c r="BK15" s="570"/>
      <c r="BL15" s="629" t="s">
        <v>1051</v>
      </c>
      <c r="BM15" s="597"/>
      <c r="BN15" s="597"/>
      <c r="BO15" s="597"/>
      <c r="BP15" s="597"/>
      <c r="BQ15" s="597"/>
      <c r="BR15" s="597"/>
      <c r="BS15" s="630" t="s">
        <v>1052</v>
      </c>
      <c r="BT15" s="597"/>
      <c r="BU15" s="597"/>
      <c r="BV15" s="652" t="s">
        <v>1053</v>
      </c>
      <c r="BW15" s="635" t="s">
        <v>1054</v>
      </c>
      <c r="BX15" s="597"/>
      <c r="BY15" s="597"/>
      <c r="BZ15" s="597"/>
      <c r="CA15" s="653" t="s">
        <v>1055</v>
      </c>
      <c r="CB15" s="567"/>
      <c r="CC15" s="650"/>
      <c r="CE15" s="565"/>
      <c r="CF15" s="565"/>
      <c r="CG15" s="650"/>
      <c r="CH15" s="637"/>
      <c r="CI15" s="639"/>
      <c r="CJ15" s="654" t="s">
        <v>1056</v>
      </c>
      <c r="CK15" s="597"/>
      <c r="CL15" s="597"/>
      <c r="CM15" s="597"/>
      <c r="CN15" s="597"/>
      <c r="CO15" s="597"/>
      <c r="CP15" s="597"/>
      <c r="CQ15" s="597"/>
      <c r="CR15" s="652" t="s">
        <v>1057</v>
      </c>
      <c r="CS15" s="655"/>
      <c r="CT15" s="565"/>
      <c r="CU15" s="629" t="s">
        <v>1058</v>
      </c>
      <c r="CV15" s="597"/>
      <c r="CW15" s="597"/>
      <c r="CX15" s="597"/>
      <c r="CY15" s="597"/>
      <c r="DB15" s="630" t="s">
        <v>1059</v>
      </c>
      <c r="DC15" s="635" t="s">
        <v>1060</v>
      </c>
      <c r="DD15" s="597"/>
      <c r="DE15" s="568"/>
      <c r="DF15" s="653" t="s">
        <v>1061</v>
      </c>
      <c r="DG15" s="656" t="s">
        <v>1062</v>
      </c>
      <c r="DH15" s="657"/>
      <c r="DI15" s="657"/>
      <c r="DJ15" s="629" t="s">
        <v>1063</v>
      </c>
      <c r="DK15" s="597"/>
      <c r="DL15" s="597"/>
      <c r="DM15" s="597"/>
      <c r="DN15" s="597"/>
      <c r="DO15" s="640"/>
      <c r="DP15" s="657"/>
      <c r="DQ15" s="630" t="s">
        <v>1064</v>
      </c>
      <c r="DR15" s="597"/>
      <c r="DS15" s="635" t="s">
        <v>1065</v>
      </c>
      <c r="DT15" s="572"/>
      <c r="DU15" s="658" t="s">
        <v>1066</v>
      </c>
      <c r="DV15" s="596"/>
      <c r="DW15" s="659"/>
      <c r="DX15" s="660"/>
      <c r="DY15" s="576"/>
      <c r="DZ15" s="576"/>
      <c r="EA15" s="637"/>
      <c r="EB15" s="571"/>
      <c r="EC15" s="576"/>
      <c r="ED15" s="576"/>
      <c r="EE15" s="576"/>
      <c r="EF15" s="576"/>
      <c r="EG15" s="555"/>
      <c r="EH15" s="586"/>
      <c r="EI15" s="568"/>
    </row>
    <row r="16">
      <c r="B16" s="591" t="s">
        <v>1067</v>
      </c>
      <c r="C16" s="592"/>
      <c r="D16" s="555"/>
      <c r="E16" s="555"/>
      <c r="F16" s="556"/>
      <c r="G16" s="575"/>
      <c r="H16" s="555"/>
      <c r="I16" s="555"/>
      <c r="J16" s="555"/>
      <c r="K16" s="555"/>
      <c r="L16" s="555"/>
      <c r="M16" s="556"/>
      <c r="N16" s="575"/>
      <c r="T16" s="557"/>
      <c r="U16" s="558"/>
      <c r="AB16" s="610"/>
      <c r="AH16" s="560"/>
      <c r="AI16" s="561"/>
      <c r="AO16" s="560"/>
      <c r="AP16" s="561"/>
      <c r="AV16" s="560"/>
      <c r="AW16" s="561"/>
      <c r="AY16" s="569"/>
      <c r="AZ16" s="569"/>
      <c r="BA16" s="569"/>
      <c r="BB16" s="569"/>
      <c r="BC16" s="661"/>
      <c r="BD16" s="577"/>
      <c r="BE16" s="662"/>
      <c r="BF16" s="569"/>
      <c r="BG16" s="569"/>
      <c r="BH16" s="569"/>
      <c r="BJ16" s="569"/>
      <c r="BK16" s="570"/>
      <c r="BW16" s="663" t="s">
        <v>1068</v>
      </c>
      <c r="CD16" s="630" t="s">
        <v>1069</v>
      </c>
      <c r="CE16" s="565"/>
      <c r="CF16" s="565"/>
      <c r="CG16" s="635" t="s">
        <v>1070</v>
      </c>
      <c r="CH16" s="637"/>
      <c r="CI16" s="639"/>
      <c r="CJ16" s="664"/>
      <c r="CK16" s="665"/>
      <c r="CL16" s="664"/>
      <c r="CM16" s="664"/>
      <c r="CO16" s="664"/>
      <c r="CQ16" s="658" t="s">
        <v>1071</v>
      </c>
      <c r="CT16" s="565"/>
      <c r="DA16" s="666"/>
      <c r="DE16" s="568"/>
      <c r="DG16" s="610"/>
      <c r="DI16" s="667"/>
      <c r="DO16" s="640"/>
      <c r="DT16" s="572"/>
      <c r="DY16" s="576"/>
      <c r="DZ16" s="576"/>
      <c r="EA16" s="637"/>
      <c r="EB16" s="571"/>
      <c r="EC16" s="576"/>
      <c r="ED16" s="576"/>
      <c r="EE16" s="576"/>
      <c r="EF16" s="576"/>
      <c r="EG16" s="555"/>
      <c r="EH16" s="586"/>
      <c r="EI16" s="568"/>
    </row>
    <row r="17">
      <c r="B17" s="591" t="s">
        <v>1072</v>
      </c>
      <c r="C17" s="592"/>
      <c r="D17" s="555"/>
      <c r="E17" s="555"/>
      <c r="F17" s="556"/>
      <c r="G17" s="575"/>
      <c r="H17" s="555"/>
      <c r="I17" s="555"/>
      <c r="J17" s="555"/>
      <c r="K17" s="555"/>
      <c r="L17" s="555"/>
      <c r="M17" s="556"/>
      <c r="N17" s="575"/>
      <c r="O17" s="611"/>
      <c r="P17" s="611"/>
      <c r="Q17" s="611"/>
      <c r="R17" s="611"/>
      <c r="S17" s="611"/>
      <c r="T17" s="557"/>
      <c r="U17" s="558"/>
      <c r="V17" s="611"/>
      <c r="W17" s="611"/>
      <c r="X17" s="611"/>
      <c r="Y17" s="611"/>
      <c r="AB17" s="610"/>
      <c r="AC17" s="611"/>
      <c r="AD17" s="611"/>
      <c r="AE17" s="611"/>
      <c r="AF17" s="611"/>
      <c r="AG17" s="611"/>
      <c r="AH17" s="560"/>
      <c r="AI17" s="561"/>
      <c r="AJ17" s="611"/>
      <c r="AK17" s="611"/>
      <c r="AN17" s="611"/>
      <c r="AO17" s="560"/>
      <c r="AP17" s="561"/>
      <c r="AQ17" s="611"/>
      <c r="AR17" s="611"/>
      <c r="AS17" s="611"/>
      <c r="AV17" s="560"/>
      <c r="AW17" s="561"/>
      <c r="AX17" s="611"/>
      <c r="AY17" s="668"/>
      <c r="AZ17" s="668"/>
      <c r="BA17" s="668"/>
      <c r="BB17" s="668"/>
      <c r="BC17" s="661"/>
      <c r="BD17" s="577"/>
      <c r="BE17" s="662"/>
      <c r="BF17" s="668"/>
      <c r="BG17" s="668"/>
      <c r="BH17" s="668"/>
      <c r="BJ17" s="569"/>
      <c r="BK17" s="570"/>
      <c r="CE17" s="565"/>
      <c r="CF17" s="565"/>
      <c r="CH17" s="637"/>
      <c r="CI17" s="639"/>
      <c r="CJ17" s="665"/>
      <c r="CK17" s="669"/>
      <c r="CL17" s="665"/>
      <c r="CM17" s="665"/>
      <c r="CO17" s="665"/>
      <c r="CT17" s="565"/>
      <c r="DA17" s="670"/>
      <c r="DE17" s="568"/>
      <c r="DG17" s="610"/>
      <c r="DH17" s="611"/>
      <c r="DI17" s="671"/>
      <c r="DO17" s="640"/>
      <c r="DP17" s="611"/>
      <c r="DT17" s="572"/>
      <c r="DY17" s="576"/>
      <c r="DZ17" s="576"/>
      <c r="EA17" s="637"/>
      <c r="EB17" s="571"/>
      <c r="EC17" s="576"/>
      <c r="ED17" s="576"/>
      <c r="EE17" s="576"/>
      <c r="EF17" s="576"/>
      <c r="EG17" s="555"/>
      <c r="EH17" s="586"/>
      <c r="EI17" s="568"/>
    </row>
    <row r="18">
      <c r="A18" s="611"/>
      <c r="B18" s="591" t="s">
        <v>1073</v>
      </c>
      <c r="C18" s="592"/>
      <c r="D18" s="555"/>
      <c r="E18" s="555"/>
      <c r="F18" s="556"/>
      <c r="G18" s="575"/>
      <c r="H18" s="555"/>
      <c r="I18" s="555"/>
      <c r="J18" s="555"/>
      <c r="K18" s="555"/>
      <c r="L18" s="555"/>
      <c r="M18" s="556"/>
      <c r="N18" s="575"/>
      <c r="O18" s="555"/>
      <c r="P18" s="555"/>
      <c r="Q18" s="555"/>
      <c r="R18" s="555"/>
      <c r="S18" s="555"/>
      <c r="T18" s="557"/>
      <c r="U18" s="558"/>
      <c r="V18" s="593" t="s">
        <v>1005</v>
      </c>
      <c r="W18" s="593" t="s">
        <v>1005</v>
      </c>
      <c r="X18" s="593" t="s">
        <v>1005</v>
      </c>
      <c r="Y18" s="618" t="s">
        <v>1043</v>
      </c>
      <c r="AB18" s="610"/>
      <c r="AC18" s="594" t="s">
        <v>998</v>
      </c>
      <c r="AD18" s="618" t="s">
        <v>1021</v>
      </c>
      <c r="AE18" s="672" t="s">
        <v>1074</v>
      </c>
      <c r="AF18" s="580"/>
      <c r="AG18" s="580"/>
      <c r="AH18" s="560"/>
      <c r="AI18" s="561"/>
      <c r="AJ18" s="594" t="s">
        <v>1075</v>
      </c>
      <c r="AK18" s="619" t="s">
        <v>1021</v>
      </c>
      <c r="AL18" s="581" t="s">
        <v>1077</v>
      </c>
      <c r="AM18" s="580"/>
      <c r="AN18" s="580"/>
      <c r="AO18" s="560"/>
      <c r="AP18" s="561"/>
      <c r="AQ18" s="581" t="s">
        <v>1077</v>
      </c>
      <c r="AR18" s="580"/>
      <c r="AS18" s="580"/>
      <c r="AT18" s="594" t="s">
        <v>1048</v>
      </c>
      <c r="AU18" s="622" t="s">
        <v>1022</v>
      </c>
      <c r="AV18" s="560"/>
      <c r="AW18" s="561"/>
      <c r="AX18" s="650"/>
      <c r="AY18" s="569"/>
      <c r="BA18" s="576"/>
      <c r="BB18" s="576"/>
      <c r="BC18" s="661"/>
      <c r="BD18" s="577"/>
      <c r="BE18" s="662"/>
      <c r="BF18" s="576"/>
      <c r="BG18" s="576"/>
      <c r="BH18" s="576"/>
      <c r="BI18" s="668"/>
      <c r="BJ18" s="569"/>
      <c r="BK18" s="570"/>
      <c r="BS18" s="611"/>
      <c r="BT18" s="611"/>
      <c r="BU18" s="611"/>
      <c r="BV18" s="611"/>
      <c r="BW18" s="611"/>
      <c r="BX18" s="611"/>
      <c r="BY18" s="611"/>
      <c r="BZ18" s="611"/>
      <c r="CA18" s="611"/>
      <c r="CB18" s="611"/>
      <c r="CC18" s="611"/>
      <c r="CD18" s="611"/>
      <c r="CE18" s="565"/>
      <c r="CF18" s="565"/>
      <c r="CG18" s="611"/>
      <c r="CH18" s="637"/>
      <c r="CI18" s="639"/>
      <c r="CJ18" s="571"/>
      <c r="CK18" s="576"/>
      <c r="CL18" s="565"/>
      <c r="CM18" s="565"/>
      <c r="CN18" s="668"/>
      <c r="CO18" s="569"/>
      <c r="CP18" s="570"/>
      <c r="CS18" s="611"/>
      <c r="CT18" s="565"/>
      <c r="CU18" s="611"/>
      <c r="CV18" s="611"/>
      <c r="CW18" s="611"/>
      <c r="CX18" s="611"/>
      <c r="CY18" s="611"/>
      <c r="DA18" s="670"/>
      <c r="DB18" s="611"/>
      <c r="DC18" s="611"/>
      <c r="DD18" s="611"/>
      <c r="DE18" s="568"/>
      <c r="DG18" s="610"/>
      <c r="DH18" s="657"/>
      <c r="DI18" s="667"/>
      <c r="DJ18" s="611"/>
      <c r="DK18" s="611"/>
      <c r="DL18" s="611"/>
      <c r="DM18" s="611"/>
      <c r="DN18" s="611"/>
      <c r="DO18" s="640"/>
      <c r="DP18" s="565"/>
      <c r="DQ18" s="611"/>
      <c r="DR18" s="611"/>
      <c r="DS18" s="611"/>
      <c r="DT18" s="572"/>
      <c r="DV18" s="611"/>
      <c r="DW18" s="611"/>
      <c r="DX18" s="611"/>
      <c r="DY18" s="576"/>
      <c r="DZ18" s="576"/>
      <c r="EA18" s="637"/>
      <c r="EB18" s="571"/>
      <c r="EC18" s="576"/>
      <c r="ED18" s="576"/>
      <c r="EE18" s="576"/>
      <c r="EF18" s="576"/>
      <c r="EG18" s="555"/>
      <c r="EH18" s="586"/>
      <c r="EI18" s="568"/>
    </row>
    <row r="19" ht="1.5" customHeight="1">
      <c r="A19" s="612"/>
      <c r="B19" s="574"/>
      <c r="C19" s="613"/>
      <c r="D19" s="555"/>
      <c r="E19" s="555"/>
      <c r="F19" s="556"/>
      <c r="G19" s="556"/>
      <c r="H19" s="555"/>
      <c r="I19" s="555"/>
      <c r="J19" s="555"/>
      <c r="K19" s="555"/>
      <c r="L19" s="555"/>
      <c r="M19" s="556"/>
      <c r="N19" s="556"/>
      <c r="O19" s="568"/>
      <c r="P19" s="589"/>
      <c r="Q19" s="568"/>
      <c r="R19" s="568"/>
      <c r="S19" s="568"/>
      <c r="T19" s="557"/>
      <c r="U19" s="558"/>
      <c r="V19" s="589"/>
      <c r="W19" s="568"/>
      <c r="X19" s="568"/>
      <c r="Y19" s="613"/>
      <c r="AB19" s="610"/>
      <c r="AC19" s="613"/>
      <c r="AD19" s="613"/>
      <c r="AE19" s="613"/>
      <c r="AF19" s="613"/>
      <c r="AG19" s="613"/>
      <c r="AH19" s="620"/>
      <c r="AI19" s="621"/>
      <c r="AJ19" s="568"/>
      <c r="AK19" s="613"/>
      <c r="AL19" s="613"/>
      <c r="AM19" s="568"/>
      <c r="AN19" s="568"/>
      <c r="AO19" s="620"/>
      <c r="AP19" s="621"/>
      <c r="AQ19" s="568"/>
      <c r="AR19" s="568"/>
      <c r="AS19" s="568"/>
      <c r="AT19" s="568"/>
      <c r="AU19" s="568"/>
      <c r="AV19" s="560"/>
      <c r="AW19" s="561"/>
      <c r="AX19" s="576"/>
      <c r="AY19" s="576"/>
      <c r="AZ19" s="576"/>
      <c r="BA19" s="576"/>
      <c r="BB19" s="576"/>
      <c r="BC19" s="661"/>
      <c r="BD19" s="577"/>
      <c r="BE19" s="662"/>
      <c r="BF19" s="576"/>
      <c r="BG19" s="576"/>
      <c r="BH19" s="576"/>
      <c r="BI19" s="661"/>
      <c r="BJ19" s="569"/>
      <c r="BK19" s="570"/>
      <c r="BL19" s="576"/>
      <c r="BM19" s="576"/>
      <c r="BN19" s="576"/>
      <c r="BO19" s="576"/>
      <c r="BP19" s="576"/>
      <c r="BQ19" s="661"/>
      <c r="BR19" s="662"/>
      <c r="BS19" s="576"/>
      <c r="BT19" s="576"/>
      <c r="BU19" s="576"/>
      <c r="BV19" s="576"/>
      <c r="BW19" s="555"/>
      <c r="BX19" s="586"/>
      <c r="BY19" s="568"/>
      <c r="BZ19" s="568"/>
      <c r="CA19" s="566"/>
      <c r="CB19" s="567"/>
      <c r="CC19" s="576"/>
      <c r="CD19" s="576"/>
      <c r="CE19" s="565"/>
      <c r="CF19" s="565"/>
      <c r="CG19" s="576"/>
      <c r="CH19" s="637"/>
      <c r="CI19" s="639"/>
      <c r="CJ19" s="571"/>
      <c r="CK19" s="576"/>
      <c r="CL19" s="565"/>
      <c r="CM19" s="565"/>
      <c r="CN19" s="661"/>
      <c r="CO19" s="569"/>
      <c r="CP19" s="570"/>
      <c r="CR19" s="576"/>
      <c r="CS19" s="565"/>
      <c r="CT19" s="565"/>
      <c r="CU19" s="576"/>
      <c r="CV19" s="637"/>
      <c r="CW19" s="571"/>
      <c r="CX19" s="576"/>
      <c r="CY19" s="576"/>
      <c r="CZ19" s="674"/>
      <c r="DA19" s="674"/>
      <c r="DB19" s="555"/>
      <c r="DC19" s="586"/>
      <c r="DD19" s="568"/>
      <c r="DE19" s="568"/>
      <c r="DF19" s="560"/>
      <c r="DG19" s="567"/>
      <c r="DH19" s="565"/>
      <c r="DI19" s="565"/>
      <c r="DJ19" s="568"/>
      <c r="DK19" s="568"/>
      <c r="DL19" s="568"/>
      <c r="DM19" s="637"/>
      <c r="DN19" s="639"/>
      <c r="DO19" s="640"/>
      <c r="DP19" s="565"/>
      <c r="DQ19" s="576"/>
      <c r="DR19" s="576"/>
      <c r="DS19" s="661"/>
      <c r="DT19" s="572"/>
      <c r="DU19" s="567"/>
      <c r="DV19" s="556"/>
      <c r="DW19" s="556"/>
      <c r="DX19" s="576"/>
      <c r="DY19" s="576"/>
      <c r="DZ19" s="576"/>
      <c r="EA19" s="637"/>
      <c r="EB19" s="571"/>
      <c r="EC19" s="576"/>
      <c r="ED19" s="576"/>
      <c r="EE19" s="576"/>
      <c r="EF19" s="576"/>
      <c r="EG19" s="555"/>
      <c r="EH19" s="586"/>
      <c r="EI19" s="568"/>
    </row>
    <row r="20">
      <c r="A20" s="675" t="s">
        <v>1078</v>
      </c>
      <c r="B20" s="574" t="s">
        <v>1079</v>
      </c>
      <c r="C20" s="592"/>
      <c r="D20" s="555"/>
      <c r="E20" s="555"/>
      <c r="F20" s="556"/>
      <c r="G20" s="575"/>
      <c r="H20" s="555"/>
      <c r="I20" s="555"/>
      <c r="J20" s="555"/>
      <c r="K20" s="555"/>
      <c r="L20" s="555"/>
      <c r="M20" s="556"/>
      <c r="N20" s="575"/>
      <c r="O20" s="555"/>
      <c r="P20" s="555"/>
      <c r="Q20" s="555"/>
      <c r="R20" s="555"/>
      <c r="S20" s="593" t="s">
        <v>1005</v>
      </c>
      <c r="T20" s="557"/>
      <c r="U20" s="558"/>
      <c r="V20" s="593" t="s">
        <v>1005</v>
      </c>
      <c r="W20" s="593" t="s">
        <v>1005</v>
      </c>
      <c r="X20" s="618" t="s">
        <v>1043</v>
      </c>
      <c r="Y20" s="594" t="s">
        <v>998</v>
      </c>
      <c r="AB20" s="610"/>
      <c r="AC20" s="618" t="s">
        <v>1021</v>
      </c>
      <c r="AD20" s="581" t="s">
        <v>999</v>
      </c>
      <c r="AE20" s="580"/>
      <c r="AF20" s="580"/>
      <c r="AG20" s="580"/>
      <c r="AH20" s="560"/>
      <c r="AI20" s="561"/>
      <c r="AJ20" s="581" t="s">
        <v>999</v>
      </c>
      <c r="AK20" s="644" t="s">
        <v>1044</v>
      </c>
      <c r="AL20" s="646" t="s">
        <v>1045</v>
      </c>
      <c r="AM20" s="597"/>
      <c r="AN20" s="647" t="s">
        <v>1046</v>
      </c>
      <c r="AO20" s="560"/>
      <c r="AP20" s="561"/>
      <c r="AQ20" s="619" t="s">
        <v>1021</v>
      </c>
      <c r="AR20" s="648" t="s">
        <v>1047</v>
      </c>
      <c r="AT20" s="644" t="s">
        <v>1048</v>
      </c>
      <c r="AU20" s="649" t="s">
        <v>1001</v>
      </c>
      <c r="AV20" s="560"/>
      <c r="AW20" s="561"/>
      <c r="AX20" s="650"/>
      <c r="AY20" s="597"/>
      <c r="AZ20" s="569"/>
      <c r="BC20" s="661"/>
      <c r="BD20" s="577"/>
      <c r="BF20" s="41"/>
      <c r="BH20" s="677" t="s">
        <v>1028</v>
      </c>
      <c r="BI20" s="629" t="s">
        <v>1082</v>
      </c>
      <c r="BJ20" s="597"/>
      <c r="BK20" s="597"/>
      <c r="BL20" s="597"/>
      <c r="BM20" s="597"/>
      <c r="BN20" s="597"/>
      <c r="BO20" s="597"/>
      <c r="BP20" s="650"/>
      <c r="BQ20" s="561"/>
      <c r="BR20" s="561"/>
      <c r="BS20" s="630" t="s">
        <v>1083</v>
      </c>
      <c r="BT20" s="571"/>
      <c r="BU20" s="635" t="s">
        <v>1084</v>
      </c>
      <c r="BV20" s="597"/>
      <c r="BW20" s="678"/>
      <c r="BX20" s="586"/>
      <c r="BY20" s="586"/>
      <c r="BZ20" s="680" t="s">
        <v>1012</v>
      </c>
      <c r="CA20" s="566"/>
      <c r="CB20" s="567"/>
      <c r="CC20" s="650"/>
      <c r="CD20" s="597"/>
      <c r="CE20" s="565"/>
      <c r="CF20" s="565"/>
      <c r="CG20" s="650"/>
      <c r="CH20" s="637"/>
      <c r="CI20" s="639"/>
      <c r="CJ20" s="571"/>
      <c r="CK20" s="650"/>
      <c r="CL20" s="657"/>
      <c r="CM20" s="657"/>
      <c r="CN20" s="650"/>
      <c r="CO20" s="569"/>
      <c r="CP20" s="570"/>
      <c r="CQ20" s="650"/>
      <c r="CS20" s="602"/>
      <c r="CT20" s="602"/>
      <c r="CU20" s="677" t="s">
        <v>1028</v>
      </c>
      <c r="CV20" s="629" t="s">
        <v>1085</v>
      </c>
      <c r="CW20" s="597"/>
      <c r="CX20" s="597"/>
      <c r="CY20" s="597"/>
      <c r="CZ20" s="597"/>
      <c r="DA20" s="597"/>
      <c r="DB20" s="597"/>
      <c r="DC20" s="630" t="s">
        <v>1086</v>
      </c>
      <c r="DD20" s="635" t="s">
        <v>1088</v>
      </c>
      <c r="DE20" s="669"/>
      <c r="DF20" s="680" t="s">
        <v>1012</v>
      </c>
      <c r="DG20" s="669"/>
      <c r="DH20" s="657"/>
      <c r="DI20" s="597"/>
      <c r="DJ20" s="572"/>
      <c r="DL20" s="682"/>
      <c r="DM20" s="637"/>
      <c r="DN20" s="639"/>
      <c r="DO20" s="640"/>
      <c r="DP20" s="657"/>
      <c r="DQ20" s="650"/>
      <c r="DR20" s="650"/>
      <c r="DS20" s="650"/>
      <c r="DT20" s="572"/>
      <c r="DU20" s="567"/>
      <c r="DV20" s="596"/>
      <c r="DW20" s="596"/>
      <c r="DX20" s="650"/>
      <c r="DY20" s="650"/>
      <c r="DZ20" s="650"/>
      <c r="EA20" s="637"/>
      <c r="EB20" s="571"/>
      <c r="EC20" s="683"/>
      <c r="ED20" s="660"/>
      <c r="EE20" s="576"/>
      <c r="EF20" s="576"/>
      <c r="EG20" s="555"/>
      <c r="EH20" s="586"/>
      <c r="EI20" s="577"/>
    </row>
    <row r="21">
      <c r="A21" s="611"/>
      <c r="B21" s="591" t="s">
        <v>1091</v>
      </c>
      <c r="C21" s="592"/>
      <c r="D21" s="555"/>
      <c r="E21" s="555"/>
      <c r="F21" s="556"/>
      <c r="G21" s="575"/>
      <c r="H21" s="555"/>
      <c r="I21" s="555"/>
      <c r="J21" s="555"/>
      <c r="K21" s="555"/>
      <c r="L21" s="555"/>
      <c r="M21" s="556"/>
      <c r="N21" s="575"/>
      <c r="O21" s="576"/>
      <c r="P21" s="559"/>
      <c r="Q21" s="576"/>
      <c r="R21" s="576"/>
      <c r="S21" s="576"/>
      <c r="T21" s="557"/>
      <c r="U21" s="558"/>
      <c r="V21" s="555"/>
      <c r="W21" s="555"/>
      <c r="X21" s="555"/>
      <c r="Y21" s="555"/>
      <c r="AB21" s="610"/>
      <c r="AC21" s="555"/>
      <c r="AD21" s="555"/>
      <c r="AE21" s="555"/>
      <c r="AF21" s="593" t="s">
        <v>1005</v>
      </c>
      <c r="AG21" s="593" t="s">
        <v>1005</v>
      </c>
      <c r="AH21" s="560"/>
      <c r="AI21" s="561"/>
      <c r="AJ21" s="593" t="s">
        <v>1005</v>
      </c>
      <c r="AK21" s="618" t="s">
        <v>1043</v>
      </c>
      <c r="AL21" s="594" t="s">
        <v>998</v>
      </c>
      <c r="AM21" s="618" t="s">
        <v>1021</v>
      </c>
      <c r="AN21" s="581" t="s">
        <v>1074</v>
      </c>
      <c r="AO21" s="560"/>
      <c r="AP21" s="561"/>
      <c r="AQ21" s="581" t="s">
        <v>1074</v>
      </c>
      <c r="AR21" s="580"/>
      <c r="AS21" s="594" t="s">
        <v>1075</v>
      </c>
      <c r="AT21" s="619" t="s">
        <v>1021</v>
      </c>
      <c r="AU21" s="581" t="s">
        <v>1077</v>
      </c>
      <c r="AV21" s="560"/>
      <c r="AW21" s="561"/>
      <c r="AX21" s="599"/>
      <c r="AY21" s="580"/>
      <c r="AZ21" s="580"/>
      <c r="BA21" s="580"/>
      <c r="BB21" s="580"/>
      <c r="BC21" s="661"/>
      <c r="BD21" s="577"/>
      <c r="BF21" s="41"/>
      <c r="BI21" s="611"/>
      <c r="BJ21" s="611"/>
      <c r="BK21" s="611"/>
      <c r="BL21" s="611"/>
      <c r="BM21" s="611"/>
      <c r="BN21" s="611"/>
      <c r="BO21" s="611"/>
      <c r="BP21" s="576"/>
      <c r="BQ21" s="561"/>
      <c r="BR21" s="561"/>
      <c r="BT21" s="571"/>
      <c r="BU21" s="611"/>
      <c r="BV21" s="611"/>
      <c r="BW21" s="684"/>
      <c r="BX21" s="586"/>
      <c r="BY21" s="685"/>
      <c r="CA21" s="566"/>
      <c r="CB21" s="567"/>
      <c r="CC21" s="599"/>
      <c r="CD21" s="599"/>
      <c r="CE21" s="565"/>
      <c r="CF21" s="565"/>
      <c r="CG21" s="599"/>
      <c r="CH21" s="637"/>
      <c r="CI21" s="639"/>
      <c r="CJ21" s="571"/>
      <c r="CK21" s="650"/>
      <c r="CL21" s="686"/>
      <c r="CM21" s="686"/>
      <c r="CN21" s="650"/>
      <c r="CO21" s="569"/>
      <c r="CP21" s="570"/>
      <c r="CQ21" s="576"/>
      <c r="CS21" s="602"/>
      <c r="CT21" s="602"/>
      <c r="CV21" s="611"/>
      <c r="CW21" s="611"/>
      <c r="CX21" s="611"/>
      <c r="CY21" s="611"/>
      <c r="CZ21" s="611"/>
      <c r="DA21" s="611"/>
      <c r="DB21" s="611"/>
      <c r="DD21" s="611"/>
      <c r="DE21" s="669"/>
      <c r="DF21" s="611"/>
      <c r="DG21" s="669"/>
      <c r="DH21" s="687"/>
      <c r="DI21" s="687"/>
      <c r="DJ21" s="592"/>
      <c r="DK21" s="592"/>
      <c r="DL21" s="592"/>
      <c r="DM21" s="637"/>
      <c r="DN21" s="639"/>
      <c r="DO21" s="640"/>
      <c r="DP21" s="657"/>
      <c r="DQ21" s="682"/>
      <c r="DR21" s="569"/>
      <c r="DT21" s="572"/>
      <c r="DU21" s="567"/>
      <c r="DV21" s="556"/>
      <c r="DW21" s="556"/>
      <c r="DX21" s="576"/>
      <c r="EA21" s="637"/>
      <c r="EB21" s="571"/>
      <c r="EE21" s="576"/>
      <c r="EF21" s="576"/>
      <c r="EG21" s="555"/>
      <c r="EH21" s="586"/>
      <c r="EI21" s="577"/>
    </row>
    <row r="22" ht="1.5" customHeight="1">
      <c r="A22" s="612"/>
      <c r="B22" s="574"/>
      <c r="C22" s="613"/>
      <c r="D22" s="555"/>
      <c r="E22" s="555"/>
      <c r="F22" s="556"/>
      <c r="G22" s="556"/>
      <c r="H22" s="555"/>
      <c r="I22" s="555"/>
      <c r="J22" s="555"/>
      <c r="K22" s="555"/>
      <c r="L22" s="555"/>
      <c r="M22" s="556"/>
      <c r="N22" s="556"/>
      <c r="O22" s="568"/>
      <c r="P22" s="589"/>
      <c r="Q22" s="568"/>
      <c r="R22" s="568"/>
      <c r="S22" s="568"/>
      <c r="T22" s="557"/>
      <c r="U22" s="558"/>
      <c r="V22" s="589"/>
      <c r="W22" s="568"/>
      <c r="X22" s="613"/>
      <c r="Y22" s="613"/>
      <c r="AB22" s="610"/>
      <c r="AC22" s="613"/>
      <c r="AD22" s="568"/>
      <c r="AE22" s="568"/>
      <c r="AF22" s="568"/>
      <c r="AG22" s="568"/>
      <c r="AH22" s="560"/>
      <c r="AI22" s="621"/>
      <c r="AJ22" s="613"/>
      <c r="AK22" s="613"/>
      <c r="AL22" s="613"/>
      <c r="AM22" s="613"/>
      <c r="AN22" s="613"/>
      <c r="AO22" s="560"/>
      <c r="AP22" s="561"/>
      <c r="AQ22" s="613"/>
      <c r="AR22" s="613"/>
      <c r="AS22" s="613"/>
      <c r="AT22" s="568"/>
      <c r="AU22" s="568"/>
      <c r="AV22" s="620"/>
      <c r="AW22" s="561"/>
      <c r="AX22" s="688"/>
      <c r="AY22" s="688"/>
      <c r="AZ22" s="688"/>
      <c r="BA22" s="576"/>
      <c r="BB22" s="576"/>
      <c r="BC22" s="661"/>
      <c r="BD22" s="689"/>
      <c r="BH22" s="690"/>
      <c r="BI22" s="576"/>
      <c r="BJ22" s="576"/>
      <c r="BK22" s="576"/>
      <c r="BL22" s="576"/>
      <c r="BM22" s="569"/>
      <c r="BN22" s="570"/>
      <c r="BO22" s="688"/>
      <c r="BP22" s="688"/>
      <c r="BQ22" s="561"/>
      <c r="BR22" s="561"/>
      <c r="BS22" s="611"/>
      <c r="BT22" s="558"/>
      <c r="BU22" s="691"/>
      <c r="BV22" s="691"/>
      <c r="BX22" s="586"/>
      <c r="BY22" s="685"/>
      <c r="BZ22" s="611"/>
      <c r="CA22" s="692"/>
      <c r="CB22" s="567"/>
      <c r="CC22" s="613"/>
      <c r="CD22" s="613"/>
      <c r="CE22" s="565"/>
      <c r="CF22" s="565"/>
      <c r="CG22" s="568"/>
      <c r="CH22" s="637"/>
      <c r="CI22" s="693"/>
      <c r="CJ22" s="694"/>
      <c r="CK22" s="576"/>
      <c r="CL22" s="565"/>
      <c r="CM22" s="565"/>
      <c r="CN22" s="576"/>
      <c r="CO22" s="569"/>
      <c r="CP22" s="570"/>
      <c r="CQ22" s="688"/>
      <c r="CR22" s="690"/>
      <c r="CS22" s="565"/>
      <c r="CT22" s="565"/>
      <c r="CU22" s="576"/>
      <c r="CV22" s="576"/>
      <c r="CW22" s="569"/>
      <c r="CX22" s="570"/>
      <c r="CY22" s="688"/>
      <c r="CZ22" s="688"/>
      <c r="DA22" s="561"/>
      <c r="DB22" s="561"/>
      <c r="DC22" s="611"/>
      <c r="DD22" s="558"/>
      <c r="DE22" s="691"/>
      <c r="DF22" s="691"/>
      <c r="DG22" s="669"/>
      <c r="DH22" s="695"/>
      <c r="DI22" s="695"/>
      <c r="DJ22" s="613"/>
      <c r="DK22" s="568"/>
      <c r="DL22" s="568"/>
      <c r="DM22" s="637"/>
      <c r="DN22" s="693"/>
      <c r="DO22" s="696"/>
      <c r="DP22" s="565"/>
      <c r="DQ22" s="568"/>
      <c r="DR22" s="576"/>
      <c r="DS22" s="576"/>
      <c r="DT22" s="572"/>
      <c r="DU22" s="567"/>
      <c r="DV22" s="575"/>
      <c r="DW22" s="575"/>
      <c r="DX22" s="688"/>
      <c r="DY22" s="611"/>
      <c r="DZ22" s="611"/>
      <c r="EA22" s="637"/>
      <c r="EB22" s="571"/>
      <c r="EC22" s="611"/>
      <c r="ED22" s="611"/>
      <c r="EE22" s="576"/>
      <c r="EF22" s="576"/>
      <c r="EG22" s="555"/>
      <c r="EH22" s="586"/>
      <c r="EI22" s="613"/>
    </row>
    <row r="23" ht="34.5" customHeight="1">
      <c r="A23" s="697"/>
      <c r="B23" s="591"/>
      <c r="C23" s="698"/>
      <c r="D23" s="555"/>
      <c r="E23" s="555"/>
      <c r="F23" s="556"/>
      <c r="G23" s="575"/>
      <c r="H23" s="555"/>
      <c r="I23" s="555"/>
      <c r="J23" s="555"/>
      <c r="K23" s="555"/>
      <c r="L23" s="555"/>
      <c r="M23" s="556"/>
      <c r="N23" s="575"/>
      <c r="O23" s="576"/>
      <c r="P23" s="559"/>
      <c r="Q23" s="576"/>
      <c r="R23" s="576"/>
      <c r="S23" s="576"/>
      <c r="T23" s="557"/>
      <c r="U23" s="558"/>
      <c r="V23" s="559"/>
      <c r="W23" s="559"/>
      <c r="X23" s="559"/>
      <c r="Y23" s="559"/>
      <c r="AB23" s="610"/>
      <c r="AC23" s="555"/>
      <c r="AD23" s="593" t="s">
        <v>1005</v>
      </c>
      <c r="AE23" s="593" t="s">
        <v>1005</v>
      </c>
      <c r="AF23" s="593" t="s">
        <v>1005</v>
      </c>
      <c r="AG23" s="618" t="s">
        <v>1043</v>
      </c>
      <c r="AH23" s="560"/>
      <c r="AI23" s="561"/>
      <c r="AJ23" s="594" t="s">
        <v>998</v>
      </c>
      <c r="AK23" s="672" t="s">
        <v>999</v>
      </c>
      <c r="AL23" s="580"/>
      <c r="AM23" s="580"/>
      <c r="AN23" s="580"/>
      <c r="AO23" s="560"/>
      <c r="AP23" s="561"/>
      <c r="AQ23" s="672" t="s">
        <v>999</v>
      </c>
      <c r="AR23" s="594" t="s">
        <v>1000</v>
      </c>
      <c r="AS23" s="595" t="s">
        <v>1001</v>
      </c>
      <c r="AT23" s="594" t="s">
        <v>1002</v>
      </c>
      <c r="AU23" s="555"/>
      <c r="AV23" s="560"/>
      <c r="AW23" s="561"/>
      <c r="AX23" s="576"/>
      <c r="AY23" s="576"/>
      <c r="AZ23" s="576"/>
      <c r="BA23" s="576"/>
      <c r="BB23" s="576"/>
      <c r="BC23" s="661"/>
      <c r="BD23" s="577"/>
      <c r="BE23" s="662"/>
      <c r="BF23" s="576"/>
      <c r="BG23" s="576"/>
      <c r="BH23" s="576"/>
      <c r="BI23" s="576"/>
      <c r="BJ23" s="569"/>
      <c r="BK23" s="570"/>
      <c r="BL23" s="576"/>
      <c r="BM23" s="576"/>
      <c r="BN23" s="576"/>
      <c r="BO23" s="576"/>
      <c r="BP23" s="576"/>
      <c r="BQ23" s="561"/>
      <c r="BR23" s="561"/>
      <c r="BS23" s="576"/>
      <c r="BT23" s="576"/>
      <c r="BU23" s="576"/>
      <c r="BV23" s="576"/>
      <c r="BW23" s="555"/>
      <c r="BX23" s="586"/>
      <c r="BY23" s="685"/>
      <c r="BZ23" s="568"/>
      <c r="CA23" s="566"/>
      <c r="CB23" s="567"/>
      <c r="CC23" s="576"/>
      <c r="CD23" s="576"/>
      <c r="CE23" s="565"/>
      <c r="CF23" s="565"/>
      <c r="CG23" s="576"/>
      <c r="CH23" s="637"/>
      <c r="CI23" s="639"/>
      <c r="CJ23" s="571"/>
      <c r="CK23" s="576"/>
      <c r="CL23" s="565"/>
      <c r="CM23" s="565"/>
      <c r="CN23" s="568"/>
      <c r="CO23" s="569"/>
      <c r="CP23" s="570"/>
      <c r="CQ23" s="568"/>
      <c r="CR23" s="576"/>
      <c r="CS23" s="565"/>
      <c r="CT23" s="565"/>
      <c r="CU23" s="568"/>
      <c r="CV23" s="637"/>
      <c r="CW23" s="571"/>
      <c r="CX23" s="576"/>
      <c r="CY23" s="576"/>
      <c r="CZ23" s="576"/>
      <c r="DA23" s="576"/>
      <c r="DB23" s="555"/>
      <c r="DC23" s="586"/>
      <c r="DD23" s="568"/>
      <c r="DE23" s="568"/>
      <c r="DF23" s="566"/>
      <c r="DG23" s="567"/>
      <c r="DH23" s="565"/>
      <c r="DI23" s="565"/>
      <c r="DJ23" s="568"/>
      <c r="DK23" s="568"/>
      <c r="DL23" s="568"/>
      <c r="DM23" s="637"/>
      <c r="DN23" s="639"/>
      <c r="DO23" s="640"/>
      <c r="DP23" s="565"/>
      <c r="DQ23" s="568"/>
      <c r="DR23" s="568"/>
      <c r="DS23" s="568"/>
      <c r="DT23" s="572"/>
      <c r="DU23" s="567"/>
      <c r="DV23" s="556"/>
      <c r="DW23" s="556"/>
      <c r="DX23" s="568"/>
      <c r="DY23" s="576"/>
      <c r="DZ23" s="568"/>
      <c r="EA23" s="637"/>
      <c r="EB23" s="571"/>
      <c r="EC23" s="576"/>
      <c r="ED23" s="576"/>
      <c r="EE23" s="576"/>
      <c r="EF23" s="576"/>
      <c r="EG23" s="555"/>
      <c r="EH23" s="586"/>
      <c r="EI23" s="568"/>
    </row>
    <row r="24" ht="34.5" customHeight="1">
      <c r="A24" s="611"/>
      <c r="B24" s="574"/>
      <c r="C24" s="688"/>
      <c r="D24" s="555"/>
      <c r="E24" s="555"/>
      <c r="F24" s="556"/>
      <c r="G24" s="575"/>
      <c r="H24" s="555"/>
      <c r="I24" s="555"/>
      <c r="J24" s="555"/>
      <c r="K24" s="555"/>
      <c r="L24" s="555"/>
      <c r="M24" s="556"/>
      <c r="N24" s="575"/>
      <c r="O24" s="576"/>
      <c r="P24" s="559"/>
      <c r="Q24" s="576"/>
      <c r="R24" s="576"/>
      <c r="S24" s="576"/>
      <c r="T24" s="557"/>
      <c r="U24" s="558"/>
      <c r="V24" s="559"/>
      <c r="W24" s="576"/>
      <c r="X24" s="576"/>
      <c r="Y24" s="576"/>
      <c r="AB24" s="610"/>
      <c r="AC24" s="555"/>
      <c r="AD24" s="555"/>
      <c r="AE24" s="555"/>
      <c r="AF24" s="555"/>
      <c r="AG24" s="555"/>
      <c r="AH24" s="560"/>
      <c r="AI24" s="561"/>
      <c r="AJ24" s="555"/>
      <c r="AK24" s="555"/>
      <c r="AL24" s="555"/>
      <c r="AM24" s="555"/>
      <c r="AN24" s="555"/>
      <c r="AO24" s="560"/>
      <c r="AP24" s="561"/>
      <c r="AQ24" s="576"/>
      <c r="AR24" s="576"/>
      <c r="AS24" s="568"/>
      <c r="AT24" s="568"/>
      <c r="AU24" s="568"/>
      <c r="AV24" s="560"/>
      <c r="AW24" s="561"/>
      <c r="AX24" s="576"/>
      <c r="AY24" s="576"/>
      <c r="AZ24" s="576"/>
      <c r="BA24" s="576"/>
      <c r="BB24" s="576"/>
      <c r="BC24" s="557"/>
      <c r="BD24" s="638"/>
      <c r="BE24" s="558"/>
      <c r="BF24" s="576"/>
      <c r="BG24" s="576"/>
      <c r="BH24" s="568"/>
      <c r="BI24" s="568"/>
      <c r="BJ24" s="563"/>
      <c r="BK24" s="561"/>
      <c r="BL24" s="568"/>
      <c r="BM24" s="576"/>
      <c r="BN24" s="568"/>
      <c r="BO24" s="576"/>
      <c r="BP24" s="568"/>
      <c r="BQ24" s="638"/>
      <c r="BR24" s="558"/>
      <c r="BS24" s="576"/>
      <c r="BT24" s="576"/>
      <c r="BU24" s="576"/>
      <c r="BV24" s="576"/>
      <c r="BW24" s="555"/>
      <c r="BX24" s="586"/>
      <c r="BY24" s="685"/>
      <c r="BZ24" s="568"/>
      <c r="CA24" s="566"/>
      <c r="CB24" s="567"/>
      <c r="CC24" s="576"/>
      <c r="CD24" s="576"/>
      <c r="CE24" s="565"/>
      <c r="CF24" s="565"/>
      <c r="CG24" s="576"/>
      <c r="CH24" s="637"/>
      <c r="CI24" s="639"/>
      <c r="CJ24" s="571"/>
      <c r="CK24" s="576"/>
      <c r="CL24" s="565"/>
      <c r="CM24" s="565"/>
      <c r="CN24" s="568"/>
      <c r="CO24" s="569"/>
      <c r="CP24" s="570"/>
      <c r="CQ24" s="568"/>
      <c r="CR24" s="576"/>
      <c r="CS24" s="565"/>
      <c r="CT24" s="565"/>
      <c r="CU24" s="568"/>
      <c r="CV24" s="637"/>
      <c r="CW24" s="571"/>
      <c r="CX24" s="576"/>
      <c r="CY24" s="576"/>
      <c r="CZ24" s="576"/>
      <c r="DA24" s="576"/>
      <c r="DB24" s="555"/>
      <c r="DC24" s="586"/>
      <c r="DD24" s="568"/>
      <c r="DE24" s="568"/>
      <c r="DF24" s="566"/>
      <c r="DG24" s="567"/>
      <c r="DH24" s="565"/>
      <c r="DI24" s="565"/>
      <c r="DJ24" s="576"/>
      <c r="DK24" s="576"/>
      <c r="DL24" s="576"/>
      <c r="DM24" s="637"/>
      <c r="DN24" s="639"/>
      <c r="DO24" s="640"/>
      <c r="DP24" s="565"/>
      <c r="DQ24" s="576"/>
      <c r="DR24" s="568"/>
      <c r="DS24" s="568"/>
      <c r="DT24" s="572"/>
      <c r="DU24" s="567"/>
      <c r="DV24" s="556"/>
      <c r="DW24" s="556"/>
      <c r="DX24" s="568"/>
      <c r="DY24" s="576"/>
      <c r="DZ24" s="568"/>
      <c r="EA24" s="637"/>
      <c r="EB24" s="571"/>
      <c r="EC24" s="576"/>
      <c r="ED24" s="576"/>
      <c r="EE24" s="576"/>
      <c r="EF24" s="576"/>
      <c r="EG24" s="555"/>
      <c r="EH24" s="586"/>
      <c r="EI24" s="568"/>
    </row>
    <row r="25" ht="1.5" customHeight="1">
      <c r="A25" s="612"/>
      <c r="B25" s="574"/>
      <c r="C25" s="613"/>
      <c r="D25" s="712"/>
      <c r="E25" s="712"/>
      <c r="F25" s="556"/>
      <c r="G25" s="556"/>
      <c r="H25" s="712"/>
      <c r="I25" s="712"/>
      <c r="J25" s="712"/>
      <c r="K25" s="712"/>
      <c r="L25" s="712"/>
      <c r="M25" s="556"/>
      <c r="N25" s="556"/>
      <c r="O25" s="568"/>
      <c r="P25" s="589"/>
      <c r="Q25" s="568"/>
      <c r="R25" s="568"/>
      <c r="S25" s="568"/>
      <c r="T25" s="557"/>
      <c r="U25" s="558"/>
      <c r="V25" s="589"/>
      <c r="W25" s="568"/>
      <c r="X25" s="568"/>
      <c r="Y25" s="568"/>
      <c r="Z25" s="611"/>
      <c r="AA25" s="611"/>
      <c r="AB25" s="713"/>
      <c r="AC25" s="568"/>
      <c r="AD25" s="568"/>
      <c r="AE25" s="568"/>
      <c r="AF25" s="568"/>
      <c r="AG25" s="568"/>
      <c r="AH25" s="560"/>
      <c r="AI25" s="561"/>
      <c r="AJ25" s="568"/>
      <c r="AK25" s="568"/>
      <c r="AL25" s="568"/>
      <c r="AM25" s="568"/>
      <c r="AN25" s="568"/>
      <c r="AO25" s="560"/>
      <c r="AP25" s="561"/>
      <c r="AQ25" s="568"/>
      <c r="AR25" s="568"/>
      <c r="AS25" s="568"/>
      <c r="AT25" s="568"/>
      <c r="AU25" s="568"/>
      <c r="AV25" s="560"/>
      <c r="AW25" s="561"/>
      <c r="AX25" s="568"/>
      <c r="AY25" s="568"/>
      <c r="AZ25" s="568"/>
      <c r="BA25" s="568"/>
      <c r="BB25" s="568"/>
      <c r="BC25" s="557"/>
      <c r="BD25" s="638"/>
      <c r="BE25" s="558"/>
      <c r="BF25" s="576"/>
      <c r="BG25" s="576"/>
      <c r="BH25" s="568"/>
      <c r="BI25" s="568"/>
      <c r="BJ25" s="563"/>
      <c r="BK25" s="561"/>
      <c r="BL25" s="568"/>
      <c r="BM25" s="568"/>
      <c r="BN25" s="568"/>
      <c r="BO25" s="568"/>
      <c r="BP25" s="568"/>
      <c r="BQ25" s="557"/>
      <c r="BR25" s="558"/>
      <c r="BS25" s="576"/>
      <c r="BT25" s="576"/>
      <c r="BU25" s="576"/>
      <c r="BV25" s="576"/>
      <c r="BW25" s="555"/>
      <c r="BX25" s="586"/>
      <c r="BY25" s="565"/>
      <c r="BZ25" s="568"/>
      <c r="CA25" s="566"/>
      <c r="CB25" s="561"/>
      <c r="CC25" s="568"/>
      <c r="CD25" s="568"/>
      <c r="CE25" s="565"/>
      <c r="CF25" s="565"/>
      <c r="CG25" s="568"/>
      <c r="CH25" s="637"/>
      <c r="CI25" s="639"/>
      <c r="CJ25" s="571"/>
      <c r="CK25" s="576"/>
      <c r="CL25" s="565"/>
      <c r="CM25" s="565"/>
      <c r="CN25" s="568"/>
      <c r="CO25" s="569"/>
      <c r="CP25" s="570"/>
      <c r="CQ25" s="568"/>
      <c r="CR25" s="568"/>
      <c r="CS25" s="565"/>
      <c r="CT25" s="565"/>
      <c r="CU25" s="568"/>
      <c r="CV25" s="637"/>
      <c r="CW25" s="571"/>
      <c r="CX25" s="576"/>
      <c r="CY25" s="576"/>
      <c r="CZ25" s="576"/>
      <c r="DA25" s="576"/>
      <c r="DB25" s="555"/>
      <c r="DC25" s="586"/>
      <c r="DD25" s="568"/>
      <c r="DE25" s="568"/>
      <c r="DF25" s="560"/>
      <c r="DG25" s="561"/>
      <c r="DH25" s="565"/>
      <c r="DI25" s="565"/>
      <c r="DJ25" s="568"/>
      <c r="DK25" s="568"/>
      <c r="DL25" s="568"/>
      <c r="DM25" s="637"/>
      <c r="DN25" s="639"/>
      <c r="DO25" s="640"/>
      <c r="DP25" s="565"/>
      <c r="DQ25" s="576"/>
      <c r="DR25" s="568"/>
      <c r="DS25" s="568"/>
      <c r="DT25" s="572"/>
      <c r="DU25" s="567"/>
      <c r="DV25" s="556"/>
      <c r="DW25" s="556"/>
      <c r="DX25" s="568"/>
      <c r="DY25" s="568"/>
      <c r="DZ25" s="568"/>
      <c r="EA25" s="637"/>
      <c r="EB25" s="571"/>
      <c r="EC25" s="576"/>
      <c r="ED25" s="576"/>
      <c r="EE25" s="576"/>
      <c r="EF25" s="576"/>
      <c r="EG25" s="555"/>
      <c r="EH25" s="586"/>
      <c r="EI25" s="568"/>
    </row>
    <row r="26" hidden="1">
      <c r="A26" s="717" t="s">
        <v>1110</v>
      </c>
      <c r="B26" s="718" t="s">
        <v>1111</v>
      </c>
      <c r="C26" s="559"/>
      <c r="D26" s="555"/>
      <c r="E26" s="555"/>
      <c r="F26" s="583"/>
      <c r="G26" s="720"/>
      <c r="H26" s="555"/>
      <c r="I26" s="555"/>
      <c r="J26" s="555"/>
      <c r="K26" s="555"/>
      <c r="L26" s="555"/>
      <c r="M26" s="583"/>
      <c r="N26" s="720"/>
      <c r="O26" s="559"/>
      <c r="P26" s="559"/>
      <c r="Q26" s="559"/>
      <c r="R26" s="559"/>
      <c r="S26" s="722" t="s">
        <v>1112</v>
      </c>
      <c r="T26" s="557"/>
      <c r="U26" s="558"/>
      <c r="V26" s="559"/>
      <c r="W26" s="559"/>
      <c r="X26" s="559"/>
      <c r="Y26" s="559"/>
      <c r="Z26" s="559"/>
      <c r="AA26" s="560"/>
      <c r="AB26" s="561"/>
      <c r="AC26" s="559"/>
      <c r="AD26" s="559"/>
      <c r="AE26" s="559"/>
      <c r="AF26" s="559"/>
      <c r="AG26" s="559"/>
      <c r="AH26" s="560"/>
      <c r="AI26" s="561"/>
      <c r="AJ26" s="559"/>
      <c r="AK26" s="559"/>
      <c r="AL26" s="559"/>
      <c r="AM26" s="559"/>
      <c r="AN26" s="559"/>
      <c r="AO26" s="560"/>
      <c r="AP26" s="561"/>
      <c r="AQ26" s="559"/>
      <c r="AR26" s="559"/>
      <c r="AS26" s="559"/>
      <c r="AT26" s="559"/>
      <c r="AU26" s="726" t="s">
        <v>998</v>
      </c>
      <c r="AV26" s="560"/>
      <c r="AW26" s="561"/>
      <c r="AX26" s="729" t="s">
        <v>1114</v>
      </c>
      <c r="AY26" s="729" t="s">
        <v>1114</v>
      </c>
      <c r="AZ26" s="729" t="s">
        <v>1114</v>
      </c>
      <c r="BA26" s="729" t="s">
        <v>1114</v>
      </c>
      <c r="BB26" s="726" t="s">
        <v>1116</v>
      </c>
      <c r="BC26" s="557"/>
      <c r="BD26" s="558"/>
      <c r="BE26" s="729" t="s">
        <v>1117</v>
      </c>
      <c r="BF26" s="732" t="s">
        <v>1002</v>
      </c>
      <c r="BG26" s="559"/>
      <c r="BH26" s="559"/>
      <c r="BI26" s="734"/>
      <c r="BJ26" s="563"/>
      <c r="BK26" s="561"/>
      <c r="BL26" s="559"/>
      <c r="BM26" s="559"/>
      <c r="BN26" s="559"/>
      <c r="BO26" s="559"/>
      <c r="BP26" s="559"/>
      <c r="BQ26" s="557"/>
      <c r="BR26" s="558"/>
      <c r="BS26" s="559"/>
      <c r="BT26" s="559"/>
      <c r="BU26" s="559"/>
      <c r="BV26" s="559"/>
      <c r="BW26" s="559"/>
      <c r="BX26" s="586"/>
      <c r="BY26" s="559"/>
      <c r="BZ26" s="559"/>
      <c r="CA26" s="560"/>
      <c r="CB26" s="561"/>
      <c r="CC26" s="729" t="s">
        <v>1114</v>
      </c>
      <c r="CD26" s="729" t="s">
        <v>1114</v>
      </c>
      <c r="CE26" s="736" t="s">
        <v>1114</v>
      </c>
      <c r="CF26" s="736" t="s">
        <v>1114</v>
      </c>
      <c r="CG26" s="726" t="s">
        <v>1116</v>
      </c>
      <c r="CH26" s="637"/>
      <c r="CI26" s="571"/>
      <c r="CJ26" s="737" t="s">
        <v>1117</v>
      </c>
      <c r="CK26" s="732" t="s">
        <v>1002</v>
      </c>
      <c r="CL26" s="738"/>
      <c r="CM26" s="738"/>
      <c r="CN26" s="734"/>
      <c r="CO26" s="569"/>
      <c r="CP26" s="570"/>
      <c r="CQ26" s="559"/>
      <c r="CR26" s="559"/>
      <c r="CS26" s="738"/>
      <c r="CT26" s="738"/>
      <c r="CU26" s="559"/>
      <c r="CV26" s="637"/>
      <c r="CW26" s="571"/>
      <c r="CX26" s="559"/>
      <c r="CY26" s="559"/>
      <c r="CZ26" s="559"/>
      <c r="DA26" s="559"/>
      <c r="DB26" s="559"/>
      <c r="DC26" s="586"/>
      <c r="DD26" s="559"/>
      <c r="DE26" s="559"/>
      <c r="DF26" s="560"/>
      <c r="DG26" s="561"/>
      <c r="DH26" s="736" t="s">
        <v>1114</v>
      </c>
      <c r="DI26" s="736" t="s">
        <v>1114</v>
      </c>
      <c r="DJ26" s="729" t="s">
        <v>1114</v>
      </c>
      <c r="DK26" s="729" t="s">
        <v>1114</v>
      </c>
      <c r="DL26" s="726" t="s">
        <v>1116</v>
      </c>
      <c r="DM26" s="637"/>
      <c r="DN26" s="571"/>
      <c r="DO26" s="736" t="s">
        <v>1117</v>
      </c>
      <c r="DP26" s="687" t="s">
        <v>1002</v>
      </c>
      <c r="DQ26" s="559"/>
      <c r="DR26" s="559"/>
      <c r="DS26" s="734"/>
      <c r="DT26" s="572"/>
      <c r="DU26" s="567"/>
      <c r="DV26" s="740"/>
      <c r="DW26" s="740"/>
      <c r="DX26" s="559"/>
      <c r="DY26" s="559"/>
      <c r="DZ26" s="559"/>
      <c r="EA26" s="637"/>
      <c r="EB26" s="571"/>
      <c r="EC26" s="559"/>
      <c r="ED26" s="559"/>
      <c r="EE26" s="559"/>
      <c r="EF26" s="559"/>
      <c r="EG26" s="559"/>
      <c r="EH26" s="586"/>
      <c r="EI26" s="559"/>
    </row>
    <row r="27" hidden="1">
      <c r="B27" s="718" t="s">
        <v>1122</v>
      </c>
      <c r="C27" s="559"/>
      <c r="D27" s="555"/>
      <c r="E27" s="555"/>
      <c r="F27" s="583"/>
      <c r="G27" s="741"/>
      <c r="H27" s="555"/>
      <c r="I27" s="555"/>
      <c r="J27" s="555"/>
      <c r="K27" s="555"/>
      <c r="L27" s="555"/>
      <c r="M27" s="583"/>
      <c r="N27" s="741"/>
      <c r="O27" s="576"/>
      <c r="P27" s="559"/>
      <c r="Q27" s="576"/>
      <c r="R27" s="576"/>
      <c r="S27" s="576"/>
      <c r="T27" s="557"/>
      <c r="U27" s="558"/>
      <c r="V27" s="559"/>
      <c r="W27" s="576"/>
      <c r="X27" s="576"/>
      <c r="Y27" s="576"/>
      <c r="Z27" s="576"/>
      <c r="AA27" s="560"/>
      <c r="AB27" s="561"/>
      <c r="AC27" s="559"/>
      <c r="AD27" s="559"/>
      <c r="AE27" s="559"/>
      <c r="AF27" s="559"/>
      <c r="AG27" s="559"/>
      <c r="AH27" s="560"/>
      <c r="AI27" s="561"/>
      <c r="AJ27" s="559"/>
      <c r="AK27" s="559"/>
      <c r="AL27" s="559"/>
      <c r="AM27" s="559"/>
      <c r="AN27" s="559"/>
      <c r="AO27" s="560"/>
      <c r="AP27" s="561"/>
      <c r="AQ27" s="559"/>
      <c r="AR27" s="559"/>
      <c r="AS27" s="559"/>
      <c r="AT27" s="559"/>
      <c r="AU27" s="559"/>
      <c r="AV27" s="560"/>
      <c r="AW27" s="561"/>
      <c r="AX27" s="559"/>
      <c r="AY27" s="559"/>
      <c r="AZ27" s="726" t="s">
        <v>998</v>
      </c>
      <c r="BA27" s="729" t="s">
        <v>1114</v>
      </c>
      <c r="BB27" s="729" t="s">
        <v>1114</v>
      </c>
      <c r="BC27" s="557"/>
      <c r="BD27" s="558"/>
      <c r="BE27" s="729" t="s">
        <v>1114</v>
      </c>
      <c r="BF27" s="729" t="s">
        <v>1114</v>
      </c>
      <c r="BG27" s="729" t="s">
        <v>1114</v>
      </c>
      <c r="BH27" s="729" t="s">
        <v>1114</v>
      </c>
      <c r="BI27" s="614"/>
      <c r="BJ27" s="563"/>
      <c r="BK27" s="561"/>
      <c r="BL27" s="726" t="s">
        <v>1116</v>
      </c>
      <c r="BM27" s="729" t="s">
        <v>1117</v>
      </c>
      <c r="BN27" s="732" t="s">
        <v>1002</v>
      </c>
      <c r="BO27" s="559"/>
      <c r="BP27" s="559"/>
      <c r="BQ27" s="557"/>
      <c r="BR27" s="558"/>
      <c r="BS27" s="559"/>
      <c r="BT27" s="559"/>
      <c r="BU27" s="559"/>
      <c r="BV27" s="559"/>
      <c r="BW27" s="559"/>
      <c r="BX27" s="586"/>
      <c r="BY27" s="559"/>
      <c r="BZ27" s="559"/>
      <c r="CA27" s="560"/>
      <c r="CB27" s="561"/>
      <c r="CC27" s="559"/>
      <c r="CD27" s="559"/>
      <c r="CE27" s="736" t="s">
        <v>998</v>
      </c>
      <c r="CF27" s="736" t="s">
        <v>1114</v>
      </c>
      <c r="CG27" s="729" t="s">
        <v>1114</v>
      </c>
      <c r="CH27" s="637"/>
      <c r="CI27" s="571"/>
      <c r="CJ27" s="737" t="s">
        <v>1114</v>
      </c>
      <c r="CK27" s="729" t="s">
        <v>1114</v>
      </c>
      <c r="CL27" s="736" t="s">
        <v>1114</v>
      </c>
      <c r="CM27" s="736" t="s">
        <v>1114</v>
      </c>
      <c r="CN27" s="614"/>
      <c r="CO27" s="569"/>
      <c r="CP27" s="570"/>
      <c r="CQ27" s="726" t="s">
        <v>1116</v>
      </c>
      <c r="CR27" s="729" t="s">
        <v>1117</v>
      </c>
      <c r="CS27" s="687" t="s">
        <v>1002</v>
      </c>
      <c r="CT27" s="738"/>
      <c r="CU27" s="559"/>
      <c r="CV27" s="637"/>
      <c r="CW27" s="571"/>
      <c r="CX27" s="559"/>
      <c r="CY27" s="559"/>
      <c r="CZ27" s="559"/>
      <c r="DA27" s="559"/>
      <c r="DB27" s="559"/>
      <c r="DC27" s="586"/>
      <c r="DD27" s="559"/>
      <c r="DE27" s="559"/>
      <c r="DF27" s="560"/>
      <c r="DG27" s="561"/>
      <c r="DH27" s="738"/>
      <c r="DI27" s="738"/>
      <c r="DJ27" s="726" t="s">
        <v>998</v>
      </c>
      <c r="DK27" s="729" t="s">
        <v>1114</v>
      </c>
      <c r="DL27" s="729" t="s">
        <v>1114</v>
      </c>
      <c r="DM27" s="637"/>
      <c r="DN27" s="571"/>
      <c r="DO27" s="736" t="s">
        <v>1114</v>
      </c>
      <c r="DP27" s="736" t="s">
        <v>1114</v>
      </c>
      <c r="DQ27" s="729" t="s">
        <v>1114</v>
      </c>
      <c r="DR27" s="729" t="s">
        <v>1114</v>
      </c>
      <c r="DS27" s="614"/>
      <c r="DT27" s="572"/>
      <c r="DU27" s="567"/>
      <c r="DV27" s="745" t="s">
        <v>1116</v>
      </c>
      <c r="DW27" s="745" t="s">
        <v>1117</v>
      </c>
      <c r="DX27" s="732" t="s">
        <v>1002</v>
      </c>
      <c r="DY27" s="559"/>
      <c r="DZ27" s="559"/>
      <c r="EA27" s="637"/>
      <c r="EB27" s="571"/>
      <c r="EC27" s="559"/>
      <c r="ED27" s="559"/>
      <c r="EE27" s="559"/>
      <c r="EF27" s="559"/>
      <c r="EG27" s="559"/>
      <c r="EH27" s="586"/>
      <c r="EI27" s="559"/>
    </row>
    <row r="28" hidden="1">
      <c r="B28" s="718" t="s">
        <v>1126</v>
      </c>
      <c r="C28" s="559"/>
      <c r="D28" s="555"/>
      <c r="E28" s="555"/>
      <c r="F28" s="583"/>
      <c r="G28" s="720"/>
      <c r="H28" s="555"/>
      <c r="I28" s="555"/>
      <c r="J28" s="555"/>
      <c r="K28" s="555"/>
      <c r="L28" s="555"/>
      <c r="M28" s="583"/>
      <c r="N28" s="720"/>
      <c r="O28" s="559"/>
      <c r="P28" s="559"/>
      <c r="Q28" s="559"/>
      <c r="R28" s="559"/>
      <c r="S28" s="559"/>
      <c r="T28" s="557"/>
      <c r="U28" s="558"/>
      <c r="V28" s="559"/>
      <c r="W28" s="559"/>
      <c r="X28" s="559"/>
      <c r="Y28" s="559"/>
      <c r="Z28" s="559"/>
      <c r="AA28" s="560"/>
      <c r="AB28" s="561"/>
      <c r="AC28" s="559"/>
      <c r="AD28" s="559"/>
      <c r="AE28" s="559"/>
      <c r="AF28" s="559"/>
      <c r="AG28" s="559"/>
      <c r="AH28" s="560"/>
      <c r="AI28" s="561"/>
      <c r="AJ28" s="559"/>
      <c r="AK28" s="559"/>
      <c r="AL28" s="559"/>
      <c r="AM28" s="559"/>
      <c r="AN28" s="559"/>
      <c r="AO28" s="560"/>
      <c r="AP28" s="561"/>
      <c r="AQ28" s="559"/>
      <c r="AR28" s="559"/>
      <c r="AS28" s="559"/>
      <c r="AT28" s="559"/>
      <c r="AU28" s="559"/>
      <c r="AV28" s="560"/>
      <c r="AW28" s="561"/>
      <c r="AX28" s="559"/>
      <c r="AY28" s="559"/>
      <c r="AZ28" s="726" t="s">
        <v>998</v>
      </c>
      <c r="BA28" s="729" t="s">
        <v>1114</v>
      </c>
      <c r="BB28" s="729" t="s">
        <v>1114</v>
      </c>
      <c r="BC28" s="557"/>
      <c r="BD28" s="558"/>
      <c r="BE28" s="729" t="s">
        <v>1114</v>
      </c>
      <c r="BF28" s="729" t="s">
        <v>1114</v>
      </c>
      <c r="BG28" s="729" t="s">
        <v>1114</v>
      </c>
      <c r="BH28" s="729" t="s">
        <v>1114</v>
      </c>
      <c r="BI28" s="614"/>
      <c r="BJ28" s="563"/>
      <c r="BK28" s="561"/>
      <c r="BL28" s="726" t="s">
        <v>1116</v>
      </c>
      <c r="BM28" s="729" t="s">
        <v>1117</v>
      </c>
      <c r="BN28" s="732" t="s">
        <v>1002</v>
      </c>
      <c r="BO28" s="559"/>
      <c r="BP28" s="559"/>
      <c r="BQ28" s="557"/>
      <c r="BR28" s="558"/>
      <c r="BS28" s="559"/>
      <c r="BT28" s="559"/>
      <c r="BU28" s="559"/>
      <c r="BV28" s="559"/>
      <c r="BW28" s="559"/>
      <c r="BX28" s="586"/>
      <c r="BY28" s="559"/>
      <c r="BZ28" s="559"/>
      <c r="CA28" s="560"/>
      <c r="CB28" s="561"/>
      <c r="CC28" s="559"/>
      <c r="CD28" s="559"/>
      <c r="CE28" s="736" t="s">
        <v>998</v>
      </c>
      <c r="CF28" s="736" t="s">
        <v>1114</v>
      </c>
      <c r="CG28" s="729" t="s">
        <v>1114</v>
      </c>
      <c r="CH28" s="637"/>
      <c r="CI28" s="571"/>
      <c r="CJ28" s="737" t="s">
        <v>1114</v>
      </c>
      <c r="CK28" s="729" t="s">
        <v>1114</v>
      </c>
      <c r="CL28" s="736" t="s">
        <v>1114</v>
      </c>
      <c r="CM28" s="736" t="s">
        <v>1114</v>
      </c>
      <c r="CN28" s="614"/>
      <c r="CO28" s="569"/>
      <c r="CP28" s="570"/>
      <c r="CQ28" s="726" t="s">
        <v>1116</v>
      </c>
      <c r="CR28" s="729" t="s">
        <v>1117</v>
      </c>
      <c r="CS28" s="687" t="s">
        <v>1002</v>
      </c>
      <c r="CT28" s="738"/>
      <c r="CU28" s="559"/>
      <c r="CV28" s="637"/>
      <c r="CW28" s="571"/>
      <c r="CX28" s="559"/>
      <c r="CY28" s="559"/>
      <c r="CZ28" s="559"/>
      <c r="DA28" s="559"/>
      <c r="DB28" s="559"/>
      <c r="DC28" s="586"/>
      <c r="DD28" s="559"/>
      <c r="DE28" s="559"/>
      <c r="DF28" s="560"/>
      <c r="DG28" s="561"/>
      <c r="DH28" s="738"/>
      <c r="DI28" s="738"/>
      <c r="DJ28" s="726" t="s">
        <v>998</v>
      </c>
      <c r="DK28" s="729" t="s">
        <v>1114</v>
      </c>
      <c r="DL28" s="729" t="s">
        <v>1114</v>
      </c>
      <c r="DM28" s="637"/>
      <c r="DN28" s="571"/>
      <c r="DO28" s="736" t="s">
        <v>1114</v>
      </c>
      <c r="DP28" s="736" t="s">
        <v>1114</v>
      </c>
      <c r="DQ28" s="729" t="s">
        <v>1114</v>
      </c>
      <c r="DR28" s="729" t="s">
        <v>1114</v>
      </c>
      <c r="DS28" s="614"/>
      <c r="DT28" s="572"/>
      <c r="DU28" s="567"/>
      <c r="DV28" s="745" t="s">
        <v>1116</v>
      </c>
      <c r="DW28" s="745" t="s">
        <v>1117</v>
      </c>
      <c r="DX28" s="732" t="s">
        <v>1002</v>
      </c>
      <c r="DY28" s="559"/>
      <c r="DZ28" s="559"/>
      <c r="EA28" s="637"/>
      <c r="EB28" s="571"/>
      <c r="EC28" s="559"/>
      <c r="ED28" s="559"/>
      <c r="EE28" s="559"/>
      <c r="EF28" s="559"/>
      <c r="EG28" s="559"/>
      <c r="EH28" s="586"/>
      <c r="EI28" s="559"/>
    </row>
    <row r="29" hidden="1">
      <c r="B29" s="718" t="s">
        <v>1128</v>
      </c>
      <c r="C29" s="559"/>
      <c r="D29" s="559"/>
      <c r="E29" s="559"/>
      <c r="F29" s="559"/>
      <c r="G29" s="559"/>
      <c r="H29" s="559"/>
      <c r="I29" s="559"/>
      <c r="J29" s="559"/>
      <c r="K29" s="559"/>
      <c r="L29" s="559"/>
      <c r="M29" s="559"/>
      <c r="N29" s="559"/>
      <c r="O29" s="559"/>
      <c r="P29" s="559"/>
      <c r="Q29" s="559"/>
      <c r="R29" s="559"/>
      <c r="S29" s="559"/>
      <c r="T29" s="557"/>
      <c r="U29" s="558"/>
      <c r="V29" s="559"/>
      <c r="W29" s="559"/>
      <c r="X29" s="559"/>
      <c r="Y29" s="559"/>
      <c r="Z29" s="559"/>
      <c r="AA29" s="557"/>
      <c r="AB29" s="558"/>
      <c r="AC29" s="559"/>
      <c r="AD29" s="559"/>
      <c r="AE29" s="559"/>
      <c r="AF29" s="559"/>
      <c r="AG29" s="559"/>
      <c r="AH29" s="557"/>
      <c r="AI29" s="558"/>
      <c r="AJ29" s="559"/>
      <c r="AK29" s="559"/>
      <c r="AL29" s="559"/>
      <c r="AM29" s="559"/>
      <c r="AN29" s="559"/>
      <c r="AO29" s="557"/>
      <c r="AP29" s="558"/>
      <c r="AQ29" s="559"/>
      <c r="AR29" s="559"/>
      <c r="AS29" s="559"/>
      <c r="AT29" s="559"/>
      <c r="AU29" s="559"/>
      <c r="AV29" s="557"/>
      <c r="AW29" s="558"/>
      <c r="AX29" s="559"/>
      <c r="AY29" s="559"/>
      <c r="AZ29" s="726" t="s">
        <v>998</v>
      </c>
      <c r="BA29" s="729" t="s">
        <v>1114</v>
      </c>
      <c r="BB29" s="729" t="s">
        <v>1114</v>
      </c>
      <c r="BC29" s="557"/>
      <c r="BD29" s="558"/>
      <c r="BE29" s="729" t="s">
        <v>1114</v>
      </c>
      <c r="BF29" s="729" t="s">
        <v>1114</v>
      </c>
      <c r="BG29" s="729" t="s">
        <v>1114</v>
      </c>
      <c r="BH29" s="729" t="s">
        <v>1114</v>
      </c>
      <c r="BI29" s="614"/>
      <c r="BJ29" s="638"/>
      <c r="BK29" s="558"/>
      <c r="BL29" s="726" t="s">
        <v>1116</v>
      </c>
      <c r="BM29" s="729" t="s">
        <v>1117</v>
      </c>
      <c r="BN29" s="732" t="s">
        <v>1002</v>
      </c>
      <c r="BO29" s="559"/>
      <c r="BP29" s="559"/>
      <c r="BQ29" s="557"/>
      <c r="BR29" s="558"/>
      <c r="BS29" s="559"/>
      <c r="BT29" s="559"/>
      <c r="BU29" s="559"/>
      <c r="BV29" s="559"/>
      <c r="BW29" s="559"/>
      <c r="BX29" s="586"/>
      <c r="BY29" s="559"/>
      <c r="BZ29" s="559"/>
      <c r="CA29" s="557"/>
      <c r="CB29" s="558"/>
      <c r="CC29" s="559"/>
      <c r="CD29" s="559"/>
      <c r="CE29" s="736" t="s">
        <v>998</v>
      </c>
      <c r="CF29" s="736" t="s">
        <v>1114</v>
      </c>
      <c r="CG29" s="729" t="s">
        <v>1114</v>
      </c>
      <c r="CH29" s="637"/>
      <c r="CI29" s="571"/>
      <c r="CJ29" s="737" t="s">
        <v>1114</v>
      </c>
      <c r="CK29" s="729" t="s">
        <v>1114</v>
      </c>
      <c r="CL29" s="736" t="s">
        <v>1114</v>
      </c>
      <c r="CM29" s="736" t="s">
        <v>1114</v>
      </c>
      <c r="CN29" s="614"/>
      <c r="CO29" s="577"/>
      <c r="CP29" s="662"/>
      <c r="CQ29" s="726" t="s">
        <v>1116</v>
      </c>
      <c r="CR29" s="729" t="s">
        <v>1117</v>
      </c>
      <c r="CS29" s="687" t="s">
        <v>1002</v>
      </c>
      <c r="CT29" s="738"/>
      <c r="CU29" s="559"/>
      <c r="CV29" s="637"/>
      <c r="CW29" s="571"/>
      <c r="CX29" s="559"/>
      <c r="CY29" s="559"/>
      <c r="CZ29" s="559"/>
      <c r="DA29" s="559"/>
      <c r="DB29" s="559"/>
      <c r="DC29" s="586"/>
      <c r="DD29" s="559"/>
      <c r="DE29" s="559"/>
      <c r="DF29" s="557"/>
      <c r="DG29" s="558"/>
      <c r="DH29" s="738"/>
      <c r="DI29" s="738"/>
      <c r="DJ29" s="726" t="s">
        <v>998</v>
      </c>
      <c r="DK29" s="729" t="s">
        <v>1114</v>
      </c>
      <c r="DL29" s="729" t="s">
        <v>1114</v>
      </c>
      <c r="DM29" s="637"/>
      <c r="DN29" s="571"/>
      <c r="DO29" s="736" t="s">
        <v>1114</v>
      </c>
      <c r="DP29" s="736" t="s">
        <v>1114</v>
      </c>
      <c r="DQ29" s="729" t="s">
        <v>1114</v>
      </c>
      <c r="DR29" s="729" t="s">
        <v>1114</v>
      </c>
      <c r="DS29" s="614"/>
      <c r="DT29" s="639"/>
      <c r="DU29" s="571"/>
      <c r="DV29" s="745" t="s">
        <v>1116</v>
      </c>
      <c r="DW29" s="745" t="s">
        <v>1117</v>
      </c>
      <c r="DX29" s="732" t="s">
        <v>1002</v>
      </c>
      <c r="DY29" s="559"/>
      <c r="DZ29" s="559"/>
      <c r="EA29" s="637"/>
      <c r="EB29" s="571"/>
      <c r="EC29" s="559"/>
      <c r="ED29" s="559"/>
      <c r="EE29" s="559"/>
      <c r="EF29" s="559"/>
      <c r="EG29" s="559"/>
      <c r="EH29" s="586"/>
      <c r="EI29" s="559"/>
    </row>
    <row r="30" hidden="1">
      <c r="B30" s="718" t="s">
        <v>1132</v>
      </c>
      <c r="C30" s="559"/>
      <c r="D30" s="559"/>
      <c r="E30" s="559"/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7"/>
      <c r="U30" s="558"/>
      <c r="V30" s="559"/>
      <c r="W30" s="559"/>
      <c r="X30" s="559"/>
      <c r="Y30" s="559"/>
      <c r="Z30" s="559"/>
      <c r="AA30" s="557"/>
      <c r="AB30" s="558"/>
      <c r="AC30" s="559"/>
      <c r="AD30" s="559"/>
      <c r="AE30" s="559"/>
      <c r="AF30" s="559"/>
      <c r="AG30" s="559"/>
      <c r="AH30" s="557"/>
      <c r="AI30" s="558"/>
      <c r="AJ30" s="559"/>
      <c r="AK30" s="559"/>
      <c r="AL30" s="559"/>
      <c r="AM30" s="559"/>
      <c r="AN30" s="559"/>
      <c r="AO30" s="557"/>
      <c r="AP30" s="558"/>
      <c r="AQ30" s="559"/>
      <c r="AR30" s="559"/>
      <c r="AS30" s="559"/>
      <c r="AT30" s="559"/>
      <c r="AU30" s="559"/>
      <c r="AV30" s="557"/>
      <c r="AW30" s="558"/>
      <c r="AX30" s="559"/>
      <c r="AY30" s="559"/>
      <c r="AZ30" s="726" t="s">
        <v>998</v>
      </c>
      <c r="BA30" s="729" t="s">
        <v>1114</v>
      </c>
      <c r="BB30" s="729" t="s">
        <v>1114</v>
      </c>
      <c r="BC30" s="557"/>
      <c r="BD30" s="558"/>
      <c r="BE30" s="729" t="s">
        <v>1114</v>
      </c>
      <c r="BF30" s="729" t="s">
        <v>1114</v>
      </c>
      <c r="BG30" s="729" t="s">
        <v>1114</v>
      </c>
      <c r="BH30" s="729" t="s">
        <v>1114</v>
      </c>
      <c r="BI30" s="614"/>
      <c r="BJ30" s="638"/>
      <c r="BK30" s="558"/>
      <c r="BL30" s="729" t="s">
        <v>1114</v>
      </c>
      <c r="BM30" s="726" t="s">
        <v>1116</v>
      </c>
      <c r="BN30" s="729" t="s">
        <v>1117</v>
      </c>
      <c r="BO30" s="732" t="s">
        <v>1002</v>
      </c>
      <c r="BP30" s="559"/>
      <c r="BQ30" s="557"/>
      <c r="BR30" s="558"/>
      <c r="BS30" s="559"/>
      <c r="BT30" s="559"/>
      <c r="BU30" s="559"/>
      <c r="BV30" s="559"/>
      <c r="BW30" s="559"/>
      <c r="BX30" s="586"/>
      <c r="BY30" s="559"/>
      <c r="BZ30" s="559"/>
      <c r="CA30" s="557"/>
      <c r="CB30" s="558"/>
      <c r="CC30" s="559"/>
      <c r="CD30" s="559"/>
      <c r="CE30" s="736" t="s">
        <v>998</v>
      </c>
      <c r="CF30" s="736" t="s">
        <v>1114</v>
      </c>
      <c r="CG30" s="729" t="s">
        <v>1114</v>
      </c>
      <c r="CH30" s="637"/>
      <c r="CI30" s="571"/>
      <c r="CJ30" s="737" t="s">
        <v>1114</v>
      </c>
      <c r="CK30" s="729" t="s">
        <v>1114</v>
      </c>
      <c r="CL30" s="736" t="s">
        <v>1114</v>
      </c>
      <c r="CM30" s="736" t="s">
        <v>1114</v>
      </c>
      <c r="CN30" s="614"/>
      <c r="CO30" s="577"/>
      <c r="CP30" s="662"/>
      <c r="CQ30" s="729" t="s">
        <v>1114</v>
      </c>
      <c r="CR30" s="726" t="s">
        <v>1116</v>
      </c>
      <c r="CS30" s="736" t="s">
        <v>1117</v>
      </c>
      <c r="CT30" s="687" t="s">
        <v>1002</v>
      </c>
      <c r="CU30" s="559"/>
      <c r="CV30" s="637"/>
      <c r="CW30" s="571"/>
      <c r="CX30" s="559"/>
      <c r="CY30" s="559"/>
      <c r="CZ30" s="559"/>
      <c r="DA30" s="559"/>
      <c r="DB30" s="559"/>
      <c r="DC30" s="586"/>
      <c r="DD30" s="559"/>
      <c r="DE30" s="559"/>
      <c r="DF30" s="557"/>
      <c r="DG30" s="558"/>
      <c r="DH30" s="738"/>
      <c r="DI30" s="738"/>
      <c r="DJ30" s="726" t="s">
        <v>998</v>
      </c>
      <c r="DK30" s="729" t="s">
        <v>1114</v>
      </c>
      <c r="DL30" s="729" t="s">
        <v>1114</v>
      </c>
      <c r="DM30" s="637"/>
      <c r="DN30" s="571"/>
      <c r="DO30" s="736" t="s">
        <v>1114</v>
      </c>
      <c r="DP30" s="736" t="s">
        <v>1114</v>
      </c>
      <c r="DQ30" s="729" t="s">
        <v>1114</v>
      </c>
      <c r="DR30" s="729" t="s">
        <v>1114</v>
      </c>
      <c r="DS30" s="614"/>
      <c r="DT30" s="639"/>
      <c r="DU30" s="571"/>
      <c r="DV30" s="745" t="s">
        <v>1114</v>
      </c>
      <c r="DW30" s="745" t="s">
        <v>1116</v>
      </c>
      <c r="DX30" s="729" t="s">
        <v>1117</v>
      </c>
      <c r="DY30" s="732" t="s">
        <v>1002</v>
      </c>
      <c r="DZ30" s="559"/>
      <c r="EA30" s="637"/>
      <c r="EB30" s="571"/>
      <c r="EC30" s="559"/>
      <c r="ED30" s="559"/>
      <c r="EE30" s="559"/>
      <c r="EF30" s="559"/>
      <c r="EG30" s="559"/>
      <c r="EH30" s="586"/>
      <c r="EI30" s="559"/>
    </row>
    <row r="31" hidden="1">
      <c r="B31" s="718" t="s">
        <v>1135</v>
      </c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7"/>
      <c r="U31" s="558"/>
      <c r="V31" s="559"/>
      <c r="W31" s="559"/>
      <c r="X31" s="559"/>
      <c r="Y31" s="559"/>
      <c r="Z31" s="559"/>
      <c r="AA31" s="557"/>
      <c r="AB31" s="558"/>
      <c r="AC31" s="559"/>
      <c r="AD31" s="559"/>
      <c r="AE31" s="559"/>
      <c r="AF31" s="559"/>
      <c r="AG31" s="559"/>
      <c r="AH31" s="557"/>
      <c r="AI31" s="558"/>
      <c r="AJ31" s="559"/>
      <c r="AK31" s="559"/>
      <c r="AL31" s="559"/>
      <c r="AM31" s="559"/>
      <c r="AN31" s="559"/>
      <c r="AO31" s="557"/>
      <c r="AP31" s="558"/>
      <c r="AQ31" s="559"/>
      <c r="AR31" s="559"/>
      <c r="AS31" s="559"/>
      <c r="AT31" s="559"/>
      <c r="AU31" s="559"/>
      <c r="AV31" s="557"/>
      <c r="AW31" s="558"/>
      <c r="AX31" s="559"/>
      <c r="AY31" s="559"/>
      <c r="AZ31" s="726" t="s">
        <v>998</v>
      </c>
      <c r="BA31" s="729" t="s">
        <v>1114</v>
      </c>
      <c r="BB31" s="729" t="s">
        <v>1114</v>
      </c>
      <c r="BC31" s="557"/>
      <c r="BD31" s="558"/>
      <c r="BE31" s="729" t="s">
        <v>1114</v>
      </c>
      <c r="BF31" s="729" t="s">
        <v>1114</v>
      </c>
      <c r="BG31" s="729" t="s">
        <v>1114</v>
      </c>
      <c r="BH31" s="729" t="s">
        <v>1114</v>
      </c>
      <c r="BI31" s="614"/>
      <c r="BJ31" s="638"/>
      <c r="BK31" s="558"/>
      <c r="BL31" s="729" t="s">
        <v>1114</v>
      </c>
      <c r="BM31" s="726" t="s">
        <v>1116</v>
      </c>
      <c r="BN31" s="729" t="s">
        <v>1117</v>
      </c>
      <c r="BO31" s="732" t="s">
        <v>1002</v>
      </c>
      <c r="BP31" s="559"/>
      <c r="BQ31" s="557"/>
      <c r="BR31" s="558"/>
      <c r="BS31" s="559"/>
      <c r="BT31" s="559"/>
      <c r="BU31" s="559"/>
      <c r="BV31" s="559"/>
      <c r="BW31" s="559"/>
      <c r="BX31" s="586"/>
      <c r="BY31" s="559"/>
      <c r="BZ31" s="559"/>
      <c r="CA31" s="557"/>
      <c r="CB31" s="558"/>
      <c r="CC31" s="559"/>
      <c r="CD31" s="559"/>
      <c r="CE31" s="736" t="s">
        <v>998</v>
      </c>
      <c r="CF31" s="736" t="s">
        <v>1114</v>
      </c>
      <c r="CG31" s="729" t="s">
        <v>1114</v>
      </c>
      <c r="CH31" s="637"/>
      <c r="CI31" s="571"/>
      <c r="CJ31" s="737" t="s">
        <v>1114</v>
      </c>
      <c r="CK31" s="729" t="s">
        <v>1114</v>
      </c>
      <c r="CL31" s="736" t="s">
        <v>1114</v>
      </c>
      <c r="CM31" s="736" t="s">
        <v>1114</v>
      </c>
      <c r="CN31" s="614"/>
      <c r="CO31" s="577"/>
      <c r="CP31" s="662"/>
      <c r="CQ31" s="729" t="s">
        <v>1114</v>
      </c>
      <c r="CR31" s="726" t="s">
        <v>1116</v>
      </c>
      <c r="CS31" s="736" t="s">
        <v>1117</v>
      </c>
      <c r="CT31" s="687" t="s">
        <v>1002</v>
      </c>
      <c r="CU31" s="559"/>
      <c r="CV31" s="637"/>
      <c r="CW31" s="571"/>
      <c r="CX31" s="559"/>
      <c r="CY31" s="559"/>
      <c r="CZ31" s="559"/>
      <c r="DA31" s="559"/>
      <c r="DB31" s="559"/>
      <c r="DC31" s="586"/>
      <c r="DD31" s="559"/>
      <c r="DE31" s="559"/>
      <c r="DF31" s="557"/>
      <c r="DG31" s="558"/>
      <c r="DH31" s="738"/>
      <c r="DI31" s="738"/>
      <c r="DJ31" s="726" t="s">
        <v>998</v>
      </c>
      <c r="DK31" s="729" t="s">
        <v>1114</v>
      </c>
      <c r="DL31" s="729" t="s">
        <v>1114</v>
      </c>
      <c r="DM31" s="637"/>
      <c r="DN31" s="571"/>
      <c r="DO31" s="736" t="s">
        <v>1114</v>
      </c>
      <c r="DP31" s="736" t="s">
        <v>1114</v>
      </c>
      <c r="DQ31" s="729" t="s">
        <v>1114</v>
      </c>
      <c r="DR31" s="729" t="s">
        <v>1114</v>
      </c>
      <c r="DS31" s="614"/>
      <c r="DT31" s="639"/>
      <c r="DU31" s="571"/>
      <c r="DV31" s="745" t="s">
        <v>1114</v>
      </c>
      <c r="DW31" s="745" t="s">
        <v>1116</v>
      </c>
      <c r="DX31" s="729" t="s">
        <v>1117</v>
      </c>
      <c r="DY31" s="732" t="s">
        <v>1002</v>
      </c>
      <c r="DZ31" s="559"/>
      <c r="EA31" s="637"/>
      <c r="EB31" s="571"/>
      <c r="EC31" s="559"/>
      <c r="ED31" s="559"/>
      <c r="EE31" s="559"/>
      <c r="EF31" s="559"/>
      <c r="EG31" s="559"/>
      <c r="EH31" s="586"/>
      <c r="EI31" s="559"/>
    </row>
    <row r="32" hidden="1">
      <c r="B32" s="754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7"/>
      <c r="U32" s="558"/>
      <c r="V32" s="559"/>
      <c r="W32" s="559"/>
      <c r="X32" s="559"/>
      <c r="Y32" s="559"/>
      <c r="Z32" s="559"/>
      <c r="AA32" s="557"/>
      <c r="AB32" s="558"/>
      <c r="AC32" s="559"/>
      <c r="AD32" s="559"/>
      <c r="AE32" s="559"/>
      <c r="AF32" s="559"/>
      <c r="AG32" s="559"/>
      <c r="AH32" s="557"/>
      <c r="AI32" s="558"/>
      <c r="AJ32" s="559"/>
      <c r="AK32" s="559"/>
      <c r="AL32" s="559"/>
      <c r="AM32" s="559"/>
      <c r="AN32" s="559"/>
      <c r="AO32" s="557"/>
      <c r="AP32" s="558"/>
      <c r="AQ32" s="559"/>
      <c r="AR32" s="559"/>
      <c r="AS32" s="559"/>
      <c r="AT32" s="559"/>
      <c r="AU32" s="559"/>
      <c r="AV32" s="557"/>
      <c r="AW32" s="558"/>
      <c r="AX32" s="559"/>
      <c r="AY32" s="559"/>
      <c r="AZ32" s="559"/>
      <c r="BA32" s="559"/>
      <c r="BB32" s="559"/>
      <c r="BC32" s="557"/>
      <c r="BD32" s="558"/>
      <c r="BE32" s="559"/>
      <c r="BF32" s="559"/>
      <c r="BG32" s="559"/>
      <c r="BH32" s="559"/>
      <c r="BI32" s="614"/>
      <c r="BJ32" s="638"/>
      <c r="BK32" s="558"/>
      <c r="BL32" s="559"/>
      <c r="BM32" s="559"/>
      <c r="BN32" s="559"/>
      <c r="BO32" s="559"/>
      <c r="BP32" s="559"/>
      <c r="BQ32" s="557"/>
      <c r="BR32" s="558"/>
      <c r="BS32" s="559"/>
      <c r="BT32" s="559"/>
      <c r="BU32" s="559"/>
      <c r="BV32" s="559"/>
      <c r="BW32" s="559"/>
      <c r="BX32" s="586"/>
      <c r="BY32" s="559"/>
      <c r="BZ32" s="559"/>
      <c r="CA32" s="557"/>
      <c r="CB32" s="558"/>
      <c r="CC32" s="559"/>
      <c r="CD32" s="559"/>
      <c r="CE32" s="738"/>
      <c r="CF32" s="738"/>
      <c r="CG32" s="559"/>
      <c r="CH32" s="637"/>
      <c r="CI32" s="571"/>
      <c r="CJ32" s="589"/>
      <c r="CK32" s="559"/>
      <c r="CL32" s="738"/>
      <c r="CM32" s="738"/>
      <c r="CN32" s="614"/>
      <c r="CO32" s="577"/>
      <c r="CP32" s="662"/>
      <c r="CQ32" s="559"/>
      <c r="CR32" s="559"/>
      <c r="CS32" s="738"/>
      <c r="CT32" s="738"/>
      <c r="CU32" s="559"/>
      <c r="CV32" s="637"/>
      <c r="CW32" s="571"/>
      <c r="CX32" s="559"/>
      <c r="CY32" s="559"/>
      <c r="CZ32" s="559"/>
      <c r="DA32" s="559"/>
      <c r="DB32" s="559"/>
      <c r="DC32" s="586"/>
      <c r="DD32" s="559"/>
      <c r="DE32" s="559"/>
      <c r="DF32" s="557"/>
      <c r="DG32" s="558"/>
      <c r="DH32" s="738"/>
      <c r="DI32" s="738"/>
      <c r="DJ32" s="559"/>
      <c r="DK32" s="559"/>
      <c r="DL32" s="559"/>
      <c r="DM32" s="637"/>
      <c r="DN32" s="571"/>
      <c r="DO32" s="738"/>
      <c r="DP32" s="738"/>
      <c r="DQ32" s="559"/>
      <c r="DR32" s="559"/>
      <c r="DS32" s="614"/>
      <c r="DT32" s="639"/>
      <c r="DU32" s="571"/>
      <c r="DV32" s="740"/>
      <c r="DW32" s="740"/>
      <c r="DX32" s="559"/>
      <c r="DY32" s="559"/>
      <c r="DZ32" s="559"/>
      <c r="EA32" s="637"/>
      <c r="EB32" s="571"/>
      <c r="EC32" s="559"/>
      <c r="ED32" s="559"/>
      <c r="EE32" s="559"/>
      <c r="EF32" s="559"/>
      <c r="EG32" s="559"/>
      <c r="EH32" s="586"/>
      <c r="EI32" s="559"/>
    </row>
    <row r="33" hidden="1">
      <c r="A33" s="611"/>
      <c r="B33" s="754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7"/>
      <c r="U33" s="558"/>
      <c r="V33" s="559"/>
      <c r="W33" s="559"/>
      <c r="X33" s="559"/>
      <c r="Y33" s="559"/>
      <c r="Z33" s="559"/>
      <c r="AA33" s="557"/>
      <c r="AB33" s="558"/>
      <c r="AC33" s="559"/>
      <c r="AD33" s="559"/>
      <c r="AE33" s="559"/>
      <c r="AF33" s="559"/>
      <c r="AG33" s="559"/>
      <c r="AH33" s="557"/>
      <c r="AI33" s="558"/>
      <c r="AJ33" s="559"/>
      <c r="AK33" s="559"/>
      <c r="AL33" s="559"/>
      <c r="AM33" s="559"/>
      <c r="AN33" s="559"/>
      <c r="AO33" s="557"/>
      <c r="AP33" s="558"/>
      <c r="AQ33" s="559"/>
      <c r="AR33" s="559"/>
      <c r="AS33" s="559"/>
      <c r="AT33" s="559"/>
      <c r="AU33" s="559"/>
      <c r="AV33" s="557"/>
      <c r="AW33" s="558"/>
      <c r="AX33" s="559"/>
      <c r="AY33" s="559"/>
      <c r="AZ33" s="559"/>
      <c r="BA33" s="559"/>
      <c r="BB33" s="559"/>
      <c r="BC33" s="557"/>
      <c r="BD33" s="558"/>
      <c r="BE33" s="559"/>
      <c r="BF33" s="559"/>
      <c r="BG33" s="559"/>
      <c r="BH33" s="559"/>
      <c r="BI33" s="756"/>
      <c r="BJ33" s="638"/>
      <c r="BK33" s="558"/>
      <c r="BL33" s="559"/>
      <c r="BM33" s="559"/>
      <c r="BN33" s="559"/>
      <c r="BO33" s="559"/>
      <c r="BP33" s="559"/>
      <c r="BQ33" s="557"/>
      <c r="BR33" s="558"/>
      <c r="BS33" s="559"/>
      <c r="BT33" s="559"/>
      <c r="BU33" s="559"/>
      <c r="BV33" s="559"/>
      <c r="BW33" s="559"/>
      <c r="BX33" s="586"/>
      <c r="BY33" s="559"/>
      <c r="BZ33" s="559"/>
      <c r="CA33" s="557"/>
      <c r="CB33" s="558"/>
      <c r="CC33" s="559"/>
      <c r="CD33" s="559"/>
      <c r="CE33" s="738"/>
      <c r="CF33" s="738"/>
      <c r="CG33" s="559"/>
      <c r="CH33" s="637"/>
      <c r="CI33" s="571"/>
      <c r="CJ33" s="589"/>
      <c r="CK33" s="559"/>
      <c r="CL33" s="738"/>
      <c r="CM33" s="738"/>
      <c r="CN33" s="756"/>
      <c r="CO33" s="577"/>
      <c r="CP33" s="662"/>
      <c r="CQ33" s="559"/>
      <c r="CR33" s="559"/>
      <c r="CS33" s="738"/>
      <c r="CT33" s="738"/>
      <c r="CU33" s="559"/>
      <c r="CV33" s="637"/>
      <c r="CW33" s="571"/>
      <c r="CX33" s="559"/>
      <c r="CY33" s="559"/>
      <c r="CZ33" s="559"/>
      <c r="DA33" s="559"/>
      <c r="DB33" s="559"/>
      <c r="DC33" s="586"/>
      <c r="DD33" s="559"/>
      <c r="DE33" s="559"/>
      <c r="DF33" s="557"/>
      <c r="DG33" s="558"/>
      <c r="DH33" s="738"/>
      <c r="DI33" s="738"/>
      <c r="DJ33" s="559"/>
      <c r="DK33" s="559"/>
      <c r="DL33" s="559"/>
      <c r="DM33" s="637"/>
      <c r="DN33" s="571"/>
      <c r="DO33" s="738"/>
      <c r="DP33" s="738"/>
      <c r="DQ33" s="559"/>
      <c r="DR33" s="559"/>
      <c r="DS33" s="756"/>
      <c r="DT33" s="639"/>
      <c r="DU33" s="571"/>
      <c r="DV33" s="740"/>
      <c r="DW33" s="740"/>
      <c r="DX33" s="559"/>
      <c r="DY33" s="559"/>
      <c r="DZ33" s="559"/>
      <c r="EA33" s="637"/>
      <c r="EB33" s="571"/>
      <c r="EC33" s="559"/>
      <c r="ED33" s="559"/>
      <c r="EE33" s="559"/>
      <c r="EF33" s="559"/>
      <c r="EG33" s="559"/>
      <c r="EH33" s="586"/>
      <c r="EI33" s="559"/>
    </row>
  </sheetData>
  <mergeCells count="125">
    <mergeCell ref="DA11:DA13"/>
    <mergeCell ref="DC11:DC13"/>
    <mergeCell ref="DF11:DF13"/>
    <mergeCell ref="DG11:DG13"/>
    <mergeCell ref="CA11:CA13"/>
    <mergeCell ref="CB11:CB13"/>
    <mergeCell ref="CI11:CO11"/>
    <mergeCell ref="CP11:CP12"/>
    <mergeCell ref="CQ11:CW13"/>
    <mergeCell ref="CX11:CX13"/>
    <mergeCell ref="CY11:CZ14"/>
    <mergeCell ref="CJ15:CQ15"/>
    <mergeCell ref="P8:R8"/>
    <mergeCell ref="W8:W10"/>
    <mergeCell ref="P9:R9"/>
    <mergeCell ref="AC8:AE8"/>
    <mergeCell ref="AJ8:AL8"/>
    <mergeCell ref="AC9:AE9"/>
    <mergeCell ref="AJ9:AL9"/>
    <mergeCell ref="V11:X11"/>
    <mergeCell ref="AD11:AE11"/>
    <mergeCell ref="AV11:AV13"/>
    <mergeCell ref="AW11:AW13"/>
    <mergeCell ref="BB11:BF11"/>
    <mergeCell ref="BG11:BG12"/>
    <mergeCell ref="BQ7:BW7"/>
    <mergeCell ref="CA7:CB7"/>
    <mergeCell ref="BS10:BT13"/>
    <mergeCell ref="BP11:BP13"/>
    <mergeCell ref="BU11:BU13"/>
    <mergeCell ref="BW11:BW13"/>
    <mergeCell ref="BZ11:BZ13"/>
    <mergeCell ref="O7:R7"/>
    <mergeCell ref="R11:S11"/>
    <mergeCell ref="V12:X12"/>
    <mergeCell ref="AD12:AE12"/>
    <mergeCell ref="V13:Y13"/>
    <mergeCell ref="AD13:AE13"/>
    <mergeCell ref="A11:A13"/>
    <mergeCell ref="A15:A18"/>
    <mergeCell ref="A26:A33"/>
    <mergeCell ref="O15:O17"/>
    <mergeCell ref="P15:P17"/>
    <mergeCell ref="Q15:Q17"/>
    <mergeCell ref="R15:R17"/>
    <mergeCell ref="S15:S17"/>
    <mergeCell ref="V15:V17"/>
    <mergeCell ref="DC15:DD18"/>
    <mergeCell ref="CV20:DB21"/>
    <mergeCell ref="DC20:DC22"/>
    <mergeCell ref="DD20:DD21"/>
    <mergeCell ref="DF20:DF21"/>
    <mergeCell ref="DH20:DI20"/>
    <mergeCell ref="DJ20:DK20"/>
    <mergeCell ref="DF15:DF18"/>
    <mergeCell ref="DG15:DG18"/>
    <mergeCell ref="DH15:DH17"/>
    <mergeCell ref="DJ15:DN18"/>
    <mergeCell ref="DP15:DP17"/>
    <mergeCell ref="DQ15:DR18"/>
    <mergeCell ref="CQ16:CQ19"/>
    <mergeCell ref="EC20:EC22"/>
    <mergeCell ref="ED20:ED22"/>
    <mergeCell ref="DS15:DS18"/>
    <mergeCell ref="DU15:DU18"/>
    <mergeCell ref="DV15:DV18"/>
    <mergeCell ref="DW15:DW18"/>
    <mergeCell ref="DX15:DX18"/>
    <mergeCell ref="DY20:DY22"/>
    <mergeCell ref="DZ20:DZ22"/>
    <mergeCell ref="DR21:DS21"/>
    <mergeCell ref="W15:Y17"/>
    <mergeCell ref="AC15:AD17"/>
    <mergeCell ref="AE15:AE17"/>
    <mergeCell ref="AF15:AG17"/>
    <mergeCell ref="AJ15:AJ17"/>
    <mergeCell ref="AK15:AK17"/>
    <mergeCell ref="AL15:AM17"/>
    <mergeCell ref="AN15:AN17"/>
    <mergeCell ref="AQ15:AQ17"/>
    <mergeCell ref="AR15:AS17"/>
    <mergeCell ref="AT15:AU17"/>
    <mergeCell ref="AX15:AX17"/>
    <mergeCell ref="BW16:CC18"/>
    <mergeCell ref="CD16:CD18"/>
    <mergeCell ref="BB15:BH15"/>
    <mergeCell ref="BI15:BI17"/>
    <mergeCell ref="BW15:BZ15"/>
    <mergeCell ref="CR15:CR17"/>
    <mergeCell ref="CS15:CS18"/>
    <mergeCell ref="CU15:CY18"/>
    <mergeCell ref="DB15:DB18"/>
    <mergeCell ref="CG16:CG18"/>
    <mergeCell ref="K7:L7"/>
    <mergeCell ref="R12:S12"/>
    <mergeCell ref="A20:A21"/>
    <mergeCell ref="A23:A24"/>
    <mergeCell ref="AE5:AG5"/>
    <mergeCell ref="AJ5:AK5"/>
    <mergeCell ref="A7:A9"/>
    <mergeCell ref="Z7:AB25"/>
    <mergeCell ref="BL7:BO7"/>
    <mergeCell ref="BH11:BN13"/>
    <mergeCell ref="AX21:BB21"/>
    <mergeCell ref="AK23:AN23"/>
    <mergeCell ref="BL15:BR18"/>
    <mergeCell ref="BS15:BU18"/>
    <mergeCell ref="BV15:BV18"/>
    <mergeCell ref="BS20:BS22"/>
    <mergeCell ref="BU20:BV21"/>
    <mergeCell ref="BY20:BY24"/>
    <mergeCell ref="BZ20:BZ22"/>
    <mergeCell ref="AE18:AG18"/>
    <mergeCell ref="AL18:AN18"/>
    <mergeCell ref="AQ18:AS18"/>
    <mergeCell ref="AY18:AZ18"/>
    <mergeCell ref="AF13:AG13"/>
    <mergeCell ref="AD20:AG20"/>
    <mergeCell ref="AL20:AM20"/>
    <mergeCell ref="AR20:AS20"/>
    <mergeCell ref="AX20:AY20"/>
    <mergeCell ref="AZ20:BA20"/>
    <mergeCell ref="CC20:CD20"/>
    <mergeCell ref="BI20:BO21"/>
    <mergeCell ref="AQ21:AR21"/>
  </mergeCells>
  <conditionalFormatting sqref="A1:EI1">
    <cfRule type="timePeriod" dxfId="5" priority="1" timePeriod="today"/>
  </conditionalFormatting>
  <hyperlinks>
    <hyperlink display="暖身L1 MS" location="null!A1" ref="B15"/>
  </hyperlin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8.25"/>
    <col customWidth="1" min="16" max="16" width="13.63"/>
  </cols>
  <sheetData>
    <row r="1">
      <c r="A1" s="2" t="s">
        <v>0</v>
      </c>
      <c r="B1" s="316" t="s">
        <v>697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1076</v>
      </c>
      <c r="C2" s="4"/>
      <c r="D2" s="9">
        <v>1.0</v>
      </c>
      <c r="E2" s="10"/>
      <c r="F2" s="11"/>
    </row>
    <row r="3">
      <c r="A3" s="2" t="s">
        <v>9</v>
      </c>
      <c r="B3" s="673">
        <v>44924.0</v>
      </c>
      <c r="C3" s="4"/>
      <c r="D3" s="14"/>
      <c r="E3" s="14"/>
      <c r="F3" s="14"/>
    </row>
    <row r="4">
      <c r="A4" s="2" t="s">
        <v>11</v>
      </c>
      <c r="B4" s="8" t="s">
        <v>12</v>
      </c>
      <c r="C4" s="15"/>
      <c r="D4" s="15"/>
      <c r="E4" s="15"/>
      <c r="F4" s="4"/>
    </row>
    <row r="5">
      <c r="A5" s="16" t="s">
        <v>13</v>
      </c>
      <c r="B5" s="17" t="s">
        <v>387</v>
      </c>
      <c r="C5" s="21"/>
      <c r="D5" s="21"/>
      <c r="E5" s="21"/>
      <c r="F5" s="18"/>
    </row>
    <row r="6">
      <c r="A6" s="14"/>
      <c r="B6" s="17"/>
      <c r="C6" s="21"/>
      <c r="D6" s="21"/>
      <c r="E6" s="21"/>
      <c r="F6" s="18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</row>
    <row r="8">
      <c r="A8" s="25"/>
      <c r="B8" s="23" t="s">
        <v>26</v>
      </c>
      <c r="C8" s="24" t="s">
        <v>27</v>
      </c>
      <c r="D8" s="15"/>
      <c r="E8" s="15"/>
      <c r="F8" s="4"/>
    </row>
    <row r="9">
      <c r="A9" s="14"/>
      <c r="B9" s="23" t="s">
        <v>28</v>
      </c>
      <c r="C9" s="24" t="s">
        <v>29</v>
      </c>
      <c r="D9" s="15"/>
      <c r="E9" s="15"/>
      <c r="F9" s="4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>
      <c r="A11" s="676" t="s">
        <v>1080</v>
      </c>
      <c r="B11" s="27" t="s">
        <v>1081</v>
      </c>
      <c r="C11" s="15"/>
      <c r="D11" s="15"/>
      <c r="E11" s="15"/>
      <c r="F11" s="4"/>
    </row>
    <row r="12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1089</v>
      </c>
      <c r="R13" s="320" t="s">
        <v>1090</v>
      </c>
      <c r="S13" s="320" t="s">
        <v>1092</v>
      </c>
      <c r="T13" s="124">
        <v>3.0</v>
      </c>
    </row>
    <row r="14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outlineLevel="1">
      <c r="A17" s="7"/>
      <c r="B17" s="7"/>
      <c r="C17" s="7"/>
      <c r="D17" s="7"/>
      <c r="E17" s="219"/>
      <c r="I17" s="7"/>
      <c r="J17" s="7"/>
    </row>
    <row r="18" outlineLevel="1"/>
    <row r="19" outlineLevel="1"/>
    <row r="20" outlineLevel="1"/>
    <row r="21" outlineLevel="1"/>
    <row r="22" outlineLevel="1"/>
    <row r="23" outlineLevel="1"/>
    <row r="24" outlineLevel="1"/>
    <row r="25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1093</v>
      </c>
      <c r="S27" s="217" t="s">
        <v>1094</v>
      </c>
      <c r="T27" s="217" t="s">
        <v>1095</v>
      </c>
      <c r="U27" s="124">
        <v>3.0</v>
      </c>
    </row>
    <row r="28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outlineLevel="1"/>
    <row r="32" outlineLevel="1"/>
    <row r="33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1096</v>
      </c>
      <c r="S34" s="217" t="s">
        <v>1097</v>
      </c>
      <c r="T34" s="217" t="s">
        <v>1098</v>
      </c>
      <c r="U34" s="124">
        <v>3.0</v>
      </c>
    </row>
    <row r="35" outlineLevel="1">
      <c r="E35" s="51"/>
      <c r="F35" s="98"/>
      <c r="G35" s="51"/>
      <c r="H35" s="98"/>
    </row>
    <row r="36" outlineLevel="1">
      <c r="E36" s="51"/>
      <c r="F36" s="98"/>
      <c r="G36" s="51"/>
      <c r="H36" s="98"/>
    </row>
    <row r="37" outlineLevel="1">
      <c r="E37" s="153"/>
      <c r="F37" s="114"/>
      <c r="G37" s="51"/>
      <c r="H37" s="98"/>
    </row>
    <row r="38" outlineLevel="1">
      <c r="E38" s="221" t="s">
        <v>394</v>
      </c>
      <c r="F38" s="4"/>
      <c r="G38" s="153"/>
      <c r="H38" s="114"/>
    </row>
    <row r="39" outlineLevel="1">
      <c r="E39" s="221" t="s">
        <v>410</v>
      </c>
      <c r="F39" s="15"/>
      <c r="G39" s="15"/>
      <c r="H39" s="4"/>
    </row>
    <row r="40" outlineLevel="1"/>
    <row r="41" outlineLevel="1"/>
    <row r="42" outlineLevel="1"/>
    <row r="43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1104</v>
      </c>
      <c r="R44" s="168">
        <v>1.0</v>
      </c>
      <c r="S44" s="314" t="s">
        <v>1105</v>
      </c>
    </row>
    <row r="45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outlineLevel="1">
      <c r="F48" s="1" t="s">
        <v>1109</v>
      </c>
    </row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1.0</v>
      </c>
      <c r="C66" s="725" t="s">
        <v>400</v>
      </c>
      <c r="D66" s="727" t="s">
        <v>401</v>
      </c>
      <c r="E66" s="728" t="s">
        <v>1113</v>
      </c>
      <c r="F66" s="730"/>
      <c r="G66" s="731" t="s">
        <v>1115</v>
      </c>
      <c r="H66" s="98"/>
      <c r="I66" s="7"/>
      <c r="J66" s="7"/>
      <c r="M66" s="733" t="s">
        <v>702</v>
      </c>
      <c r="N66" s="735" t="s">
        <v>1118</v>
      </c>
      <c r="O66" s="65"/>
      <c r="P66" s="168" t="s">
        <v>1119</v>
      </c>
      <c r="Q66" s="739" t="s">
        <v>1120</v>
      </c>
      <c r="R66" s="742" t="s">
        <v>1121</v>
      </c>
      <c r="S66" s="320" t="s">
        <v>1123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M67" s="744" t="s">
        <v>1124</v>
      </c>
      <c r="N67" s="35"/>
      <c r="O67" s="35"/>
      <c r="P67" s="35"/>
      <c r="S67" s="746"/>
    </row>
    <row r="68">
      <c r="A68" s="723" t="s">
        <v>1125</v>
      </c>
      <c r="B68" s="724">
        <v>2.0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7"/>
      <c r="B70" s="7"/>
      <c r="C70" s="7"/>
      <c r="D70" s="7"/>
      <c r="E70" s="153"/>
      <c r="F70" s="113"/>
      <c r="G70" s="113"/>
      <c r="H70" s="114"/>
      <c r="I70" s="7"/>
      <c r="J70" s="7"/>
    </row>
    <row r="71">
      <c r="A71" s="7"/>
      <c r="B71" s="7"/>
      <c r="C71" s="7"/>
      <c r="D71" s="7"/>
      <c r="E71" s="219"/>
      <c r="I71" s="7"/>
      <c r="J71" s="7"/>
    </row>
    <row r="78">
      <c r="M78" s="747"/>
      <c r="N78" s="748"/>
      <c r="O78" s="748"/>
      <c r="P78" s="113"/>
      <c r="Q78" s="748"/>
      <c r="R78" s="748"/>
      <c r="S78" s="748"/>
      <c r="T78" s="747"/>
      <c r="U78" s="748"/>
    </row>
    <row r="79">
      <c r="A79" s="206" t="s">
        <v>388</v>
      </c>
      <c r="B79" s="206" t="s">
        <v>389</v>
      </c>
      <c r="C79" s="206" t="s">
        <v>390</v>
      </c>
      <c r="D79" s="206" t="s">
        <v>391</v>
      </c>
      <c r="E79" s="207" t="s">
        <v>392</v>
      </c>
      <c r="F79" s="15"/>
      <c r="G79" s="15"/>
      <c r="H79" s="15"/>
      <c r="I79" s="15"/>
      <c r="J79" s="4"/>
      <c r="M79" s="749" t="s">
        <v>1127</v>
      </c>
      <c r="N79" s="750" t="s">
        <v>393</v>
      </c>
      <c r="O79" s="751" t="s">
        <v>394</v>
      </c>
      <c r="P79" s="114"/>
      <c r="Q79" s="750" t="s">
        <v>395</v>
      </c>
      <c r="R79" s="750" t="s">
        <v>396</v>
      </c>
      <c r="S79" s="750" t="s">
        <v>397</v>
      </c>
      <c r="T79" s="752" t="s">
        <v>398</v>
      </c>
      <c r="U79" s="750" t="s">
        <v>389</v>
      </c>
    </row>
    <row r="80">
      <c r="A80" s="211" t="s">
        <v>411</v>
      </c>
      <c r="B80" s="213">
        <v>1.0</v>
      </c>
      <c r="C80" s="213" t="s">
        <v>1129</v>
      </c>
      <c r="D80" s="212" t="s">
        <v>412</v>
      </c>
      <c r="E80" s="221" t="s">
        <v>393</v>
      </c>
      <c r="F80" s="4"/>
      <c r="G80" s="222" t="s">
        <v>402</v>
      </c>
      <c r="H80" s="65"/>
      <c r="I80" s="7"/>
      <c r="J80" s="7"/>
      <c r="M80" s="80" t="s">
        <v>1130</v>
      </c>
      <c r="N80" s="216" t="s">
        <v>702</v>
      </c>
      <c r="O80" s="681" t="s">
        <v>1118</v>
      </c>
      <c r="P80" s="4"/>
      <c r="Q80" s="80" t="s">
        <v>1131</v>
      </c>
      <c r="R80" s="742" t="s">
        <v>308</v>
      </c>
      <c r="S80" s="742" t="s">
        <v>1133</v>
      </c>
      <c r="T80" s="217" t="s">
        <v>1134</v>
      </c>
      <c r="U80" s="124">
        <v>3.0</v>
      </c>
    </row>
    <row r="81">
      <c r="A81" s="211" t="s">
        <v>413</v>
      </c>
      <c r="B81" s="213">
        <v>3.0</v>
      </c>
      <c r="C81" s="213" t="s">
        <v>1136</v>
      </c>
      <c r="D81" s="212" t="s">
        <v>415</v>
      </c>
      <c r="E81" s="222" t="s">
        <v>394</v>
      </c>
      <c r="F81" s="65"/>
      <c r="G81" s="51"/>
      <c r="H81" s="98"/>
      <c r="I81" s="7"/>
      <c r="J81" s="7"/>
      <c r="M81" s="80" t="s">
        <v>1137</v>
      </c>
      <c r="N81" s="216" t="s">
        <v>1118</v>
      </c>
      <c r="O81" s="681" t="s">
        <v>405</v>
      </c>
      <c r="P81" s="4"/>
      <c r="Q81" s="80" t="s">
        <v>1131</v>
      </c>
      <c r="R81" s="753">
        <v>1028.0</v>
      </c>
      <c r="S81" s="217" t="s">
        <v>1138</v>
      </c>
      <c r="T81" s="217" t="s">
        <v>1139</v>
      </c>
      <c r="U81" s="124">
        <v>3.0</v>
      </c>
    </row>
    <row r="82">
      <c r="A82" s="229"/>
      <c r="B82" s="7"/>
      <c r="C82" s="7"/>
      <c r="D82" s="197"/>
      <c r="E82" s="51"/>
      <c r="F82" s="98"/>
      <c r="G82" s="51"/>
      <c r="H82" s="98"/>
      <c r="I82" s="7"/>
      <c r="J82" s="7"/>
      <c r="M82" s="755" t="s">
        <v>1140</v>
      </c>
      <c r="N82" s="733" t="s">
        <v>701</v>
      </c>
      <c r="O82" s="735" t="s">
        <v>1141</v>
      </c>
      <c r="P82" s="65"/>
      <c r="Q82" s="755" t="s">
        <v>1131</v>
      </c>
      <c r="R82" s="757" t="s">
        <v>329</v>
      </c>
      <c r="S82" s="758" t="s">
        <v>1142</v>
      </c>
      <c r="T82" s="758" t="s">
        <v>1143</v>
      </c>
      <c r="U82" s="360">
        <v>3.0</v>
      </c>
    </row>
    <row r="83">
      <c r="A83" s="7"/>
      <c r="B83" s="7"/>
      <c r="C83" s="7"/>
      <c r="D83" s="197"/>
      <c r="E83" s="153"/>
      <c r="F83" s="114"/>
      <c r="G83" s="153"/>
      <c r="H83" s="114"/>
      <c r="I83" s="7"/>
      <c r="J83" s="7"/>
      <c r="M83" s="416"/>
      <c r="N83" s="416"/>
      <c r="O83" s="269"/>
      <c r="P83" s="36"/>
      <c r="Q83" s="416"/>
      <c r="R83" s="759"/>
      <c r="S83" s="760"/>
      <c r="T83" s="761"/>
      <c r="U83" s="35"/>
    </row>
    <row r="84">
      <c r="A84" s="7"/>
      <c r="B84" s="7"/>
      <c r="C84" s="7"/>
      <c r="D84" s="197"/>
      <c r="E84" s="221" t="s">
        <v>410</v>
      </c>
      <c r="F84" s="15"/>
      <c r="G84" s="15"/>
      <c r="H84" s="4"/>
      <c r="I84" s="7"/>
      <c r="J84" s="7"/>
      <c r="M84" s="337"/>
      <c r="N84" s="336"/>
      <c r="O84" s="336"/>
      <c r="Q84" s="336"/>
      <c r="R84" s="336"/>
      <c r="S84" s="336"/>
      <c r="T84" s="337"/>
      <c r="U84" s="336"/>
    </row>
    <row r="85">
      <c r="L85" s="337"/>
    </row>
    <row r="86">
      <c r="L86" s="1"/>
    </row>
    <row r="87">
      <c r="E87" s="221" t="s">
        <v>421</v>
      </c>
      <c r="F87" s="4"/>
      <c r="G87" s="222" t="s">
        <v>402</v>
      </c>
      <c r="H87" s="65"/>
      <c r="M87" s="337"/>
      <c r="N87" s="336"/>
      <c r="O87" s="336"/>
      <c r="Q87" s="336"/>
      <c r="R87" s="336"/>
      <c r="S87" s="336"/>
      <c r="T87" s="337"/>
      <c r="U87" s="336"/>
    </row>
    <row r="88">
      <c r="E88" s="222" t="s">
        <v>393</v>
      </c>
      <c r="F88" s="65"/>
      <c r="G88" s="51"/>
      <c r="H88" s="98"/>
      <c r="M88" s="762"/>
      <c r="N88" s="762"/>
      <c r="O88" s="762"/>
      <c r="Q88" s="762"/>
      <c r="R88" s="762"/>
      <c r="S88" s="762"/>
      <c r="T88" s="762"/>
      <c r="U88" s="12"/>
    </row>
    <row r="89">
      <c r="E89" s="51"/>
      <c r="F89" s="98"/>
      <c r="G89" s="51"/>
      <c r="H89" s="98"/>
      <c r="M89" s="12"/>
      <c r="N89" s="763"/>
      <c r="O89" s="12"/>
      <c r="P89" s="12"/>
      <c r="Q89" s="12"/>
      <c r="R89" s="12"/>
      <c r="S89" s="12"/>
      <c r="T89" s="12"/>
    </row>
    <row r="90">
      <c r="E90" s="51"/>
      <c r="F90" s="98"/>
      <c r="G90" s="51"/>
      <c r="H90" s="98"/>
      <c r="M90" s="12"/>
      <c r="N90" s="763"/>
      <c r="O90" s="12"/>
      <c r="P90" s="12"/>
      <c r="Q90" s="12"/>
      <c r="R90" s="12"/>
      <c r="S90" s="12"/>
      <c r="T90" s="12"/>
    </row>
    <row r="91">
      <c r="E91" s="153"/>
      <c r="F91" s="114"/>
      <c r="G91" s="51"/>
      <c r="H91" s="98"/>
      <c r="M91" s="12"/>
      <c r="N91" s="763"/>
      <c r="O91" s="12"/>
      <c r="P91" s="7"/>
      <c r="Q91" s="12"/>
      <c r="R91" s="12"/>
      <c r="S91" s="12"/>
      <c r="T91" s="12"/>
    </row>
    <row r="92">
      <c r="E92" s="221" t="s">
        <v>394</v>
      </c>
      <c r="F92" s="4"/>
      <c r="G92" s="153"/>
      <c r="H92" s="114"/>
      <c r="M92" s="12"/>
      <c r="N92" s="763"/>
      <c r="O92" s="12"/>
      <c r="P92" s="7"/>
      <c r="Q92" s="12"/>
      <c r="R92" s="12"/>
      <c r="S92" s="12"/>
      <c r="T92" s="12"/>
    </row>
    <row r="93">
      <c r="E93" s="221" t="s">
        <v>410</v>
      </c>
      <c r="F93" s="15"/>
      <c r="G93" s="15"/>
      <c r="H93" s="4"/>
    </row>
    <row r="95">
      <c r="M95" s="336"/>
      <c r="N95" s="336"/>
      <c r="O95" s="336"/>
      <c r="P95" s="342"/>
      <c r="Q95" s="343"/>
      <c r="R95" s="336"/>
      <c r="S95" s="337"/>
    </row>
    <row r="96">
      <c r="M96" s="338"/>
      <c r="N96" s="164"/>
      <c r="O96" s="164"/>
      <c r="P96" s="345"/>
      <c r="Q96" s="345"/>
      <c r="R96" s="164"/>
      <c r="S96" s="267"/>
    </row>
    <row r="97">
      <c r="A97" s="341"/>
      <c r="B97" s="341"/>
      <c r="C97" s="341"/>
      <c r="D97" s="341"/>
      <c r="E97" s="341"/>
    </row>
    <row r="98">
      <c r="A98" s="218"/>
      <c r="B98" s="220"/>
      <c r="C98" s="220"/>
      <c r="D98" s="220"/>
      <c r="E98" s="344"/>
      <c r="F98" s="219"/>
      <c r="I98" s="7"/>
      <c r="J98" s="7"/>
    </row>
    <row r="99">
      <c r="A99" s="218"/>
      <c r="B99" s="220"/>
      <c r="C99" s="220"/>
      <c r="D99" s="220"/>
      <c r="E99" s="219"/>
      <c r="I99" s="7"/>
      <c r="J99" s="7"/>
    </row>
    <row r="100">
      <c r="A100" s="7"/>
      <c r="B100" s="7"/>
      <c r="C100" s="7"/>
      <c r="D100" s="7"/>
      <c r="E100" s="220"/>
      <c r="H100" s="220"/>
      <c r="I100" s="7"/>
      <c r="J100" s="7"/>
    </row>
    <row r="101">
      <c r="A101" s="7"/>
      <c r="B101" s="7"/>
      <c r="C101" s="7"/>
      <c r="D101" s="7"/>
      <c r="I101" s="7"/>
      <c r="J101" s="7"/>
    </row>
  </sheetData>
  <mergeCells count="79">
    <mergeCell ref="E65:J65"/>
    <mergeCell ref="G66:H66"/>
    <mergeCell ref="E43:J43"/>
    <mergeCell ref="F44:H44"/>
    <mergeCell ref="E45:H45"/>
    <mergeCell ref="E46:G47"/>
    <mergeCell ref="H46:H47"/>
    <mergeCell ref="C66:C67"/>
    <mergeCell ref="D66:D67"/>
    <mergeCell ref="E67:F67"/>
    <mergeCell ref="G67:H70"/>
    <mergeCell ref="C68:C69"/>
    <mergeCell ref="E68:F70"/>
    <mergeCell ref="E71:H71"/>
    <mergeCell ref="E79:J79"/>
    <mergeCell ref="G80:H83"/>
    <mergeCell ref="E84:H84"/>
    <mergeCell ref="E97:J97"/>
    <mergeCell ref="F98:H98"/>
    <mergeCell ref="E99:H99"/>
    <mergeCell ref="E100:G101"/>
    <mergeCell ref="H100:H101"/>
    <mergeCell ref="E80:F80"/>
    <mergeCell ref="E81:F83"/>
    <mergeCell ref="E87:F87"/>
    <mergeCell ref="G87:H92"/>
    <mergeCell ref="E88:F91"/>
    <mergeCell ref="E92:F92"/>
    <mergeCell ref="E93:H93"/>
    <mergeCell ref="A5:A6"/>
    <mergeCell ref="A7:A9"/>
    <mergeCell ref="A66:A67"/>
    <mergeCell ref="B66:B67"/>
    <mergeCell ref="A68:A69"/>
    <mergeCell ref="B68:B6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O79:P79"/>
    <mergeCell ref="O80:P80"/>
    <mergeCell ref="O81:P81"/>
    <mergeCell ref="O82:P82"/>
    <mergeCell ref="O83:P83"/>
    <mergeCell ref="O84:P84"/>
    <mergeCell ref="O87:P87"/>
    <mergeCell ref="O88:P88"/>
    <mergeCell ref="O26:P26"/>
    <mergeCell ref="O33:P33"/>
    <mergeCell ref="O34:P34"/>
    <mergeCell ref="N65:O65"/>
    <mergeCell ref="N66:O66"/>
    <mergeCell ref="O68:P68"/>
    <mergeCell ref="O78:P7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R80"/>
    <hyperlink r:id="rId15" ref="S80"/>
    <hyperlink r:id="rId16" ref="T80"/>
    <hyperlink r:id="rId17" ref="R81"/>
    <hyperlink r:id="rId18" ref="S81"/>
    <hyperlink r:id="rId19" ref="T81"/>
    <hyperlink r:id="rId20" ref="R82"/>
    <hyperlink r:id="rId21" ref="S82"/>
    <hyperlink r:id="rId22" ref="T82"/>
  </hyperlinks>
  <drawing r:id="rId2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2">
      <c r="A2" s="206" t="s">
        <v>388</v>
      </c>
      <c r="B2" s="206" t="s">
        <v>389</v>
      </c>
      <c r="C2" s="206" t="s">
        <v>390</v>
      </c>
      <c r="D2" s="206" t="s">
        <v>391</v>
      </c>
      <c r="E2" s="719" t="s">
        <v>392</v>
      </c>
      <c r="F2" s="36"/>
      <c r="G2" s="36"/>
      <c r="H2" s="36"/>
      <c r="I2" s="36"/>
      <c r="J2" s="65"/>
      <c r="K2" s="721" t="s">
        <v>393</v>
      </c>
      <c r="L2" s="319" t="s">
        <v>394</v>
      </c>
      <c r="M2" s="4"/>
      <c r="N2" s="209" t="s">
        <v>395</v>
      </c>
      <c r="O2" s="209" t="s">
        <v>396</v>
      </c>
      <c r="P2" s="209" t="s">
        <v>397</v>
      </c>
      <c r="Q2" s="210" t="s">
        <v>398</v>
      </c>
      <c r="R2" s="209" t="s">
        <v>389</v>
      </c>
    </row>
    <row r="3">
      <c r="A3" s="723" t="s">
        <v>700</v>
      </c>
      <c r="B3" s="724">
        <v>2.0</v>
      </c>
      <c r="C3" s="725" t="s">
        <v>400</v>
      </c>
      <c r="D3" s="212" t="s">
        <v>412</v>
      </c>
      <c r="E3" s="730"/>
      <c r="F3" s="730"/>
      <c r="G3" s="731"/>
      <c r="H3" s="98"/>
      <c r="I3" s="7"/>
      <c r="J3" s="7"/>
      <c r="K3" s="216" t="s">
        <v>702</v>
      </c>
      <c r="L3" s="681" t="s">
        <v>1118</v>
      </c>
      <c r="M3" s="4"/>
      <c r="N3" s="168" t="s">
        <v>1119</v>
      </c>
      <c r="O3" s="739" t="s">
        <v>1120</v>
      </c>
      <c r="P3" s="742" t="s">
        <v>1146</v>
      </c>
      <c r="Q3" s="320" t="s">
        <v>1123</v>
      </c>
      <c r="R3" s="124">
        <v>3.0</v>
      </c>
    </row>
    <row r="4">
      <c r="A4" s="14"/>
      <c r="B4" s="14"/>
      <c r="C4" s="14"/>
      <c r="D4" s="212" t="s">
        <v>415</v>
      </c>
      <c r="E4" s="743" t="s">
        <v>393</v>
      </c>
      <c r="G4" s="730" t="s">
        <v>402</v>
      </c>
      <c r="H4" s="98"/>
      <c r="I4" s="7"/>
      <c r="J4" s="7"/>
    </row>
    <row r="5">
      <c r="E5" s="743" t="s">
        <v>394</v>
      </c>
      <c r="H5" s="98"/>
      <c r="I5" s="7"/>
      <c r="J5" s="7"/>
    </row>
    <row r="6">
      <c r="E6" s="51"/>
      <c r="H6" s="98"/>
      <c r="J6" s="7"/>
    </row>
    <row r="7">
      <c r="A7" s="7"/>
      <c r="B7" s="7"/>
      <c r="C7" s="7"/>
      <c r="D7" s="7"/>
      <c r="E7" s="153"/>
      <c r="F7" s="113"/>
      <c r="G7" s="113"/>
      <c r="H7" s="114"/>
      <c r="I7" s="7"/>
      <c r="J7" s="7"/>
    </row>
  </sheetData>
  <mergeCells count="10">
    <mergeCell ref="G3:H3"/>
    <mergeCell ref="G4:H7"/>
    <mergeCell ref="E5:F7"/>
    <mergeCell ref="E2:J2"/>
    <mergeCell ref="L2:M2"/>
    <mergeCell ref="A3:A4"/>
    <mergeCell ref="B3:B4"/>
    <mergeCell ref="C3:C4"/>
    <mergeCell ref="L3:M3"/>
    <mergeCell ref="E4:F4"/>
  </mergeCells>
  <hyperlinks>
    <hyperlink r:id="rId1" ref="O3"/>
    <hyperlink r:id="rId2" ref="P3"/>
    <hyperlink r:id="rId3" ref="Q3"/>
  </hyperlinks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2" t="s">
        <v>0</v>
      </c>
      <c r="B1" s="3" t="s">
        <v>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1144</v>
      </c>
      <c r="C2" s="4"/>
      <c r="D2" s="9">
        <v>1.0</v>
      </c>
      <c r="E2" s="10"/>
      <c r="F2" s="11"/>
    </row>
    <row r="3">
      <c r="A3" s="2" t="s">
        <v>9</v>
      </c>
      <c r="B3" s="13" t="s">
        <v>10</v>
      </c>
      <c r="C3" s="4"/>
      <c r="D3" s="14"/>
      <c r="E3" s="14"/>
      <c r="F3" s="14"/>
    </row>
    <row r="4">
      <c r="A4" s="2" t="s">
        <v>11</v>
      </c>
      <c r="B4" s="8" t="s">
        <v>12</v>
      </c>
      <c r="C4" s="15"/>
      <c r="D4" s="15"/>
      <c r="E4" s="15"/>
      <c r="F4" s="4"/>
    </row>
    <row r="5">
      <c r="A5" s="16" t="s">
        <v>13</v>
      </c>
      <c r="B5" s="17" t="s">
        <v>1145</v>
      </c>
      <c r="C5" s="17" t="s">
        <v>1004</v>
      </c>
      <c r="D5" s="21"/>
      <c r="E5" s="21"/>
      <c r="F5" s="18"/>
    </row>
    <row r="6">
      <c r="A6" s="14"/>
      <c r="B6" s="17">
        <v>77.0</v>
      </c>
      <c r="C6" s="17">
        <v>2.0</v>
      </c>
      <c r="D6" s="21"/>
      <c r="E6" s="21"/>
      <c r="F6" s="18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</row>
    <row r="8">
      <c r="A8" s="25"/>
      <c r="B8" s="23" t="s">
        <v>26</v>
      </c>
      <c r="C8" s="24" t="s">
        <v>27</v>
      </c>
      <c r="D8" s="15"/>
      <c r="E8" s="15"/>
      <c r="F8" s="4"/>
    </row>
    <row r="9">
      <c r="A9" s="14"/>
      <c r="B9" s="23" t="s">
        <v>28</v>
      </c>
      <c r="C9" s="24" t="s">
        <v>29</v>
      </c>
      <c r="D9" s="15"/>
      <c r="E9" s="15"/>
      <c r="F9" s="4"/>
    </row>
    <row r="10">
      <c r="A10" s="2" t="s">
        <v>30</v>
      </c>
      <c r="B10" s="26" t="s">
        <v>31</v>
      </c>
      <c r="C10" s="764" t="s">
        <v>392</v>
      </c>
      <c r="D10" s="15"/>
      <c r="E10" s="15"/>
      <c r="F10" s="4"/>
    </row>
  </sheetData>
  <mergeCells count="13">
    <mergeCell ref="A5:A6"/>
    <mergeCell ref="A7:A9"/>
    <mergeCell ref="C7:F7"/>
    <mergeCell ref="C8:F8"/>
    <mergeCell ref="C9:F9"/>
    <mergeCell ref="C10:F10"/>
    <mergeCell ref="B1:C1"/>
    <mergeCell ref="B2:C2"/>
    <mergeCell ref="D2:D3"/>
    <mergeCell ref="E2:E3"/>
    <mergeCell ref="F2:F3"/>
    <mergeCell ref="B3:C3"/>
    <mergeCell ref="B4:F4"/>
  </mergeCells>
  <hyperlinks>
    <hyperlink r:id="rId1" location="gid=809430904" ref="C10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28.13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697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1076</v>
      </c>
      <c r="D3" s="4"/>
      <c r="E3" s="9">
        <v>1.0</v>
      </c>
      <c r="F3" s="10"/>
      <c r="G3" s="11"/>
      <c r="H3" s="12"/>
    </row>
    <row r="4">
      <c r="B4" s="2" t="s">
        <v>9</v>
      </c>
      <c r="C4" s="13" t="s">
        <v>10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>
      <c r="B12" s="28"/>
      <c r="C12" s="12"/>
      <c r="D12" s="12"/>
      <c r="E12" s="12"/>
      <c r="F12" s="12"/>
      <c r="G12" s="12"/>
      <c r="H12" s="12"/>
    </row>
    <row r="13">
      <c r="B13" s="30" t="s">
        <v>36</v>
      </c>
      <c r="C13" s="12"/>
      <c r="D13" s="12"/>
      <c r="E13" s="12"/>
      <c r="F13" s="12"/>
      <c r="G13" s="12"/>
      <c r="H13" s="12"/>
    </row>
    <row r="14">
      <c r="B14" s="34" t="s">
        <v>1148</v>
      </c>
      <c r="C14" s="36"/>
      <c r="D14" s="36"/>
      <c r="E14" s="36"/>
      <c r="F14" s="36"/>
      <c r="G14" s="38" t="s">
        <v>40</v>
      </c>
      <c r="H14" s="36"/>
      <c r="I14" s="35"/>
      <c r="J14" s="37"/>
      <c r="L14" s="34" t="s">
        <v>1149</v>
      </c>
      <c r="M14" s="36"/>
      <c r="N14" s="36"/>
      <c r="O14" s="36"/>
      <c r="P14" s="36"/>
      <c r="Q14" s="38" t="s">
        <v>40</v>
      </c>
      <c r="R14" s="36"/>
      <c r="S14" s="35"/>
      <c r="T14" s="37"/>
      <c r="V14" s="34" t="s">
        <v>1148</v>
      </c>
      <c r="W14" s="36"/>
      <c r="X14" s="36"/>
      <c r="Y14" s="36"/>
      <c r="Z14" s="36"/>
      <c r="AA14" s="38" t="s">
        <v>40</v>
      </c>
      <c r="AB14" s="36"/>
      <c r="AC14" s="35"/>
      <c r="AD14" s="37"/>
      <c r="AF14" s="34" t="s">
        <v>1150</v>
      </c>
      <c r="AG14" s="36"/>
      <c r="AH14" s="36"/>
      <c r="AI14" s="36"/>
      <c r="AJ14" s="36"/>
      <c r="AK14" s="38" t="s">
        <v>40</v>
      </c>
      <c r="AL14" s="36"/>
      <c r="AM14" s="35"/>
      <c r="AN14" s="37"/>
    </row>
    <row r="15">
      <c r="B15" s="51"/>
      <c r="J15" s="53"/>
      <c r="L15" s="51"/>
      <c r="T15" s="53"/>
      <c r="V15" s="51"/>
      <c r="AD15" s="53"/>
      <c r="AF15" s="51"/>
      <c r="AN15" s="53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8" t="s">
        <v>58</v>
      </c>
      <c r="J18" s="53"/>
      <c r="L18" s="58" t="s">
        <v>58</v>
      </c>
      <c r="T18" s="53"/>
      <c r="V18" s="58" t="s">
        <v>58</v>
      </c>
      <c r="AD18" s="53"/>
      <c r="AF18" s="58" t="s">
        <v>58</v>
      </c>
      <c r="AN18" s="53"/>
    </row>
    <row r="19">
      <c r="B19" s="51"/>
      <c r="J19" s="53"/>
      <c r="L19" s="51"/>
      <c r="T19" s="53"/>
      <c r="V19" s="51"/>
      <c r="AD19" s="53"/>
      <c r="AF19" s="51"/>
      <c r="AN19" s="53"/>
    </row>
    <row r="20">
      <c r="B20" s="767" t="s">
        <v>71</v>
      </c>
      <c r="C20" s="767" t="s">
        <v>62</v>
      </c>
      <c r="D20" s="767" t="s">
        <v>66</v>
      </c>
      <c r="E20" s="767" t="s">
        <v>67</v>
      </c>
      <c r="F20" s="767" t="s">
        <v>68</v>
      </c>
      <c r="G20" s="767" t="s">
        <v>69</v>
      </c>
      <c r="H20" s="767" t="s">
        <v>70</v>
      </c>
      <c r="J20" s="53"/>
      <c r="L20" s="767" t="s">
        <v>71</v>
      </c>
      <c r="M20" s="767" t="s">
        <v>62</v>
      </c>
      <c r="N20" s="767" t="s">
        <v>66</v>
      </c>
      <c r="O20" s="767" t="s">
        <v>67</v>
      </c>
      <c r="P20" s="767" t="s">
        <v>68</v>
      </c>
      <c r="Q20" s="767" t="s">
        <v>69</v>
      </c>
      <c r="R20" s="767" t="s">
        <v>70</v>
      </c>
      <c r="T20" s="53"/>
      <c r="V20" s="767" t="s">
        <v>71</v>
      </c>
      <c r="W20" s="767" t="s">
        <v>62</v>
      </c>
      <c r="X20" s="767" t="s">
        <v>66</v>
      </c>
      <c r="Y20" s="767" t="s">
        <v>67</v>
      </c>
      <c r="Z20" s="767" t="s">
        <v>68</v>
      </c>
      <c r="AA20" s="767" t="s">
        <v>69</v>
      </c>
      <c r="AB20" s="767" t="s">
        <v>70</v>
      </c>
      <c r="AD20" s="53"/>
      <c r="AF20" s="767" t="s">
        <v>71</v>
      </c>
      <c r="AG20" s="767" t="s">
        <v>62</v>
      </c>
      <c r="AH20" s="767" t="s">
        <v>66</v>
      </c>
      <c r="AI20" s="767" t="s">
        <v>67</v>
      </c>
      <c r="AJ20" s="767" t="s">
        <v>68</v>
      </c>
      <c r="AK20" s="767" t="s">
        <v>69</v>
      </c>
      <c r="AL20" s="767" t="s">
        <v>70</v>
      </c>
      <c r="AN20" s="53"/>
    </row>
    <row r="21">
      <c r="B21" s="768"/>
      <c r="C21" s="769"/>
      <c r="D21" s="769"/>
      <c r="E21" s="769"/>
      <c r="F21" s="769">
        <v>1.0</v>
      </c>
      <c r="G21" s="769">
        <v>2.0</v>
      </c>
      <c r="H21" s="769">
        <v>3.0</v>
      </c>
      <c r="J21" s="74"/>
      <c r="K21" s="1"/>
      <c r="L21" s="768"/>
      <c r="M21" s="769"/>
      <c r="N21" s="769"/>
      <c r="O21" s="769"/>
      <c r="P21" s="769">
        <v>1.0</v>
      </c>
      <c r="Q21" s="769">
        <v>2.0</v>
      </c>
      <c r="R21" s="769">
        <v>3.0</v>
      </c>
      <c r="T21" s="74"/>
      <c r="V21" s="768"/>
      <c r="W21" s="769"/>
      <c r="X21" s="769"/>
      <c r="Y21" s="769"/>
      <c r="Z21" s="769">
        <v>1.0</v>
      </c>
      <c r="AA21" s="769">
        <v>2.0</v>
      </c>
      <c r="AB21" s="769">
        <v>3.0</v>
      </c>
      <c r="AD21" s="74"/>
      <c r="AE21" s="78"/>
      <c r="AF21" s="768"/>
      <c r="AG21" s="769"/>
      <c r="AH21" s="769"/>
      <c r="AI21" s="769"/>
      <c r="AJ21" s="769">
        <v>1.0</v>
      </c>
      <c r="AK21" s="769">
        <v>2.0</v>
      </c>
      <c r="AL21" s="769">
        <v>3.0</v>
      </c>
      <c r="AN21" s="74"/>
    </row>
    <row r="22" ht="36.0" customHeight="1">
      <c r="B22" s="770"/>
      <c r="C22" s="770"/>
      <c r="D22" s="771"/>
      <c r="E22" s="771"/>
      <c r="F22" s="772"/>
      <c r="G22" s="773" t="s">
        <v>1173</v>
      </c>
      <c r="H22" s="773" t="s">
        <v>1173</v>
      </c>
      <c r="J22" s="74"/>
      <c r="K22" s="1"/>
      <c r="L22" s="770"/>
      <c r="M22" s="770"/>
      <c r="N22" s="771"/>
      <c r="O22" s="771"/>
      <c r="P22" s="772"/>
      <c r="Q22" s="773" t="s">
        <v>1173</v>
      </c>
      <c r="R22" s="773" t="s">
        <v>1173</v>
      </c>
      <c r="T22" s="74"/>
      <c r="V22" s="770"/>
      <c r="W22" s="770"/>
      <c r="X22" s="771"/>
      <c r="Y22" s="771"/>
      <c r="Z22" s="772"/>
      <c r="AA22" s="773" t="s">
        <v>1173</v>
      </c>
      <c r="AB22" s="773" t="s">
        <v>1173</v>
      </c>
      <c r="AD22" s="74"/>
      <c r="AE22" s="78"/>
      <c r="AF22" s="770"/>
      <c r="AG22" s="770"/>
      <c r="AH22" s="771"/>
      <c r="AI22" s="771"/>
      <c r="AJ22" s="772"/>
      <c r="AK22" s="773" t="s">
        <v>1173</v>
      </c>
      <c r="AL22" s="773" t="s">
        <v>1173</v>
      </c>
      <c r="AN22" s="74"/>
    </row>
    <row r="23">
      <c r="B23" s="769">
        <v>4.0</v>
      </c>
      <c r="C23" s="769">
        <v>5.0</v>
      </c>
      <c r="D23" s="769">
        <v>6.0</v>
      </c>
      <c r="E23" s="769">
        <v>7.0</v>
      </c>
      <c r="F23" s="769">
        <v>8.0</v>
      </c>
      <c r="G23" s="769">
        <v>9.0</v>
      </c>
      <c r="H23" s="769">
        <v>10.0</v>
      </c>
      <c r="J23" s="74"/>
      <c r="K23" s="1"/>
      <c r="L23" s="769">
        <v>4.0</v>
      </c>
      <c r="M23" s="769">
        <v>5.0</v>
      </c>
      <c r="N23" s="769">
        <v>6.0</v>
      </c>
      <c r="O23" s="769">
        <v>7.0</v>
      </c>
      <c r="P23" s="769">
        <v>8.0</v>
      </c>
      <c r="Q23" s="769">
        <v>9.0</v>
      </c>
      <c r="R23" s="769">
        <v>10.0</v>
      </c>
      <c r="T23" s="74"/>
      <c r="V23" s="769">
        <v>4.0</v>
      </c>
      <c r="W23" s="769">
        <v>5.0</v>
      </c>
      <c r="X23" s="769">
        <v>6.0</v>
      </c>
      <c r="Y23" s="769">
        <v>7.0</v>
      </c>
      <c r="Z23" s="769">
        <v>8.0</v>
      </c>
      <c r="AA23" s="769">
        <v>9.0</v>
      </c>
      <c r="AB23" s="769">
        <v>10.0</v>
      </c>
      <c r="AD23" s="74"/>
      <c r="AE23" s="78"/>
      <c r="AF23" s="769">
        <v>4.0</v>
      </c>
      <c r="AG23" s="769">
        <v>5.0</v>
      </c>
      <c r="AH23" s="769">
        <v>6.0</v>
      </c>
      <c r="AI23" s="769">
        <v>7.0</v>
      </c>
      <c r="AJ23" s="769">
        <v>8.0</v>
      </c>
      <c r="AK23" s="769">
        <v>9.0</v>
      </c>
      <c r="AL23" s="769">
        <v>10.0</v>
      </c>
      <c r="AN23" s="74"/>
    </row>
    <row r="24" ht="34.5" customHeight="1">
      <c r="B24" s="777" t="s">
        <v>1177</v>
      </c>
      <c r="C24" s="773" t="s">
        <v>1173</v>
      </c>
      <c r="D24" s="773" t="s">
        <v>1173</v>
      </c>
      <c r="E24" s="773" t="s">
        <v>1173</v>
      </c>
      <c r="F24" s="778" t="s">
        <v>1178</v>
      </c>
      <c r="G24" s="778" t="s">
        <v>1178</v>
      </c>
      <c r="H24" s="778" t="s">
        <v>1178</v>
      </c>
      <c r="J24" s="53"/>
      <c r="L24" s="777" t="s">
        <v>1177</v>
      </c>
      <c r="M24" s="773" t="s">
        <v>1173</v>
      </c>
      <c r="N24" s="773" t="s">
        <v>1173</v>
      </c>
      <c r="O24" s="773" t="s">
        <v>1173</v>
      </c>
      <c r="P24" s="778" t="s">
        <v>1178</v>
      </c>
      <c r="Q24" s="778" t="s">
        <v>1178</v>
      </c>
      <c r="R24" s="778" t="s">
        <v>1178</v>
      </c>
      <c r="T24" s="53"/>
      <c r="V24" s="382" t="s">
        <v>1177</v>
      </c>
      <c r="W24" s="773" t="s">
        <v>1173</v>
      </c>
      <c r="X24" s="773" t="s">
        <v>1173</v>
      </c>
      <c r="Y24" s="773" t="s">
        <v>1173</v>
      </c>
      <c r="Z24" s="778" t="s">
        <v>1178</v>
      </c>
      <c r="AA24" s="778" t="s">
        <v>1178</v>
      </c>
      <c r="AB24" s="778" t="s">
        <v>1178</v>
      </c>
      <c r="AD24" s="53"/>
      <c r="AF24" s="382" t="s">
        <v>1177</v>
      </c>
      <c r="AG24" s="773" t="s">
        <v>1173</v>
      </c>
      <c r="AH24" s="773" t="s">
        <v>1173</v>
      </c>
      <c r="AI24" s="773" t="s">
        <v>1173</v>
      </c>
      <c r="AJ24" s="778" t="s">
        <v>1178</v>
      </c>
      <c r="AK24" s="778" t="s">
        <v>1178</v>
      </c>
      <c r="AL24" s="778" t="s">
        <v>1178</v>
      </c>
      <c r="AN24" s="53"/>
    </row>
    <row r="25">
      <c r="B25" s="769">
        <v>11.0</v>
      </c>
      <c r="C25" s="769">
        <v>12.0</v>
      </c>
      <c r="D25" s="769">
        <v>13.0</v>
      </c>
      <c r="E25" s="769">
        <v>14.0</v>
      </c>
      <c r="F25" s="769">
        <v>15.0</v>
      </c>
      <c r="G25" s="769">
        <v>16.0</v>
      </c>
      <c r="H25" s="769">
        <v>17.0</v>
      </c>
      <c r="J25" s="90"/>
      <c r="K25" s="1"/>
      <c r="L25" s="769">
        <v>11.0</v>
      </c>
      <c r="M25" s="769">
        <v>12.0</v>
      </c>
      <c r="N25" s="769">
        <v>13.0</v>
      </c>
      <c r="O25" s="769">
        <v>14.0</v>
      </c>
      <c r="P25" s="769">
        <v>15.0</v>
      </c>
      <c r="Q25" s="769">
        <v>16.0</v>
      </c>
      <c r="R25" s="769">
        <v>17.0</v>
      </c>
      <c r="T25" s="90"/>
      <c r="V25" s="769">
        <v>11.0</v>
      </c>
      <c r="W25" s="769">
        <v>12.0</v>
      </c>
      <c r="X25" s="769">
        <v>13.0</v>
      </c>
      <c r="Y25" s="769">
        <v>14.0</v>
      </c>
      <c r="Z25" s="769">
        <v>15.0</v>
      </c>
      <c r="AA25" s="769">
        <v>16.0</v>
      </c>
      <c r="AB25" s="769">
        <v>17.0</v>
      </c>
      <c r="AD25" s="90"/>
      <c r="AE25" s="92"/>
      <c r="AF25" s="769">
        <v>11.0</v>
      </c>
      <c r="AG25" s="769">
        <v>12.0</v>
      </c>
      <c r="AH25" s="769">
        <v>13.0</v>
      </c>
      <c r="AI25" s="769">
        <v>14.0</v>
      </c>
      <c r="AJ25" s="769">
        <v>15.0</v>
      </c>
      <c r="AK25" s="769">
        <v>16.0</v>
      </c>
      <c r="AL25" s="769">
        <v>17.0</v>
      </c>
      <c r="AN25" s="90"/>
    </row>
    <row r="26" ht="34.5" customHeight="1">
      <c r="B26" s="777" t="s">
        <v>1177</v>
      </c>
      <c r="C26" s="780" t="s">
        <v>1178</v>
      </c>
      <c r="D26" s="773" t="s">
        <v>1173</v>
      </c>
      <c r="E26" s="773" t="s">
        <v>1173</v>
      </c>
      <c r="F26" s="773" t="s">
        <v>1173</v>
      </c>
      <c r="G26" s="773" t="s">
        <v>1173</v>
      </c>
      <c r="H26" s="773" t="s">
        <v>1173</v>
      </c>
      <c r="J26" s="53"/>
      <c r="L26" s="777" t="s">
        <v>1177</v>
      </c>
      <c r="M26" s="778" t="s">
        <v>1178</v>
      </c>
      <c r="N26" s="773" t="s">
        <v>1173</v>
      </c>
      <c r="O26" s="773" t="s">
        <v>1173</v>
      </c>
      <c r="P26" s="773" t="s">
        <v>1173</v>
      </c>
      <c r="Q26" s="773" t="s">
        <v>1173</v>
      </c>
      <c r="R26" s="773" t="s">
        <v>1173</v>
      </c>
      <c r="T26" s="53"/>
      <c r="V26" s="382" t="s">
        <v>1177</v>
      </c>
      <c r="W26" s="778" t="s">
        <v>1178</v>
      </c>
      <c r="X26" s="773" t="s">
        <v>1173</v>
      </c>
      <c r="Y26" s="773" t="s">
        <v>1173</v>
      </c>
      <c r="Z26" s="773" t="s">
        <v>1173</v>
      </c>
      <c r="AA26" s="773" t="s">
        <v>1173</v>
      </c>
      <c r="AB26" s="773" t="s">
        <v>1173</v>
      </c>
      <c r="AD26" s="53"/>
      <c r="AF26" s="382" t="s">
        <v>1177</v>
      </c>
      <c r="AG26" s="778" t="s">
        <v>1178</v>
      </c>
      <c r="AH26" s="773" t="s">
        <v>1173</v>
      </c>
      <c r="AI26" s="773" t="s">
        <v>1173</v>
      </c>
      <c r="AJ26" s="773" t="s">
        <v>1173</v>
      </c>
      <c r="AK26" s="773" t="s">
        <v>1173</v>
      </c>
      <c r="AL26" s="773" t="s">
        <v>1173</v>
      </c>
      <c r="AN26" s="53"/>
    </row>
    <row r="27">
      <c r="B27" s="769">
        <v>18.0</v>
      </c>
      <c r="C27" s="769">
        <v>19.0</v>
      </c>
      <c r="D27" s="769">
        <v>20.0</v>
      </c>
      <c r="E27" s="769">
        <v>21.0</v>
      </c>
      <c r="F27" s="769">
        <v>22.0</v>
      </c>
      <c r="G27" s="769">
        <v>23.0</v>
      </c>
      <c r="H27" s="769">
        <v>24.0</v>
      </c>
      <c r="J27" s="53"/>
      <c r="L27" s="769">
        <v>18.0</v>
      </c>
      <c r="M27" s="769">
        <v>19.0</v>
      </c>
      <c r="N27" s="769">
        <v>20.0</v>
      </c>
      <c r="O27" s="769">
        <v>21.0</v>
      </c>
      <c r="P27" s="769">
        <v>22.0</v>
      </c>
      <c r="Q27" s="769">
        <v>23.0</v>
      </c>
      <c r="R27" s="769">
        <v>24.0</v>
      </c>
      <c r="T27" s="53"/>
      <c r="V27" s="769">
        <v>18.0</v>
      </c>
      <c r="W27" s="769">
        <v>19.0</v>
      </c>
      <c r="X27" s="769">
        <v>20.0</v>
      </c>
      <c r="Y27" s="769">
        <v>21.0</v>
      </c>
      <c r="Z27" s="769">
        <v>22.0</v>
      </c>
      <c r="AA27" s="769">
        <v>23.0</v>
      </c>
      <c r="AB27" s="769">
        <v>24.0</v>
      </c>
      <c r="AD27" s="53"/>
      <c r="AF27" s="769">
        <v>18.0</v>
      </c>
      <c r="AG27" s="769">
        <v>19.0</v>
      </c>
      <c r="AH27" s="769">
        <v>20.0</v>
      </c>
      <c r="AI27" s="769">
        <v>21.0</v>
      </c>
      <c r="AJ27" s="769">
        <v>22.0</v>
      </c>
      <c r="AK27" s="769">
        <v>23.0</v>
      </c>
      <c r="AL27" s="769">
        <v>24.0</v>
      </c>
      <c r="AN27" s="53"/>
    </row>
    <row r="28" ht="34.5" customHeight="1">
      <c r="B28" s="780" t="s">
        <v>1177</v>
      </c>
      <c r="C28" s="781" t="s">
        <v>115</v>
      </c>
      <c r="D28" s="781" t="s">
        <v>115</v>
      </c>
      <c r="E28" s="781" t="s">
        <v>115</v>
      </c>
      <c r="F28" s="781" t="s">
        <v>115</v>
      </c>
      <c r="G28" s="781" t="s">
        <v>115</v>
      </c>
      <c r="H28" s="781" t="s">
        <v>115</v>
      </c>
      <c r="I28" s="97" t="s">
        <v>1185</v>
      </c>
      <c r="J28" s="98"/>
      <c r="L28" s="777" t="s">
        <v>1177</v>
      </c>
      <c r="M28" s="781" t="s">
        <v>115</v>
      </c>
      <c r="N28" s="781" t="s">
        <v>115</v>
      </c>
      <c r="O28" s="781" t="s">
        <v>115</v>
      </c>
      <c r="P28" s="781" t="s">
        <v>115</v>
      </c>
      <c r="Q28" s="781" t="s">
        <v>115</v>
      </c>
      <c r="R28" s="781" t="s">
        <v>115</v>
      </c>
      <c r="S28" s="97" t="s">
        <v>110</v>
      </c>
      <c r="T28" s="98"/>
      <c r="V28" s="382" t="s">
        <v>1177</v>
      </c>
      <c r="W28" s="773" t="s">
        <v>1173</v>
      </c>
      <c r="X28" s="773" t="s">
        <v>1173</v>
      </c>
      <c r="Y28" s="773" t="s">
        <v>1173</v>
      </c>
      <c r="Z28" s="773" t="s">
        <v>1173</v>
      </c>
      <c r="AA28" s="773" t="s">
        <v>1173</v>
      </c>
      <c r="AB28" s="773" t="s">
        <v>1173</v>
      </c>
      <c r="AC28" s="97" t="s">
        <v>110</v>
      </c>
      <c r="AD28" s="98"/>
      <c r="AE28" s="97"/>
      <c r="AF28" s="382" t="s">
        <v>1177</v>
      </c>
      <c r="AG28" s="773" t="s">
        <v>1173</v>
      </c>
      <c r="AH28" s="773" t="s">
        <v>1173</v>
      </c>
      <c r="AI28" s="773" t="s">
        <v>1173</v>
      </c>
      <c r="AJ28" s="773" t="s">
        <v>1173</v>
      </c>
      <c r="AK28" s="773" t="s">
        <v>1173</v>
      </c>
      <c r="AL28" s="773" t="s">
        <v>1173</v>
      </c>
      <c r="AM28" s="97" t="s">
        <v>110</v>
      </c>
      <c r="AN28" s="98"/>
    </row>
    <row r="29">
      <c r="B29" s="769">
        <v>25.0</v>
      </c>
      <c r="C29" s="769">
        <v>26.0</v>
      </c>
      <c r="D29" s="769">
        <v>27.0</v>
      </c>
      <c r="E29" s="769">
        <v>28.0</v>
      </c>
      <c r="F29" s="769">
        <v>29.0</v>
      </c>
      <c r="G29" s="769">
        <v>30.0</v>
      </c>
      <c r="H29" s="769">
        <v>31.0</v>
      </c>
      <c r="J29" s="98"/>
      <c r="L29" s="769">
        <v>25.0</v>
      </c>
      <c r="M29" s="769">
        <v>26.0</v>
      </c>
      <c r="N29" s="769">
        <v>27.0</v>
      </c>
      <c r="O29" s="769">
        <v>28.0</v>
      </c>
      <c r="P29" s="769">
        <v>29.0</v>
      </c>
      <c r="Q29" s="769">
        <v>30.0</v>
      </c>
      <c r="R29" s="769">
        <v>31.0</v>
      </c>
      <c r="T29" s="98"/>
      <c r="V29" s="769">
        <v>25.0</v>
      </c>
      <c r="W29" s="769">
        <v>26.0</v>
      </c>
      <c r="X29" s="769">
        <v>27.0</v>
      </c>
      <c r="Y29" s="769">
        <v>28.0</v>
      </c>
      <c r="Z29" s="769">
        <v>29.0</v>
      </c>
      <c r="AA29" s="769">
        <v>30.0</v>
      </c>
      <c r="AB29" s="769">
        <v>31.0</v>
      </c>
      <c r="AD29" s="98"/>
      <c r="AE29" s="97"/>
      <c r="AF29" s="769">
        <v>25.0</v>
      </c>
      <c r="AG29" s="769">
        <v>26.0</v>
      </c>
      <c r="AH29" s="769">
        <v>27.0</v>
      </c>
      <c r="AI29" s="769">
        <v>28.0</v>
      </c>
      <c r="AJ29" s="769">
        <v>29.0</v>
      </c>
      <c r="AK29" s="769">
        <v>30.0</v>
      </c>
      <c r="AL29" s="769">
        <v>31.0</v>
      </c>
      <c r="AN29" s="98"/>
    </row>
    <row r="30" ht="34.5" customHeight="1">
      <c r="B30" s="785" t="s">
        <v>1196</v>
      </c>
      <c r="C30" s="781" t="s">
        <v>115</v>
      </c>
      <c r="D30" s="781" t="s">
        <v>115</v>
      </c>
      <c r="E30" s="781" t="s">
        <v>115</v>
      </c>
      <c r="F30" s="781" t="s">
        <v>115</v>
      </c>
      <c r="G30" s="781" t="s">
        <v>115</v>
      </c>
      <c r="H30" s="781" t="s">
        <v>115</v>
      </c>
      <c r="J30" s="98"/>
      <c r="L30" s="785" t="s">
        <v>1196</v>
      </c>
      <c r="M30" s="781" t="s">
        <v>115</v>
      </c>
      <c r="N30" s="781" t="s">
        <v>115</v>
      </c>
      <c r="O30" s="781" t="s">
        <v>115</v>
      </c>
      <c r="P30" s="781" t="s">
        <v>115</v>
      </c>
      <c r="Q30" s="781" t="s">
        <v>115</v>
      </c>
      <c r="R30" s="781" t="s">
        <v>115</v>
      </c>
      <c r="T30" s="98"/>
      <c r="V30" s="785" t="s">
        <v>1196</v>
      </c>
      <c r="W30" s="773" t="s">
        <v>1173</v>
      </c>
      <c r="X30" s="773" t="s">
        <v>1173</v>
      </c>
      <c r="Y30" s="773" t="s">
        <v>1173</v>
      </c>
      <c r="Z30" s="773" t="s">
        <v>1173</v>
      </c>
      <c r="AA30" s="778" t="s">
        <v>1178</v>
      </c>
      <c r="AB30" s="778" t="s">
        <v>1178</v>
      </c>
      <c r="AD30" s="98"/>
      <c r="AE30" s="97"/>
      <c r="AF30" s="785" t="s">
        <v>1196</v>
      </c>
      <c r="AG30" s="773" t="s">
        <v>1173</v>
      </c>
      <c r="AH30" s="773" t="s">
        <v>1173</v>
      </c>
      <c r="AI30" s="773" t="s">
        <v>1173</v>
      </c>
      <c r="AJ30" s="773" t="s">
        <v>1173</v>
      </c>
      <c r="AK30" s="778" t="s">
        <v>1178</v>
      </c>
      <c r="AL30" s="778" t="s">
        <v>1178</v>
      </c>
      <c r="AN30" s="98"/>
    </row>
    <row r="31">
      <c r="B31" s="787"/>
      <c r="C31" s="266"/>
      <c r="D31" s="265"/>
      <c r="E31" s="265"/>
      <c r="F31" s="265"/>
      <c r="G31" s="265"/>
      <c r="H31" s="265"/>
      <c r="J31" s="98"/>
      <c r="L31" s="787"/>
      <c r="M31" s="266"/>
      <c r="N31" s="265"/>
      <c r="O31" s="265"/>
      <c r="P31" s="265"/>
      <c r="Q31" s="265"/>
      <c r="R31" s="265"/>
      <c r="T31" s="98"/>
      <c r="V31" s="787"/>
      <c r="W31" s="266"/>
      <c r="X31" s="265"/>
      <c r="Y31" s="265"/>
      <c r="Z31" s="265"/>
      <c r="AA31" s="265"/>
      <c r="AB31" s="265"/>
      <c r="AD31" s="98"/>
      <c r="AE31" s="97"/>
      <c r="AF31" s="787"/>
      <c r="AG31" s="266"/>
      <c r="AH31" s="265"/>
      <c r="AI31" s="265"/>
      <c r="AJ31" s="265"/>
      <c r="AK31" s="265"/>
      <c r="AL31" s="265"/>
      <c r="AN31" s="98"/>
    </row>
    <row r="32" ht="34.5" customHeight="1">
      <c r="B32" s="413"/>
      <c r="C32" s="279"/>
      <c r="D32" s="279"/>
      <c r="E32" s="279"/>
      <c r="F32" s="279"/>
      <c r="G32" s="112"/>
      <c r="H32" s="112"/>
      <c r="I32" s="113"/>
      <c r="J32" s="114"/>
      <c r="L32" s="413"/>
      <c r="M32" s="279"/>
      <c r="N32" s="279"/>
      <c r="O32" s="279"/>
      <c r="P32" s="279"/>
      <c r="Q32" s="112"/>
      <c r="R32" s="112"/>
      <c r="S32" s="113"/>
      <c r="T32" s="114"/>
      <c r="V32" s="413"/>
      <c r="W32" s="279"/>
      <c r="X32" s="279"/>
      <c r="Y32" s="279"/>
      <c r="Z32" s="279"/>
      <c r="AA32" s="112"/>
      <c r="AB32" s="112"/>
      <c r="AC32" s="113"/>
      <c r="AD32" s="114"/>
      <c r="AE32" s="97"/>
      <c r="AF32" s="413"/>
      <c r="AG32" s="279"/>
      <c r="AH32" s="279"/>
      <c r="AI32" s="279"/>
      <c r="AJ32" s="279"/>
      <c r="AK32" s="112"/>
      <c r="AL32" s="112"/>
      <c r="AM32" s="113"/>
      <c r="AN32" s="114"/>
    </row>
    <row r="34">
      <c r="B34" s="417" t="s">
        <v>816</v>
      </c>
      <c r="C34" s="4"/>
    </row>
    <row r="35">
      <c r="B35" s="198" t="s">
        <v>121</v>
      </c>
      <c r="C35" s="198" t="s">
        <v>123</v>
      </c>
      <c r="D35" s="198" t="s">
        <v>124</v>
      </c>
      <c r="E35" s="788" t="s">
        <v>126</v>
      </c>
      <c r="F35" s="281"/>
      <c r="I35" s="67" t="s">
        <v>139</v>
      </c>
      <c r="J35" s="67" t="s">
        <v>140</v>
      </c>
    </row>
    <row r="36">
      <c r="B36" s="420">
        <v>44897.0</v>
      </c>
      <c r="C36" s="420">
        <v>44897.0</v>
      </c>
      <c r="D36" s="789" t="s">
        <v>214</v>
      </c>
      <c r="E36" s="350" t="s">
        <v>1153</v>
      </c>
      <c r="F36" s="284"/>
      <c r="I36" s="71" t="s">
        <v>85</v>
      </c>
      <c r="J36" s="421" t="s">
        <v>1227</v>
      </c>
    </row>
    <row r="37">
      <c r="B37" s="420">
        <v>44898.0</v>
      </c>
      <c r="C37" s="420">
        <v>44898.0</v>
      </c>
      <c r="D37" s="789" t="s">
        <v>232</v>
      </c>
      <c r="E37" s="350" t="s">
        <v>1154</v>
      </c>
      <c r="F37" s="284"/>
      <c r="I37" s="71" t="s">
        <v>116</v>
      </c>
      <c r="J37" s="422" t="s">
        <v>1241</v>
      </c>
    </row>
    <row r="38">
      <c r="B38" s="420">
        <v>44899.0</v>
      </c>
      <c r="C38" s="420">
        <v>44899.0</v>
      </c>
      <c r="D38" s="789" t="s">
        <v>1184</v>
      </c>
      <c r="E38" s="350" t="s">
        <v>1155</v>
      </c>
      <c r="F38" s="284"/>
      <c r="I38" s="71" t="s">
        <v>169</v>
      </c>
      <c r="J38" s="792" t="s">
        <v>1247</v>
      </c>
    </row>
    <row r="39">
      <c r="B39" s="420">
        <v>44899.0</v>
      </c>
      <c r="C39" s="420">
        <v>44899.0</v>
      </c>
      <c r="D39" s="789" t="s">
        <v>150</v>
      </c>
      <c r="E39" s="350" t="s">
        <v>1161</v>
      </c>
      <c r="F39" s="301"/>
    </row>
    <row r="40">
      <c r="B40" s="420">
        <v>44899.0</v>
      </c>
      <c r="C40" s="420">
        <v>44899.0</v>
      </c>
      <c r="D40" s="789" t="s">
        <v>1205</v>
      </c>
      <c r="E40" s="350" t="s">
        <v>1162</v>
      </c>
      <c r="F40" s="284"/>
    </row>
    <row r="41">
      <c r="B41" s="420">
        <v>44899.0</v>
      </c>
      <c r="C41" s="420">
        <v>44899.0</v>
      </c>
      <c r="D41" s="789" t="s">
        <v>1209</v>
      </c>
      <c r="E41" s="350" t="s">
        <v>1163</v>
      </c>
      <c r="F41" s="284"/>
    </row>
    <row r="42" ht="15.0" customHeight="1">
      <c r="A42" s="1" t="s">
        <v>149</v>
      </c>
      <c r="B42" s="420">
        <v>44900.0</v>
      </c>
      <c r="C42" s="420">
        <v>44900.0</v>
      </c>
      <c r="D42" s="789" t="s">
        <v>235</v>
      </c>
      <c r="E42" s="350" t="s">
        <v>1171</v>
      </c>
      <c r="F42" s="284"/>
    </row>
    <row r="43">
      <c r="B43" s="420">
        <v>44900.0</v>
      </c>
      <c r="C43" s="420">
        <v>44900.0</v>
      </c>
      <c r="D43" s="789" t="s">
        <v>239</v>
      </c>
      <c r="E43" s="350" t="s">
        <v>836</v>
      </c>
      <c r="F43" s="284"/>
    </row>
    <row r="44">
      <c r="B44" s="420">
        <v>44900.0</v>
      </c>
      <c r="C44" s="420">
        <v>44900.0</v>
      </c>
      <c r="D44" s="789" t="s">
        <v>238</v>
      </c>
      <c r="E44" s="350" t="s">
        <v>838</v>
      </c>
      <c r="F44" s="284"/>
      <c r="K44" s="395"/>
    </row>
    <row r="45">
      <c r="B45" s="420">
        <v>44901.0</v>
      </c>
      <c r="C45" s="420">
        <v>44901.0</v>
      </c>
      <c r="D45" s="789" t="s">
        <v>228</v>
      </c>
      <c r="E45" s="350" t="s">
        <v>1181</v>
      </c>
      <c r="F45" s="284"/>
    </row>
    <row r="46">
      <c r="B46" s="420">
        <v>44902.0</v>
      </c>
      <c r="C46" s="420">
        <v>44902.0</v>
      </c>
      <c r="D46" s="789" t="s">
        <v>143</v>
      </c>
      <c r="E46" s="350" t="s">
        <v>1182</v>
      </c>
      <c r="F46" s="301"/>
    </row>
    <row r="47">
      <c r="B47" s="420">
        <v>44908.0</v>
      </c>
      <c r="C47" s="420">
        <v>44908.0</v>
      </c>
      <c r="D47" s="789" t="s">
        <v>564</v>
      </c>
      <c r="E47" s="350" t="s">
        <v>1183</v>
      </c>
      <c r="F47" s="284"/>
      <c r="G47" s="1" t="s">
        <v>149</v>
      </c>
    </row>
    <row r="48">
      <c r="B48" s="420">
        <v>44909.0</v>
      </c>
      <c r="C48" s="420">
        <v>44909.0</v>
      </c>
      <c r="D48" s="789" t="s">
        <v>464</v>
      </c>
      <c r="E48" s="350" t="s">
        <v>1220</v>
      </c>
      <c r="F48" s="284"/>
    </row>
    <row r="49">
      <c r="B49" s="420">
        <v>44910.0</v>
      </c>
      <c r="C49" s="420">
        <v>44910.0</v>
      </c>
      <c r="D49" s="789" t="s">
        <v>1245</v>
      </c>
      <c r="E49" s="350" t="s">
        <v>1221</v>
      </c>
      <c r="F49" s="284"/>
    </row>
    <row r="50">
      <c r="B50" s="420">
        <v>44911.0</v>
      </c>
      <c r="C50" s="420">
        <v>44912.0</v>
      </c>
      <c r="D50" s="789" t="s">
        <v>193</v>
      </c>
      <c r="E50" s="350" t="s">
        <v>1154</v>
      </c>
      <c r="F50" s="284"/>
    </row>
    <row r="51">
      <c r="B51" s="420">
        <v>44911.0</v>
      </c>
      <c r="C51" s="420">
        <v>44912.0</v>
      </c>
      <c r="D51" s="789" t="s">
        <v>196</v>
      </c>
      <c r="E51" s="135" t="s">
        <v>1154</v>
      </c>
      <c r="F51" s="301"/>
    </row>
    <row r="52">
      <c r="B52" s="420">
        <v>44911.0</v>
      </c>
      <c r="C52" s="420">
        <v>44912.0</v>
      </c>
      <c r="D52" s="789" t="s">
        <v>197</v>
      </c>
      <c r="E52" s="350" t="s">
        <v>1154</v>
      </c>
      <c r="F52" s="301"/>
    </row>
    <row r="53">
      <c r="B53" s="420">
        <v>44914.0</v>
      </c>
      <c r="C53" s="420">
        <v>44914.0</v>
      </c>
      <c r="D53" s="789" t="s">
        <v>154</v>
      </c>
      <c r="E53" s="350" t="s">
        <v>1252</v>
      </c>
      <c r="F53" s="284"/>
    </row>
    <row r="54">
      <c r="B54" s="420">
        <v>44915.0</v>
      </c>
      <c r="C54" s="420">
        <v>44915.0</v>
      </c>
      <c r="D54" s="789" t="s">
        <v>842</v>
      </c>
      <c r="E54" s="350" t="s">
        <v>1268</v>
      </c>
      <c r="F54" s="12"/>
    </row>
    <row r="55">
      <c r="B55" s="420">
        <v>44916.0</v>
      </c>
      <c r="C55" s="420">
        <v>44916.0</v>
      </c>
      <c r="D55" s="789" t="s">
        <v>482</v>
      </c>
      <c r="E55" s="350" t="s">
        <v>1274</v>
      </c>
    </row>
    <row r="56">
      <c r="B56" s="420">
        <v>44917.0</v>
      </c>
      <c r="C56" s="420">
        <v>44917.0</v>
      </c>
      <c r="D56" s="789" t="s">
        <v>332</v>
      </c>
      <c r="E56" s="350" t="s">
        <v>1278</v>
      </c>
    </row>
    <row r="57">
      <c r="B57" s="420">
        <v>44918.0</v>
      </c>
      <c r="C57" s="420">
        <v>44918.0</v>
      </c>
      <c r="D57" s="789" t="s">
        <v>1285</v>
      </c>
      <c r="E57" s="350" t="s">
        <v>1287</v>
      </c>
    </row>
    <row r="58">
      <c r="B58" s="420">
        <v>44919.0</v>
      </c>
      <c r="C58" s="420">
        <v>44919.0</v>
      </c>
      <c r="D58" s="795" t="s">
        <v>634</v>
      </c>
      <c r="E58" s="135" t="s">
        <v>1303</v>
      </c>
    </row>
    <row r="59">
      <c r="B59" s="420">
        <v>44921.0</v>
      </c>
      <c r="C59" s="420">
        <v>44921.0</v>
      </c>
      <c r="D59" s="795" t="s">
        <v>1305</v>
      </c>
      <c r="E59" s="187" t="s">
        <v>1310</v>
      </c>
    </row>
    <row r="60">
      <c r="B60" s="420">
        <v>44921.0</v>
      </c>
      <c r="C60" s="420">
        <v>44921.0</v>
      </c>
      <c r="D60" s="795" t="s">
        <v>844</v>
      </c>
      <c r="E60" s="796" t="s">
        <v>1314</v>
      </c>
    </row>
    <row r="61">
      <c r="B61" s="420">
        <v>44922.0</v>
      </c>
      <c r="C61" s="420">
        <v>44922.0</v>
      </c>
      <c r="D61" s="795" t="s">
        <v>1318</v>
      </c>
      <c r="E61" s="135" t="s">
        <v>1319</v>
      </c>
    </row>
    <row r="62">
      <c r="B62" s="420">
        <v>44923.0</v>
      </c>
      <c r="C62" s="420">
        <v>44923.0</v>
      </c>
      <c r="D62" s="795" t="s">
        <v>1323</v>
      </c>
      <c r="E62" s="135" t="s">
        <v>1326</v>
      </c>
    </row>
    <row r="63">
      <c r="B63" s="420">
        <v>44923.0</v>
      </c>
      <c r="C63" s="420">
        <v>44923.0</v>
      </c>
      <c r="D63" s="795" t="s">
        <v>976</v>
      </c>
      <c r="E63" s="135" t="s">
        <v>1330</v>
      </c>
      <c r="F63" s="1" t="s">
        <v>1331</v>
      </c>
    </row>
    <row r="64">
      <c r="B64" s="420">
        <v>44924.0</v>
      </c>
      <c r="C64" s="420">
        <v>44925.0</v>
      </c>
      <c r="D64" s="795" t="s">
        <v>161</v>
      </c>
      <c r="E64" s="135" t="s">
        <v>1154</v>
      </c>
    </row>
  </sheetData>
  <mergeCells count="30">
    <mergeCell ref="B6:B7"/>
    <mergeCell ref="B8:B10"/>
    <mergeCell ref="B34:C34"/>
    <mergeCell ref="C2:D2"/>
    <mergeCell ref="C3:D3"/>
    <mergeCell ref="E3:E4"/>
    <mergeCell ref="F3:F4"/>
    <mergeCell ref="G3:G4"/>
    <mergeCell ref="C4:D4"/>
    <mergeCell ref="C5:G5"/>
    <mergeCell ref="Q14:R17"/>
    <mergeCell ref="V14:Z17"/>
    <mergeCell ref="AA14:AB17"/>
    <mergeCell ref="AF14:AJ17"/>
    <mergeCell ref="AK14:AL17"/>
    <mergeCell ref="B18:H19"/>
    <mergeCell ref="L18:R19"/>
    <mergeCell ref="V18:AB19"/>
    <mergeCell ref="AF18:AL19"/>
    <mergeCell ref="I28:J32"/>
    <mergeCell ref="S28:T32"/>
    <mergeCell ref="AC28:AD32"/>
    <mergeCell ref="AM28:AN32"/>
    <mergeCell ref="D8:G8"/>
    <mergeCell ref="D9:G9"/>
    <mergeCell ref="D10:G10"/>
    <mergeCell ref="D11:G11"/>
    <mergeCell ref="B14:F17"/>
    <mergeCell ref="G14:H17"/>
    <mergeCell ref="L14:P17"/>
  </mergeCells>
  <hyperlinks>
    <hyperlink r:id="rId1" ref="J36"/>
    <hyperlink r:id="rId2" ref="J37"/>
    <hyperlink r:id="rId3" ref="J38"/>
  </hyperlink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20.25"/>
    <col customWidth="1" min="17" max="17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1147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1151</v>
      </c>
      <c r="L14" s="50"/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349">
        <v>44897.0</v>
      </c>
      <c r="L17" s="349">
        <v>44898.0</v>
      </c>
      <c r="M17" s="349">
        <v>44899.0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1153</v>
      </c>
      <c r="L19" s="299" t="s">
        <v>1154</v>
      </c>
      <c r="M19" s="299" t="s">
        <v>1155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1153</v>
      </c>
      <c r="L20" s="299" t="s">
        <v>1154</v>
      </c>
      <c r="M20" s="299" t="s">
        <v>1155</v>
      </c>
      <c r="N20" s="7"/>
      <c r="O20" s="7"/>
    </row>
    <row r="21">
      <c r="H21" s="66"/>
      <c r="I21" s="47"/>
      <c r="J21" s="86" t="s">
        <v>98</v>
      </c>
      <c r="K21" s="176" t="s">
        <v>1159</v>
      </c>
      <c r="L21" s="89" t="s">
        <v>223</v>
      </c>
      <c r="M21" s="89" t="s">
        <v>1160</v>
      </c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348" t="s">
        <v>46</v>
      </c>
      <c r="K23" s="349">
        <v>44899.0</v>
      </c>
      <c r="L23" s="349">
        <v>44899.0</v>
      </c>
      <c r="M23" s="349">
        <v>44899.0</v>
      </c>
      <c r="N23" s="7"/>
      <c r="O23" s="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7"/>
    </row>
    <row r="25">
      <c r="H25" s="77"/>
      <c r="I25" s="7"/>
      <c r="J25" s="79" t="s">
        <v>84</v>
      </c>
      <c r="K25" s="135" t="s">
        <v>1161</v>
      </c>
      <c r="L25" s="299" t="s">
        <v>1162</v>
      </c>
      <c r="M25" s="299" t="s">
        <v>1163</v>
      </c>
      <c r="N25" s="7"/>
      <c r="O25" s="7"/>
    </row>
    <row r="26">
      <c r="H26" s="77"/>
      <c r="I26" s="7"/>
      <c r="J26" s="79" t="s">
        <v>97</v>
      </c>
      <c r="K26" s="135" t="s">
        <v>1161</v>
      </c>
      <c r="L26" s="299" t="s">
        <v>1162</v>
      </c>
      <c r="M26" s="299" t="s">
        <v>1163</v>
      </c>
      <c r="N26" s="7"/>
      <c r="O26" s="7"/>
      <c r="R26" s="1" t="s">
        <v>149</v>
      </c>
    </row>
    <row r="27">
      <c r="H27" s="77"/>
      <c r="I27" s="7"/>
      <c r="J27" s="86" t="s">
        <v>98</v>
      </c>
      <c r="K27" s="87" t="s">
        <v>1165</v>
      </c>
      <c r="L27" s="87" t="s">
        <v>1168</v>
      </c>
      <c r="M27" s="87" t="s">
        <v>1169</v>
      </c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348" t="s">
        <v>46</v>
      </c>
      <c r="K29" s="349">
        <v>44900.0</v>
      </c>
      <c r="L29" s="349"/>
      <c r="M29" s="349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>
      <c r="H30" s="41"/>
      <c r="J30" s="71" t="s">
        <v>44</v>
      </c>
      <c r="K30" s="73" t="s">
        <v>78</v>
      </c>
      <c r="L30" s="73"/>
      <c r="M30" s="73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</row>
    <row r="31">
      <c r="H31" s="41"/>
      <c r="J31" s="79" t="s">
        <v>84</v>
      </c>
      <c r="K31" s="135" t="s">
        <v>1171</v>
      </c>
      <c r="L31" s="135"/>
      <c r="M31" s="135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</row>
    <row r="32">
      <c r="H32" s="41"/>
      <c r="I32" s="101"/>
      <c r="J32" s="79" t="s">
        <v>97</v>
      </c>
      <c r="K32" s="135" t="s">
        <v>1171</v>
      </c>
      <c r="L32" s="135"/>
      <c r="M32" s="135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</row>
    <row r="33">
      <c r="H33" s="41"/>
      <c r="I33" s="101"/>
      <c r="J33" s="86" t="s">
        <v>98</v>
      </c>
      <c r="K33" s="87" t="s">
        <v>1172</v>
      </c>
      <c r="L33" s="355"/>
      <c r="M33" s="355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</row>
    <row r="34">
      <c r="H34" s="41"/>
      <c r="I34" s="101"/>
      <c r="J34" s="57"/>
      <c r="K34" s="115"/>
      <c r="L34" s="116"/>
      <c r="M34" s="117"/>
      <c r="N34" s="103"/>
      <c r="O34" s="775" t="s">
        <v>121</v>
      </c>
      <c r="P34" s="775" t="s">
        <v>124</v>
      </c>
      <c r="Q34" s="775" t="s">
        <v>125</v>
      </c>
      <c r="R34" s="775" t="s">
        <v>98</v>
      </c>
      <c r="S34" s="776" t="s">
        <v>126</v>
      </c>
      <c r="T34" s="776" t="s">
        <v>128</v>
      </c>
      <c r="U34" s="360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>
      <c r="H35" s="41"/>
      <c r="I35" s="101"/>
      <c r="J35" s="348" t="s">
        <v>46</v>
      </c>
      <c r="K35" s="349">
        <v>44901.0</v>
      </c>
      <c r="L35" s="349">
        <v>44902.0</v>
      </c>
      <c r="M35" s="349">
        <v>44908.0</v>
      </c>
      <c r="N35" s="103"/>
      <c r="O35" s="441">
        <v>44897.0</v>
      </c>
      <c r="P35" s="365" t="s">
        <v>214</v>
      </c>
      <c r="Q35" s="165" t="s">
        <v>520</v>
      </c>
      <c r="R35" s="165" t="s">
        <v>1159</v>
      </c>
      <c r="S35" s="165" t="s">
        <v>1153</v>
      </c>
      <c r="T35" s="333" t="s">
        <v>216</v>
      </c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73" t="s">
        <v>78</v>
      </c>
      <c r="N36" s="103"/>
      <c r="O36" s="441">
        <v>44898.0</v>
      </c>
      <c r="P36" s="365" t="s">
        <v>232</v>
      </c>
      <c r="Q36" s="165" t="s">
        <v>446</v>
      </c>
      <c r="R36" s="165" t="s">
        <v>223</v>
      </c>
      <c r="S36" s="165" t="s">
        <v>1154</v>
      </c>
      <c r="T36" s="333" t="s">
        <v>1179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>
      <c r="H37" s="41"/>
      <c r="I37" s="101"/>
      <c r="J37" s="79" t="s">
        <v>84</v>
      </c>
      <c r="K37" s="135" t="s">
        <v>1181</v>
      </c>
      <c r="L37" s="135" t="s">
        <v>1182</v>
      </c>
      <c r="M37" s="135" t="s">
        <v>1183</v>
      </c>
      <c r="N37" s="103"/>
      <c r="O37" s="441">
        <v>44899.0</v>
      </c>
      <c r="P37" s="365" t="s">
        <v>1184</v>
      </c>
      <c r="Q37" s="46" t="s">
        <v>489</v>
      </c>
      <c r="R37" s="165" t="s">
        <v>1160</v>
      </c>
      <c r="S37" s="165" t="s">
        <v>1155</v>
      </c>
      <c r="T37" s="333" t="s">
        <v>1189</v>
      </c>
      <c r="U37" s="261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>
      <c r="H38" s="41"/>
      <c r="I38" s="101"/>
      <c r="J38" s="79" t="s">
        <v>97</v>
      </c>
      <c r="K38" s="135" t="s">
        <v>1181</v>
      </c>
      <c r="L38" s="135" t="s">
        <v>1182</v>
      </c>
      <c r="M38" s="135" t="s">
        <v>1183</v>
      </c>
      <c r="N38" s="103"/>
      <c r="O38" s="441">
        <v>44899.0</v>
      </c>
      <c r="P38" s="365" t="s">
        <v>150</v>
      </c>
      <c r="Q38" s="376" t="s">
        <v>489</v>
      </c>
      <c r="R38" s="164" t="s">
        <v>1165</v>
      </c>
      <c r="S38" s="165" t="s">
        <v>1161</v>
      </c>
      <c r="T38" s="381" t="s">
        <v>1201</v>
      </c>
      <c r="U38" s="39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>
      <c r="H39" s="41"/>
      <c r="I39" s="101"/>
      <c r="J39" s="86" t="s">
        <v>98</v>
      </c>
      <c r="K39" s="87" t="s">
        <v>229</v>
      </c>
      <c r="L39" s="87" t="s">
        <v>223</v>
      </c>
      <c r="M39" s="87" t="s">
        <v>1204</v>
      </c>
      <c r="N39" s="103"/>
      <c r="O39" s="441">
        <v>44899.0</v>
      </c>
      <c r="P39" s="365" t="s">
        <v>1205</v>
      </c>
      <c r="Q39" s="165" t="s">
        <v>489</v>
      </c>
      <c r="R39" s="165" t="s">
        <v>1168</v>
      </c>
      <c r="S39" s="165" t="s">
        <v>1162</v>
      </c>
      <c r="T39" s="333" t="s">
        <v>1206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>
      <c r="H40" s="41"/>
      <c r="I40" s="101"/>
      <c r="N40" s="116"/>
      <c r="O40" s="441">
        <v>44899.0</v>
      </c>
      <c r="P40" s="365" t="s">
        <v>1209</v>
      </c>
      <c r="Q40" s="376" t="s">
        <v>489</v>
      </c>
      <c r="R40" s="165" t="s">
        <v>1169</v>
      </c>
      <c r="S40" s="165" t="s">
        <v>1163</v>
      </c>
      <c r="T40" s="381" t="s">
        <v>1210</v>
      </c>
      <c r="U40" s="397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>
      <c r="H41" s="41"/>
      <c r="I41" s="101"/>
      <c r="J41" s="348" t="s">
        <v>46</v>
      </c>
      <c r="K41" s="349">
        <v>44909.0</v>
      </c>
      <c r="L41" s="349">
        <v>44910.0</v>
      </c>
      <c r="M41" s="349">
        <v>44911.0</v>
      </c>
      <c r="N41" s="116"/>
      <c r="O41" s="441">
        <v>44900.0</v>
      </c>
      <c r="P41" s="365" t="s">
        <v>235</v>
      </c>
      <c r="Q41" s="165" t="s">
        <v>478</v>
      </c>
      <c r="R41" s="165" t="s">
        <v>1172</v>
      </c>
      <c r="S41" s="165" t="s">
        <v>1171</v>
      </c>
      <c r="T41" s="381" t="s">
        <v>1217</v>
      </c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16"/>
      <c r="O42" s="441">
        <v>44900.0</v>
      </c>
      <c r="P42" s="365" t="s">
        <v>239</v>
      </c>
      <c r="Q42" s="165" t="s">
        <v>478</v>
      </c>
      <c r="R42" s="165"/>
      <c r="S42" s="165"/>
      <c r="T42" s="333"/>
      <c r="U42" s="164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>
      <c r="H43" s="41"/>
      <c r="I43" s="101"/>
      <c r="J43" s="79" t="s">
        <v>84</v>
      </c>
      <c r="K43" s="135" t="s">
        <v>1220</v>
      </c>
      <c r="L43" s="135" t="s">
        <v>1221</v>
      </c>
      <c r="M43" s="135" t="s">
        <v>1222</v>
      </c>
      <c r="N43" s="116"/>
      <c r="O43" s="441">
        <v>44900.0</v>
      </c>
      <c r="P43" s="365" t="s">
        <v>238</v>
      </c>
      <c r="Q43" s="376" t="s">
        <v>478</v>
      </c>
      <c r="R43" s="131"/>
      <c r="S43" s="131"/>
      <c r="T43" s="455"/>
      <c r="U43" s="16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>
      <c r="H44" s="41"/>
      <c r="I44" s="101"/>
      <c r="J44" s="79" t="s">
        <v>97</v>
      </c>
      <c r="K44" s="135" t="s">
        <v>1220</v>
      </c>
      <c r="L44" s="135" t="s">
        <v>1221</v>
      </c>
      <c r="M44" s="135" t="s">
        <v>1222</v>
      </c>
      <c r="N44" s="116"/>
      <c r="O44" s="441">
        <v>44901.0</v>
      </c>
      <c r="P44" s="365" t="s">
        <v>228</v>
      </c>
      <c r="Q44" s="165" t="s">
        <v>450</v>
      </c>
      <c r="R44" s="165" t="s">
        <v>229</v>
      </c>
      <c r="S44" s="165" t="s">
        <v>1181</v>
      </c>
      <c r="T44" s="381" t="s">
        <v>677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>
      <c r="H45" s="41"/>
      <c r="I45" s="101"/>
      <c r="J45" s="86" t="s">
        <v>98</v>
      </c>
      <c r="K45" s="89" t="s">
        <v>1232</v>
      </c>
      <c r="L45" s="87" t="s">
        <v>535</v>
      </c>
      <c r="M45" s="87" t="s">
        <v>195</v>
      </c>
      <c r="N45" s="116"/>
      <c r="O45" s="441">
        <v>44902.0</v>
      </c>
      <c r="P45" s="365" t="s">
        <v>143</v>
      </c>
      <c r="Q45" s="165" t="s">
        <v>533</v>
      </c>
      <c r="R45" s="165" t="s">
        <v>223</v>
      </c>
      <c r="S45" s="165" t="s">
        <v>1182</v>
      </c>
      <c r="T45" s="333" t="s">
        <v>1235</v>
      </c>
      <c r="U45" s="261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>
      <c r="H46" s="41"/>
      <c r="I46" s="101"/>
      <c r="J46" s="7"/>
      <c r="K46" s="7"/>
      <c r="L46" s="7"/>
      <c r="M46" s="149"/>
      <c r="N46" s="116"/>
      <c r="O46" s="441">
        <v>44908.0</v>
      </c>
      <c r="P46" s="365" t="s">
        <v>564</v>
      </c>
      <c r="Q46" s="376" t="s">
        <v>1238</v>
      </c>
      <c r="R46" s="164" t="s">
        <v>1204</v>
      </c>
      <c r="S46" s="165" t="s">
        <v>1183</v>
      </c>
      <c r="T46" s="333" t="s">
        <v>1239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>
      <c r="H47" s="41"/>
      <c r="I47" s="101"/>
      <c r="J47" s="348" t="s">
        <v>46</v>
      </c>
      <c r="K47" s="349">
        <v>44911.0</v>
      </c>
      <c r="L47" s="349">
        <v>44911.0</v>
      </c>
      <c r="M47" s="349">
        <v>44914.0</v>
      </c>
      <c r="N47" s="116"/>
      <c r="O47" s="441">
        <v>44909.0</v>
      </c>
      <c r="P47" s="365" t="s">
        <v>464</v>
      </c>
      <c r="Q47" s="165" t="s">
        <v>466</v>
      </c>
      <c r="R47" s="165" t="s">
        <v>1232</v>
      </c>
      <c r="S47" s="165" t="s">
        <v>1220</v>
      </c>
      <c r="T47" s="333" t="s">
        <v>1244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116"/>
      <c r="O48" s="441">
        <v>44910.0</v>
      </c>
      <c r="P48" s="365" t="s">
        <v>1245</v>
      </c>
      <c r="Q48" s="376" t="s">
        <v>502</v>
      </c>
      <c r="R48" s="165" t="s">
        <v>535</v>
      </c>
      <c r="S48" s="165" t="s">
        <v>1221</v>
      </c>
      <c r="T48" s="387" t="s">
        <v>1246</v>
      </c>
      <c r="U48" s="261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>
      <c r="H49" s="41"/>
      <c r="I49" s="101"/>
      <c r="J49" s="79" t="s">
        <v>84</v>
      </c>
      <c r="K49" s="80" t="s">
        <v>1249</v>
      </c>
      <c r="L49" s="135" t="s">
        <v>1250</v>
      </c>
      <c r="M49" s="135" t="s">
        <v>1252</v>
      </c>
      <c r="N49" s="116"/>
      <c r="O49" s="441">
        <v>44911.0</v>
      </c>
      <c r="P49" s="365" t="s">
        <v>193</v>
      </c>
      <c r="Q49" s="165" t="s">
        <v>446</v>
      </c>
      <c r="R49" s="165" t="s">
        <v>195</v>
      </c>
      <c r="S49" s="165" t="s">
        <v>1154</v>
      </c>
      <c r="T49" s="333" t="s">
        <v>1253</v>
      </c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>
      <c r="H50" s="41"/>
      <c r="J50" s="79" t="s">
        <v>97</v>
      </c>
      <c r="K50" s="80" t="s">
        <v>1249</v>
      </c>
      <c r="L50" s="135" t="s">
        <v>1250</v>
      </c>
      <c r="M50" s="135" t="s">
        <v>1252</v>
      </c>
      <c r="N50" s="116"/>
      <c r="O50" s="441">
        <v>44911.0</v>
      </c>
      <c r="P50" s="365" t="s">
        <v>196</v>
      </c>
      <c r="Q50" s="165" t="s">
        <v>446</v>
      </c>
      <c r="R50" s="165" t="s">
        <v>195</v>
      </c>
      <c r="S50" s="1" t="s">
        <v>1154</v>
      </c>
      <c r="T50" s="478" t="s">
        <v>1257</v>
      </c>
      <c r="U50" s="164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>
      <c r="H51" s="41"/>
      <c r="J51" s="86" t="s">
        <v>98</v>
      </c>
      <c r="K51" s="87" t="s">
        <v>195</v>
      </c>
      <c r="L51" s="87" t="s">
        <v>195</v>
      </c>
      <c r="M51" s="87"/>
      <c r="N51" s="100"/>
      <c r="O51" s="441">
        <v>44911.0</v>
      </c>
      <c r="P51" s="365" t="s">
        <v>197</v>
      </c>
      <c r="Q51" s="165" t="s">
        <v>455</v>
      </c>
      <c r="R51" s="164" t="s">
        <v>195</v>
      </c>
      <c r="S51" s="165" t="s">
        <v>1154</v>
      </c>
      <c r="T51" s="410" t="s">
        <v>1263</v>
      </c>
      <c r="U51" s="397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>
      <c r="H52" s="41"/>
      <c r="J52" s="57"/>
      <c r="K52" s="115"/>
      <c r="L52" s="116"/>
      <c r="M52" s="117"/>
      <c r="N52" s="100"/>
      <c r="O52" s="441">
        <v>44914.0</v>
      </c>
      <c r="P52" s="365" t="s">
        <v>154</v>
      </c>
      <c r="Q52" s="376" t="s">
        <v>935</v>
      </c>
      <c r="R52" s="164"/>
      <c r="S52" s="165" t="s">
        <v>1252</v>
      </c>
      <c r="T52" s="410" t="s">
        <v>936</v>
      </c>
      <c r="U52" s="158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>
      <c r="H53" s="41"/>
      <c r="J53" s="348" t="s">
        <v>46</v>
      </c>
      <c r="K53" s="349">
        <v>44915.0</v>
      </c>
      <c r="L53" s="349">
        <v>44916.0</v>
      </c>
      <c r="M53" s="349">
        <v>44917.0</v>
      </c>
      <c r="O53" s="441">
        <v>44915.0</v>
      </c>
      <c r="P53" s="365" t="s">
        <v>842</v>
      </c>
      <c r="Q53" s="165" t="s">
        <v>612</v>
      </c>
      <c r="R53" s="165" t="s">
        <v>1267</v>
      </c>
      <c r="S53" s="165" t="s">
        <v>1268</v>
      </c>
      <c r="T53" s="333" t="s">
        <v>334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O54" s="441">
        <v>44916.0</v>
      </c>
      <c r="P54" s="365" t="s">
        <v>482</v>
      </c>
      <c r="Q54" s="376" t="s">
        <v>483</v>
      </c>
      <c r="R54" s="164" t="s">
        <v>1273</v>
      </c>
      <c r="S54" s="165" t="s">
        <v>1274</v>
      </c>
      <c r="T54" s="410" t="s">
        <v>1277</v>
      </c>
      <c r="U54" s="261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>
      <c r="H55" s="41"/>
      <c r="J55" s="79" t="s">
        <v>84</v>
      </c>
      <c r="K55" s="299" t="s">
        <v>1268</v>
      </c>
      <c r="L55" s="299" t="s">
        <v>1274</v>
      </c>
      <c r="M55" s="135" t="s">
        <v>1278</v>
      </c>
      <c r="O55" s="441">
        <v>44917.0</v>
      </c>
      <c r="P55" s="365" t="s">
        <v>332</v>
      </c>
      <c r="Q55" s="165" t="s">
        <v>1279</v>
      </c>
      <c r="R55" s="164" t="s">
        <v>1280</v>
      </c>
      <c r="S55" s="165" t="s">
        <v>1278</v>
      </c>
      <c r="T55" s="333" t="s">
        <v>1283</v>
      </c>
      <c r="U55" s="261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>
      <c r="H56" s="41"/>
      <c r="J56" s="79" t="s">
        <v>97</v>
      </c>
      <c r="K56" s="299" t="s">
        <v>1268</v>
      </c>
      <c r="L56" s="299" t="s">
        <v>1274</v>
      </c>
      <c r="M56" s="135" t="s">
        <v>1278</v>
      </c>
      <c r="O56" s="441">
        <v>44918.0</v>
      </c>
      <c r="P56" s="365" t="s">
        <v>1285</v>
      </c>
      <c r="Q56" s="164" t="s">
        <v>483</v>
      </c>
      <c r="R56" s="164" t="s">
        <v>1286</v>
      </c>
      <c r="S56" s="165" t="s">
        <v>1287</v>
      </c>
      <c r="T56" s="333" t="s">
        <v>1289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>
      <c r="H57" s="66"/>
      <c r="I57" s="143"/>
      <c r="J57" s="86" t="s">
        <v>98</v>
      </c>
      <c r="K57" s="87" t="s">
        <v>1267</v>
      </c>
      <c r="L57" s="794" t="s">
        <v>1296</v>
      </c>
      <c r="M57" s="87" t="s">
        <v>1280</v>
      </c>
      <c r="O57" s="441">
        <v>44919.0</v>
      </c>
      <c r="P57" s="365" t="s">
        <v>634</v>
      </c>
      <c r="Q57" s="229" t="s">
        <v>495</v>
      </c>
      <c r="R57" s="229" t="s">
        <v>1302</v>
      </c>
      <c r="S57" s="164" t="s">
        <v>1303</v>
      </c>
      <c r="T57" s="268" t="s">
        <v>1304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84"/>
      <c r="K58" s="185"/>
      <c r="L58" s="185"/>
      <c r="M58" s="185"/>
      <c r="N58" s="100"/>
      <c r="O58" s="441">
        <v>44921.0</v>
      </c>
      <c r="P58" s="365" t="s">
        <v>1305</v>
      </c>
      <c r="Q58" s="229" t="s">
        <v>533</v>
      </c>
      <c r="R58" s="229" t="s">
        <v>1308</v>
      </c>
      <c r="S58" s="164" t="s">
        <v>1310</v>
      </c>
      <c r="T58" s="268" t="s">
        <v>1311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>
      <c r="H59" s="66"/>
      <c r="I59" s="143"/>
      <c r="J59" s="348" t="s">
        <v>46</v>
      </c>
      <c r="K59" s="349">
        <v>44918.0</v>
      </c>
      <c r="L59" s="349">
        <v>44919.0</v>
      </c>
      <c r="M59" s="349">
        <v>44921.0</v>
      </c>
      <c r="N59" s="184"/>
      <c r="O59" s="441">
        <v>44921.0</v>
      </c>
      <c r="P59" s="365" t="s">
        <v>844</v>
      </c>
      <c r="Q59" s="229" t="s">
        <v>533</v>
      </c>
      <c r="R59" s="229" t="s">
        <v>1313</v>
      </c>
      <c r="S59" s="164" t="s">
        <v>1313</v>
      </c>
      <c r="T59" s="229" t="s">
        <v>1313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>
      <c r="H60" s="66"/>
      <c r="I60" s="143"/>
      <c r="J60" s="71" t="s">
        <v>44</v>
      </c>
      <c r="K60" s="73" t="s">
        <v>78</v>
      </c>
      <c r="L60" s="73" t="s">
        <v>78</v>
      </c>
      <c r="M60" s="73" t="s">
        <v>78</v>
      </c>
      <c r="N60" s="184"/>
      <c r="O60" s="441">
        <v>44922.0</v>
      </c>
      <c r="P60" s="365" t="s">
        <v>1318</v>
      </c>
      <c r="Q60" s="229" t="s">
        <v>1320</v>
      </c>
      <c r="R60" s="229" t="s">
        <v>1321</v>
      </c>
      <c r="S60" s="164" t="s">
        <v>1319</v>
      </c>
      <c r="T60" s="268" t="s">
        <v>1324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>
      <c r="H61" s="66"/>
      <c r="I61" s="143"/>
      <c r="J61" s="71" t="s">
        <v>85</v>
      </c>
      <c r="K61" s="299" t="s">
        <v>1287</v>
      </c>
      <c r="L61" s="456" t="s">
        <v>1303</v>
      </c>
      <c r="M61" s="299" t="s">
        <v>1310</v>
      </c>
      <c r="N61" s="798"/>
      <c r="O61" s="441">
        <v>44923.0</v>
      </c>
      <c r="P61" s="365" t="s">
        <v>1323</v>
      </c>
      <c r="Q61" s="229" t="s">
        <v>957</v>
      </c>
      <c r="R61" s="229" t="s">
        <v>223</v>
      </c>
      <c r="S61" s="164" t="s">
        <v>1326</v>
      </c>
      <c r="T61" s="268" t="s">
        <v>975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>
      <c r="H62" s="66"/>
      <c r="I62" s="57"/>
      <c r="J62" s="79" t="s">
        <v>97</v>
      </c>
      <c r="K62" s="299" t="s">
        <v>1287</v>
      </c>
      <c r="L62" s="456" t="s">
        <v>1303</v>
      </c>
      <c r="M62" s="299" t="s">
        <v>1310</v>
      </c>
      <c r="N62" s="798"/>
      <c r="O62" s="441">
        <v>44923.0</v>
      </c>
      <c r="P62" s="365" t="s">
        <v>976</v>
      </c>
      <c r="Q62" s="229" t="s">
        <v>957</v>
      </c>
      <c r="R62" s="229" t="s">
        <v>223</v>
      </c>
      <c r="S62" s="164" t="s">
        <v>1330</v>
      </c>
      <c r="T62" s="268" t="s">
        <v>977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>
      <c r="H63" s="174"/>
      <c r="I63" s="184"/>
      <c r="J63" s="86" t="s">
        <v>98</v>
      </c>
      <c r="K63" s="168" t="s">
        <v>1286</v>
      </c>
      <c r="L63" s="456" t="s">
        <v>1302</v>
      </c>
      <c r="M63" s="87" t="s">
        <v>1308</v>
      </c>
      <c r="N63" s="799"/>
      <c r="O63" s="441">
        <v>44924.0</v>
      </c>
      <c r="P63" s="365" t="s">
        <v>161</v>
      </c>
      <c r="Q63" s="229" t="s">
        <v>465</v>
      </c>
      <c r="R63" s="7"/>
      <c r="S63" s="164" t="s">
        <v>1154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>
      <c r="H64" s="272"/>
      <c r="I64" s="273"/>
      <c r="N64" s="100"/>
      <c r="O64" s="441"/>
      <c r="P64" s="131"/>
      <c r="Q64" s="7"/>
      <c r="R64" s="7"/>
      <c r="S64" s="12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>
      <c r="H65" s="272"/>
      <c r="I65" s="275"/>
      <c r="J65" s="348" t="s">
        <v>46</v>
      </c>
      <c r="K65" s="349"/>
      <c r="L65" s="349">
        <v>44922.0</v>
      </c>
      <c r="M65" s="349">
        <v>44923.0</v>
      </c>
      <c r="N65" s="103"/>
      <c r="O65" s="128"/>
      <c r="P65" s="131"/>
      <c r="Q65" s="7"/>
      <c r="R65" s="7"/>
      <c r="S65" s="12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>
      <c r="H66" s="272"/>
      <c r="I66" s="275"/>
      <c r="J66" s="71" t="s">
        <v>44</v>
      </c>
      <c r="K66" s="73"/>
      <c r="L66" s="73" t="s">
        <v>78</v>
      </c>
      <c r="M66" s="73" t="s">
        <v>78</v>
      </c>
      <c r="N66" s="103"/>
      <c r="O66" s="128"/>
      <c r="P66" s="131"/>
      <c r="Q66" s="7"/>
      <c r="R66" s="7"/>
      <c r="S66" s="12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>
      <c r="H67" s="41"/>
      <c r="I67" s="156"/>
      <c r="J67" s="71" t="s">
        <v>85</v>
      </c>
      <c r="K67" s="427"/>
      <c r="L67" s="802" t="s">
        <v>1319</v>
      </c>
      <c r="M67" s="135" t="s">
        <v>1326</v>
      </c>
      <c r="N67" s="438" t="s">
        <v>1349</v>
      </c>
    </row>
    <row r="68">
      <c r="H68" s="41"/>
      <c r="I68" s="156"/>
      <c r="J68" s="79" t="s">
        <v>116</v>
      </c>
      <c r="K68" s="129"/>
      <c r="L68" s="129" t="s">
        <v>1319</v>
      </c>
      <c r="M68" s="135" t="s">
        <v>1330</v>
      </c>
      <c r="N68" s="438" t="s">
        <v>1349</v>
      </c>
    </row>
    <row r="69">
      <c r="H69" s="41"/>
      <c r="I69" s="156"/>
      <c r="J69" s="79" t="s">
        <v>97</v>
      </c>
      <c r="K69" s="129"/>
      <c r="L69" s="129"/>
      <c r="M69" s="803" t="s">
        <v>1357</v>
      </c>
      <c r="N69" s="438" t="s">
        <v>1358</v>
      </c>
    </row>
    <row r="70">
      <c r="H70" s="41"/>
      <c r="I70" s="103"/>
      <c r="J70" s="86" t="s">
        <v>98</v>
      </c>
      <c r="K70" s="87"/>
      <c r="L70" s="87" t="s">
        <v>1321</v>
      </c>
      <c r="M70" s="87" t="s">
        <v>223</v>
      </c>
    </row>
    <row r="71">
      <c r="H71" s="41"/>
      <c r="I71" s="103"/>
      <c r="N71" s="41"/>
    </row>
    <row r="72">
      <c r="H72" s="41"/>
      <c r="I72" s="103"/>
      <c r="J72" s="348" t="s">
        <v>46</v>
      </c>
      <c r="K72" s="349"/>
      <c r="L72" s="804">
        <v>44924.0</v>
      </c>
      <c r="M72" s="805"/>
      <c r="N72" s="41"/>
    </row>
    <row r="73">
      <c r="H73" s="41"/>
      <c r="I73" s="103"/>
      <c r="J73" s="71" t="s">
        <v>44</v>
      </c>
      <c r="K73" s="73"/>
      <c r="L73" s="73" t="s">
        <v>78</v>
      </c>
      <c r="M73" s="73"/>
      <c r="N73" s="41"/>
    </row>
    <row r="74">
      <c r="H74" s="41"/>
      <c r="I74" s="103"/>
      <c r="J74" s="71" t="s">
        <v>85</v>
      </c>
      <c r="K74" s="427"/>
      <c r="L74" s="806" t="s">
        <v>1154</v>
      </c>
      <c r="M74" s="807"/>
      <c r="N74" s="41"/>
    </row>
    <row r="75">
      <c r="H75" s="49"/>
      <c r="I75" s="189"/>
      <c r="J75" s="79" t="s">
        <v>97</v>
      </c>
      <c r="K75" s="104"/>
      <c r="L75" s="808" t="s">
        <v>1154</v>
      </c>
      <c r="M75" s="809"/>
      <c r="N75" s="41"/>
    </row>
    <row r="76">
      <c r="J76" s="86" t="s">
        <v>98</v>
      </c>
      <c r="K76" s="87"/>
      <c r="L76" s="810" t="s">
        <v>223</v>
      </c>
      <c r="M76" s="811"/>
      <c r="N76" s="41"/>
      <c r="P76" s="432"/>
      <c r="Q76" s="432"/>
      <c r="R76" s="432"/>
      <c r="S76" s="432"/>
      <c r="T76" s="432"/>
      <c r="U76" s="432"/>
      <c r="V76" s="432"/>
      <c r="W76" s="432"/>
      <c r="X76" s="432"/>
    </row>
    <row r="77">
      <c r="I77" s="156"/>
      <c r="J77" s="7"/>
      <c r="K77" s="7"/>
      <c r="L77" s="7"/>
      <c r="M77" s="246"/>
      <c r="N77" s="41"/>
      <c r="O77" s="441"/>
    </row>
    <row r="78">
      <c r="I78" s="156"/>
      <c r="J78" s="813" t="s">
        <v>46</v>
      </c>
      <c r="K78" s="814">
        <v>44899.0</v>
      </c>
      <c r="L78" s="815">
        <v>44906.0</v>
      </c>
      <c r="M78" s="816">
        <v>44907.0</v>
      </c>
      <c r="N78" s="41"/>
      <c r="O78" s="441"/>
    </row>
    <row r="79">
      <c r="I79" s="156"/>
      <c r="J79" s="71" t="s">
        <v>44</v>
      </c>
      <c r="K79" s="73" t="s">
        <v>985</v>
      </c>
      <c r="L79" s="73" t="s">
        <v>985</v>
      </c>
      <c r="M79" s="817" t="s">
        <v>1377</v>
      </c>
      <c r="N79" s="41"/>
      <c r="O79" s="441"/>
    </row>
    <row r="80">
      <c r="I80" s="156"/>
      <c r="J80" s="71" t="s">
        <v>85</v>
      </c>
      <c r="K80" s="141" t="s">
        <v>1379</v>
      </c>
      <c r="L80" s="141" t="s">
        <v>264</v>
      </c>
      <c r="M80" s="518" t="s">
        <v>1388</v>
      </c>
      <c r="O80" s="441"/>
    </row>
    <row r="81">
      <c r="I81" s="156"/>
      <c r="J81" s="71" t="s">
        <v>116</v>
      </c>
      <c r="K81" s="104" t="s">
        <v>141</v>
      </c>
      <c r="L81" s="104" t="s">
        <v>141</v>
      </c>
      <c r="M81" s="104" t="s">
        <v>984</v>
      </c>
      <c r="N81" s="115"/>
      <c r="O81" s="115"/>
    </row>
    <row r="82">
      <c r="I82" s="156"/>
      <c r="J82" s="156"/>
      <c r="O82" s="441"/>
    </row>
    <row r="83">
      <c r="I83" s="156"/>
      <c r="J83" s="813" t="s">
        <v>46</v>
      </c>
      <c r="K83" s="815">
        <v>44913.0</v>
      </c>
      <c r="L83" s="815">
        <v>44920.0</v>
      </c>
      <c r="M83" s="814"/>
      <c r="O83" s="441"/>
    </row>
    <row r="84">
      <c r="I84" s="156"/>
      <c r="J84" s="71" t="s">
        <v>44</v>
      </c>
      <c r="K84" s="73" t="s">
        <v>982</v>
      </c>
      <c r="L84" s="73" t="s">
        <v>983</v>
      </c>
      <c r="M84" s="76"/>
      <c r="O84" s="441"/>
    </row>
    <row r="85">
      <c r="I85" s="156"/>
      <c r="J85" s="71" t="s">
        <v>85</v>
      </c>
      <c r="K85" s="141" t="s">
        <v>1396</v>
      </c>
      <c r="L85" s="141" t="s">
        <v>368</v>
      </c>
      <c r="M85" s="87"/>
      <c r="O85" s="441"/>
    </row>
    <row r="86">
      <c r="I86" s="156"/>
      <c r="J86" s="71" t="s">
        <v>116</v>
      </c>
      <c r="K86" s="104" t="s">
        <v>984</v>
      </c>
      <c r="L86" s="104" t="s">
        <v>984</v>
      </c>
      <c r="M86" s="87"/>
      <c r="O86" s="441"/>
    </row>
    <row r="87">
      <c r="I87" s="156"/>
      <c r="J87" s="156"/>
      <c r="O87" s="441"/>
    </row>
    <row r="88">
      <c r="I88" s="156"/>
      <c r="J88" s="156"/>
      <c r="O88" s="441"/>
    </row>
    <row r="89">
      <c r="I89" s="156"/>
      <c r="J89" s="156"/>
      <c r="O89" s="441"/>
    </row>
    <row r="90">
      <c r="I90" s="156"/>
      <c r="J90" s="156"/>
      <c r="O90" s="441"/>
    </row>
    <row r="91">
      <c r="I91" s="156"/>
      <c r="J91" s="156"/>
      <c r="O91" s="441"/>
    </row>
    <row r="92">
      <c r="I92" s="156"/>
      <c r="J92" s="156"/>
      <c r="O92" s="441"/>
    </row>
    <row r="93">
      <c r="I93" s="156"/>
      <c r="J93" s="156"/>
      <c r="O93" s="441"/>
    </row>
    <row r="94">
      <c r="I94" s="156"/>
      <c r="J94" s="156"/>
      <c r="O94" s="441"/>
    </row>
    <row r="95">
      <c r="I95" s="156"/>
      <c r="J95" s="156"/>
      <c r="O95" s="441"/>
    </row>
    <row r="96">
      <c r="I96" s="156"/>
      <c r="J96" s="156"/>
      <c r="O96" s="441"/>
    </row>
    <row r="97">
      <c r="I97" s="156"/>
      <c r="J97" s="156"/>
      <c r="O97" s="441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  <row r="1050">
      <c r="I1050" s="156"/>
      <c r="J1050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T35"/>
    <hyperlink r:id="rId2" ref="T36"/>
    <hyperlink r:id="rId3" ref="T37"/>
    <hyperlink r:id="rId4" ref="T38"/>
    <hyperlink r:id="rId5" ref="T39"/>
    <hyperlink r:id="rId6" ref="T40"/>
    <hyperlink r:id="rId7" ref="T41"/>
    <hyperlink r:id="rId8" ref="T44"/>
    <hyperlink r:id="rId9" ref="T45"/>
    <hyperlink r:id="rId10" ref="T46"/>
    <hyperlink r:id="rId11" ref="T47"/>
    <hyperlink r:id="rId12" ref="T48"/>
    <hyperlink r:id="rId13" ref="T49"/>
    <hyperlink r:id="rId14" ref="T50"/>
    <hyperlink r:id="rId15" ref="T51"/>
    <hyperlink r:id="rId16" ref="T52"/>
    <hyperlink r:id="rId17" ref="T54"/>
    <hyperlink r:id="rId18" ref="T55"/>
    <hyperlink r:id="rId19" ref="T56"/>
    <hyperlink r:id="rId20" location="gid=0" ref="L57"/>
    <hyperlink r:id="rId21" ref="T57"/>
    <hyperlink r:id="rId22" ref="T58"/>
    <hyperlink r:id="rId23" ref="T60"/>
    <hyperlink r:id="rId24" ref="T61"/>
    <hyperlink r:id="rId25" ref="T62"/>
    <hyperlink r:id="rId26" ref="K80"/>
    <hyperlink r:id="rId27" ref="L80"/>
    <hyperlink r:id="rId28" ref="M80"/>
    <hyperlink r:id="rId29" ref="K85"/>
    <hyperlink r:id="rId30" ref="L85"/>
  </hyperlinks>
  <drawing r:id="rId3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37.88"/>
    <col customWidth="1" min="16" max="16" width="20.25"/>
    <col customWidth="1" min="17" max="17" width="12.25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1147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1152</v>
      </c>
      <c r="L14" s="50"/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448">
        <v>44896.0</v>
      </c>
      <c r="L17" s="448">
        <v>44897.0</v>
      </c>
      <c r="M17" s="448">
        <v>44898.0</v>
      </c>
      <c r="N17" s="7"/>
      <c r="O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243</v>
      </c>
      <c r="L18" s="73" t="s">
        <v>243</v>
      </c>
      <c r="M18" s="73" t="s">
        <v>243</v>
      </c>
      <c r="N18" s="7"/>
      <c r="O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1156</v>
      </c>
      <c r="L19" s="299" t="s">
        <v>1157</v>
      </c>
      <c r="M19" s="299" t="s">
        <v>1158</v>
      </c>
      <c r="N19" s="7"/>
      <c r="O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1156</v>
      </c>
      <c r="L20" s="299" t="s">
        <v>1157</v>
      </c>
      <c r="M20" s="299" t="s">
        <v>1158</v>
      </c>
      <c r="N20" s="7"/>
      <c r="O20" s="7"/>
    </row>
    <row r="21">
      <c r="H21" s="66"/>
      <c r="I21" s="47"/>
      <c r="J21" s="86" t="s">
        <v>98</v>
      </c>
      <c r="K21" s="176" t="s">
        <v>223</v>
      </c>
      <c r="L21" s="89"/>
      <c r="M21" s="89"/>
      <c r="N21" s="7"/>
      <c r="O21" s="7"/>
    </row>
    <row r="22">
      <c r="H22" s="77"/>
      <c r="I22" s="7"/>
      <c r="M22" s="53"/>
      <c r="N22" s="7"/>
      <c r="O22" s="7"/>
    </row>
    <row r="23">
      <c r="H23" s="77"/>
      <c r="I23" s="7"/>
      <c r="J23" s="348" t="s">
        <v>46</v>
      </c>
      <c r="K23" s="448">
        <v>44899.0</v>
      </c>
      <c r="L23" s="448">
        <v>44900.0</v>
      </c>
      <c r="M23" s="448">
        <v>44901.0</v>
      </c>
      <c r="N23" s="7"/>
      <c r="O23" s="7"/>
    </row>
    <row r="24">
      <c r="H24" s="77"/>
      <c r="I24" s="7"/>
      <c r="J24" s="71" t="s">
        <v>44</v>
      </c>
      <c r="K24" s="73" t="s">
        <v>243</v>
      </c>
      <c r="L24" s="73" t="s">
        <v>243</v>
      </c>
      <c r="M24" s="73" t="s">
        <v>243</v>
      </c>
      <c r="N24" s="7"/>
      <c r="O24" s="7"/>
    </row>
    <row r="25">
      <c r="H25" s="77"/>
      <c r="I25" s="7"/>
      <c r="J25" s="79" t="s">
        <v>84</v>
      </c>
      <c r="K25" s="135" t="s">
        <v>1164</v>
      </c>
      <c r="L25" s="299" t="s">
        <v>1166</v>
      </c>
      <c r="M25" s="299" t="s">
        <v>1167</v>
      </c>
      <c r="N25" s="7"/>
      <c r="O25" s="7"/>
    </row>
    <row r="26">
      <c r="H26" s="77"/>
      <c r="I26" s="7"/>
      <c r="J26" s="79" t="s">
        <v>97</v>
      </c>
      <c r="K26" s="135" t="s">
        <v>1164</v>
      </c>
      <c r="L26" s="299" t="s">
        <v>1166</v>
      </c>
      <c r="M26" s="299" t="s">
        <v>1167</v>
      </c>
      <c r="N26" s="7"/>
      <c r="O26" s="7"/>
      <c r="S26" s="1" t="s">
        <v>149</v>
      </c>
    </row>
    <row r="27">
      <c r="H27" s="77"/>
      <c r="I27" s="7"/>
      <c r="J27" s="86" t="s">
        <v>98</v>
      </c>
      <c r="K27" s="87"/>
      <c r="L27" s="87"/>
      <c r="M27" s="87" t="s">
        <v>1170</v>
      </c>
      <c r="N27" s="7"/>
      <c r="O27" s="7"/>
    </row>
    <row r="28">
      <c r="H28" s="77"/>
      <c r="I28" s="7"/>
      <c r="J28" s="7"/>
      <c r="K28" s="7"/>
      <c r="L28" s="7"/>
      <c r="M28" s="94"/>
      <c r="N28" s="7"/>
      <c r="O28" s="7"/>
    </row>
    <row r="29">
      <c r="H29" s="41"/>
      <c r="J29" s="348" t="s">
        <v>46</v>
      </c>
      <c r="K29" s="448">
        <v>44902.0</v>
      </c>
      <c r="L29" s="448">
        <v>44903.0</v>
      </c>
      <c r="M29" s="448">
        <v>44904.0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243</v>
      </c>
      <c r="L30" s="73" t="s">
        <v>243</v>
      </c>
      <c r="M30" s="73" t="s">
        <v>243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1174</v>
      </c>
      <c r="L31" s="774" t="s">
        <v>1175</v>
      </c>
      <c r="M31" s="135" t="s">
        <v>1176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/>
      <c r="J32" s="79" t="s">
        <v>97</v>
      </c>
      <c r="K32" s="135" t="s">
        <v>1174</v>
      </c>
      <c r="L32" s="365" t="s">
        <v>358</v>
      </c>
      <c r="M32" s="135" t="s">
        <v>1176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/>
      <c r="L33" s="355"/>
      <c r="M33" s="355" t="s">
        <v>223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17"/>
      <c r="N34" s="103"/>
      <c r="O34" s="775" t="s">
        <v>121</v>
      </c>
      <c r="P34" s="775" t="s">
        <v>124</v>
      </c>
      <c r="Q34" s="779" t="s">
        <v>448</v>
      </c>
      <c r="R34" s="775" t="s">
        <v>125</v>
      </c>
      <c r="S34" s="775" t="s">
        <v>98</v>
      </c>
      <c r="T34" s="776" t="s">
        <v>126</v>
      </c>
      <c r="U34" s="776" t="s">
        <v>128</v>
      </c>
      <c r="V34" s="360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448">
        <v>44905.0</v>
      </c>
      <c r="L35" s="448">
        <v>44908.0</v>
      </c>
      <c r="M35" s="448">
        <v>44909.0</v>
      </c>
      <c r="N35" s="103"/>
      <c r="O35" s="332">
        <v>44896.0</v>
      </c>
      <c r="P35" s="365" t="s">
        <v>729</v>
      </c>
      <c r="Q35" s="165" t="s">
        <v>243</v>
      </c>
      <c r="R35" s="165" t="s">
        <v>730</v>
      </c>
      <c r="S35" s="333" t="s">
        <v>223</v>
      </c>
      <c r="T35" s="164" t="s">
        <v>1156</v>
      </c>
      <c r="U35" s="472" t="s">
        <v>1180</v>
      </c>
      <c r="V35" s="12"/>
      <c r="W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243</v>
      </c>
      <c r="L36" s="73" t="s">
        <v>243</v>
      </c>
      <c r="M36" s="73" t="s">
        <v>243</v>
      </c>
      <c r="N36" s="103"/>
      <c r="O36" s="332">
        <v>44897.0</v>
      </c>
      <c r="P36" s="365" t="s">
        <v>1186</v>
      </c>
      <c r="Q36" s="165" t="s">
        <v>243</v>
      </c>
      <c r="R36" s="165" t="s">
        <v>1187</v>
      </c>
      <c r="S36" s="782" t="s">
        <v>223</v>
      </c>
      <c r="T36" s="163" t="s">
        <v>1157</v>
      </c>
      <c r="U36" s="783" t="s">
        <v>1188</v>
      </c>
      <c r="V36" s="12"/>
      <c r="W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1190</v>
      </c>
      <c r="L37" s="135" t="s">
        <v>1191</v>
      </c>
      <c r="M37" s="135" t="s">
        <v>1192</v>
      </c>
      <c r="N37" s="103"/>
      <c r="O37" s="332">
        <v>44898.0</v>
      </c>
      <c r="P37" s="365" t="s">
        <v>1193</v>
      </c>
      <c r="Q37" s="46" t="s">
        <v>243</v>
      </c>
      <c r="R37" s="165" t="s">
        <v>1194</v>
      </c>
      <c r="S37" s="333" t="s">
        <v>223</v>
      </c>
      <c r="T37" s="397" t="s">
        <v>1158</v>
      </c>
      <c r="U37" s="472" t="s">
        <v>1195</v>
      </c>
      <c r="V37" s="12"/>
      <c r="W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ht="19.5" customHeight="1">
      <c r="H38" s="41"/>
      <c r="I38" s="101"/>
      <c r="J38" s="79" t="s">
        <v>97</v>
      </c>
      <c r="K38" s="135" t="s">
        <v>1190</v>
      </c>
      <c r="L38" s="135" t="s">
        <v>1191</v>
      </c>
      <c r="M38" s="135" t="s">
        <v>1192</v>
      </c>
      <c r="N38" s="103"/>
      <c r="O38" s="332">
        <v>44899.0</v>
      </c>
      <c r="P38" s="365" t="s">
        <v>1200</v>
      </c>
      <c r="Q38" s="376" t="s">
        <v>243</v>
      </c>
      <c r="R38" s="165" t="s">
        <v>1202</v>
      </c>
      <c r="S38" s="379" t="s">
        <v>223</v>
      </c>
      <c r="T38" s="397" t="s">
        <v>1164</v>
      </c>
      <c r="U38" s="472" t="s">
        <v>1203</v>
      </c>
      <c r="V38" s="12"/>
      <c r="W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" t="s">
        <v>1207</v>
      </c>
      <c r="L39" s="87"/>
      <c r="M39" s="87"/>
      <c r="N39" s="103"/>
      <c r="O39" s="332">
        <v>44900.0</v>
      </c>
      <c r="P39" s="365" t="s">
        <v>482</v>
      </c>
      <c r="Q39" s="165" t="s">
        <v>243</v>
      </c>
      <c r="R39" s="165" t="s">
        <v>1208</v>
      </c>
      <c r="S39" s="333" t="s">
        <v>223</v>
      </c>
      <c r="T39" s="164" t="s">
        <v>1166</v>
      </c>
      <c r="U39" s="164" t="s">
        <v>334</v>
      </c>
      <c r="V39" s="12"/>
      <c r="W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116"/>
      <c r="O40" s="332">
        <v>44901.0</v>
      </c>
      <c r="P40" s="365" t="s">
        <v>472</v>
      </c>
      <c r="Q40" s="376" t="s">
        <v>243</v>
      </c>
      <c r="R40" s="165" t="s">
        <v>476</v>
      </c>
      <c r="S40" s="379" t="s">
        <v>1170</v>
      </c>
      <c r="T40" s="397" t="s">
        <v>1167</v>
      </c>
      <c r="U40" s="164" t="s">
        <v>334</v>
      </c>
      <c r="V40" s="12"/>
      <c r="W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448">
        <v>44910.0</v>
      </c>
      <c r="L41" s="448">
        <v>44911.0</v>
      </c>
      <c r="M41" s="349"/>
      <c r="N41" s="116"/>
      <c r="O41" s="332">
        <v>44902.0</v>
      </c>
      <c r="P41" s="365" t="s">
        <v>608</v>
      </c>
      <c r="Q41" s="165" t="s">
        <v>243</v>
      </c>
      <c r="R41" s="165" t="s">
        <v>1214</v>
      </c>
      <c r="S41" s="379"/>
      <c r="T41" s="164" t="s">
        <v>1174</v>
      </c>
      <c r="U41" s="472" t="s">
        <v>1215</v>
      </c>
      <c r="V41" s="12"/>
      <c r="W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243</v>
      </c>
      <c r="L42" s="73" t="s">
        <v>243</v>
      </c>
      <c r="M42" s="73"/>
      <c r="N42" s="116"/>
      <c r="O42" s="332">
        <v>44903.0</v>
      </c>
      <c r="P42" s="365" t="s">
        <v>358</v>
      </c>
      <c r="Q42" s="165" t="s">
        <v>243</v>
      </c>
      <c r="R42" s="165" t="s">
        <v>1219</v>
      </c>
      <c r="S42" s="333"/>
      <c r="T42" s="164"/>
      <c r="U42" s="12"/>
      <c r="V42" s="12"/>
      <c r="W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1223</v>
      </c>
      <c r="L43" s="135" t="s">
        <v>1224</v>
      </c>
      <c r="M43" s="135"/>
      <c r="N43" s="116"/>
      <c r="O43" s="332">
        <v>44904.0</v>
      </c>
      <c r="P43" s="365" t="s">
        <v>1225</v>
      </c>
      <c r="Q43" s="376" t="s">
        <v>243</v>
      </c>
      <c r="R43" s="165" t="s">
        <v>630</v>
      </c>
      <c r="S43" s="379" t="s">
        <v>223</v>
      </c>
      <c r="T43" s="164" t="s">
        <v>1176</v>
      </c>
      <c r="U43" s="472" t="s">
        <v>1226</v>
      </c>
      <c r="V43" s="12"/>
      <c r="W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ht="21.75" customHeight="1">
      <c r="H44" s="41"/>
      <c r="I44" s="101"/>
      <c r="J44" s="79" t="s">
        <v>97</v>
      </c>
      <c r="K44" s="135" t="s">
        <v>1223</v>
      </c>
      <c r="L44" s="135" t="s">
        <v>1224</v>
      </c>
      <c r="M44" s="135"/>
      <c r="N44" s="116"/>
      <c r="O44" s="332">
        <v>44905.0</v>
      </c>
      <c r="P44" s="365" t="s">
        <v>1231</v>
      </c>
      <c r="Q44" s="165" t="s">
        <v>243</v>
      </c>
      <c r="R44" s="165" t="s">
        <v>1233</v>
      </c>
      <c r="S44" s="379" t="s">
        <v>1207</v>
      </c>
      <c r="T44" s="164" t="s">
        <v>1190</v>
      </c>
      <c r="U44" s="472" t="s">
        <v>1234</v>
      </c>
      <c r="V44" s="12"/>
      <c r="W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9" t="s">
        <v>688</v>
      </c>
      <c r="L45" s="87" t="s">
        <v>1237</v>
      </c>
      <c r="M45" s="87"/>
      <c r="N45" s="116"/>
      <c r="O45" s="332">
        <v>44908.0</v>
      </c>
      <c r="P45" s="365" t="s">
        <v>143</v>
      </c>
      <c r="Q45" s="165" t="s">
        <v>243</v>
      </c>
      <c r="R45" s="165" t="s">
        <v>1240</v>
      </c>
      <c r="S45" s="333" t="s">
        <v>223</v>
      </c>
      <c r="T45" s="397" t="s">
        <v>1191</v>
      </c>
      <c r="U45" s="164" t="s">
        <v>334</v>
      </c>
      <c r="V45" s="12"/>
      <c r="W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J46" s="7"/>
      <c r="K46" s="7"/>
      <c r="L46" s="7"/>
      <c r="M46" s="149"/>
      <c r="N46" s="116"/>
      <c r="O46" s="332">
        <v>44909.0</v>
      </c>
      <c r="P46" s="365" t="s">
        <v>947</v>
      </c>
      <c r="Q46" s="376" t="s">
        <v>243</v>
      </c>
      <c r="R46" s="165" t="s">
        <v>1242</v>
      </c>
      <c r="S46" s="333"/>
      <c r="T46" s="164" t="s">
        <v>1192</v>
      </c>
      <c r="U46" s="472" t="s">
        <v>949</v>
      </c>
      <c r="V46" s="12"/>
      <c r="W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790" t="s">
        <v>46</v>
      </c>
      <c r="K47" s="791">
        <v>44896.0</v>
      </c>
      <c r="L47" s="791">
        <v>44897.0</v>
      </c>
      <c r="M47" s="791">
        <v>44898.0</v>
      </c>
      <c r="N47" s="116"/>
      <c r="O47" s="332">
        <v>44910.0</v>
      </c>
      <c r="P47" s="365" t="s">
        <v>687</v>
      </c>
      <c r="Q47" s="165" t="s">
        <v>243</v>
      </c>
      <c r="R47" s="165" t="s">
        <v>662</v>
      </c>
      <c r="S47" s="333" t="s">
        <v>688</v>
      </c>
      <c r="T47" s="164" t="s">
        <v>1223</v>
      </c>
      <c r="U47" s="472" t="s">
        <v>1248</v>
      </c>
      <c r="V47" s="12"/>
      <c r="W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84" t="s">
        <v>280</v>
      </c>
      <c r="L48" s="784" t="s">
        <v>280</v>
      </c>
      <c r="M48" s="784" t="s">
        <v>280</v>
      </c>
      <c r="N48" s="116"/>
      <c r="O48" s="332">
        <v>44911.0</v>
      </c>
      <c r="P48" s="365" t="s">
        <v>652</v>
      </c>
      <c r="Q48" s="376" t="s">
        <v>243</v>
      </c>
      <c r="R48" s="165" t="s">
        <v>531</v>
      </c>
      <c r="S48" s="387" t="s">
        <v>1237</v>
      </c>
      <c r="T48" s="397" t="s">
        <v>1224</v>
      </c>
      <c r="U48" s="472" t="s">
        <v>744</v>
      </c>
      <c r="V48" s="12"/>
      <c r="W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1261</v>
      </c>
      <c r="L49" s="774" t="s">
        <v>1175</v>
      </c>
      <c r="M49" s="135" t="s">
        <v>1262</v>
      </c>
      <c r="N49" s="144"/>
      <c r="O49" s="332">
        <v>44896.0</v>
      </c>
      <c r="P49" s="365" t="s">
        <v>566</v>
      </c>
      <c r="Q49" s="165" t="s">
        <v>280</v>
      </c>
      <c r="R49" s="165" t="s">
        <v>567</v>
      </c>
      <c r="S49" s="333" t="s">
        <v>223</v>
      </c>
      <c r="T49" s="164" t="s">
        <v>1261</v>
      </c>
      <c r="U49" s="472" t="s">
        <v>771</v>
      </c>
      <c r="V49" s="12"/>
      <c r="W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1261</v>
      </c>
      <c r="L50" s="365" t="s">
        <v>1266</v>
      </c>
      <c r="M50" s="135" t="s">
        <v>1262</v>
      </c>
      <c r="N50" s="144"/>
      <c r="O50" s="332">
        <v>44897.0</v>
      </c>
      <c r="P50" s="365" t="s">
        <v>1266</v>
      </c>
      <c r="Q50" s="165" t="s">
        <v>280</v>
      </c>
      <c r="S50" s="395"/>
      <c r="T50" s="164"/>
      <c r="U50" s="12"/>
      <c r="V50" s="12"/>
      <c r="W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/>
      <c r="L51" s="87"/>
      <c r="M51" s="87" t="s">
        <v>1271</v>
      </c>
      <c r="N51" s="352"/>
      <c r="O51" s="332">
        <v>44898.0</v>
      </c>
      <c r="P51" s="365" t="s">
        <v>815</v>
      </c>
      <c r="Q51" s="165" t="s">
        <v>280</v>
      </c>
      <c r="R51" s="165" t="s">
        <v>1272</v>
      </c>
      <c r="S51" s="365" t="s">
        <v>1271</v>
      </c>
      <c r="T51" s="397" t="s">
        <v>1262</v>
      </c>
      <c r="U51" s="472" t="s">
        <v>1276</v>
      </c>
      <c r="V51" s="12"/>
      <c r="W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J52" s="57"/>
      <c r="K52" s="115"/>
      <c r="L52" s="116"/>
      <c r="M52" s="117"/>
      <c r="N52" s="100"/>
      <c r="O52" s="332">
        <v>44899.0</v>
      </c>
      <c r="P52" s="365" t="s">
        <v>530</v>
      </c>
      <c r="Q52" s="376" t="s">
        <v>280</v>
      </c>
      <c r="R52" s="165" t="s">
        <v>531</v>
      </c>
      <c r="S52" s="365" t="s">
        <v>1282</v>
      </c>
      <c r="T52" s="793" t="s">
        <v>1284</v>
      </c>
      <c r="U52" s="472" t="s">
        <v>775</v>
      </c>
      <c r="V52" s="12"/>
      <c r="W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790" t="s">
        <v>46</v>
      </c>
      <c r="K53" s="791">
        <v>44899.0</v>
      </c>
      <c r="L53" s="791">
        <v>44899.0</v>
      </c>
      <c r="M53" s="791">
        <v>44900.0</v>
      </c>
      <c r="O53" s="332">
        <v>44899.0</v>
      </c>
      <c r="P53" s="365" t="s">
        <v>1292</v>
      </c>
      <c r="Q53" s="165" t="s">
        <v>280</v>
      </c>
      <c r="R53" s="165" t="s">
        <v>1293</v>
      </c>
      <c r="S53" s="333" t="s">
        <v>223</v>
      </c>
      <c r="T53" s="164" t="s">
        <v>1294</v>
      </c>
      <c r="U53" s="472" t="s">
        <v>1295</v>
      </c>
      <c r="V53" s="12"/>
      <c r="W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84" t="s">
        <v>280</v>
      </c>
      <c r="L54" s="784" t="s">
        <v>280</v>
      </c>
      <c r="M54" s="784" t="s">
        <v>280</v>
      </c>
      <c r="O54" s="332">
        <v>44900.0</v>
      </c>
      <c r="P54" s="365" t="s">
        <v>1297</v>
      </c>
      <c r="Q54" s="376" t="s">
        <v>280</v>
      </c>
      <c r="R54" s="165" t="s">
        <v>1298</v>
      </c>
      <c r="S54" s="365" t="s">
        <v>223</v>
      </c>
      <c r="T54" s="397" t="s">
        <v>1299</v>
      </c>
      <c r="U54" s="472" t="s">
        <v>1300</v>
      </c>
      <c r="V54" s="12"/>
      <c r="W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299" t="s">
        <v>1284</v>
      </c>
      <c r="L55" s="299" t="s">
        <v>1294</v>
      </c>
      <c r="M55" s="774" t="s">
        <v>1175</v>
      </c>
      <c r="O55" s="332">
        <v>44901.0</v>
      </c>
      <c r="P55" s="365" t="s">
        <v>822</v>
      </c>
      <c r="Q55" s="165" t="s">
        <v>280</v>
      </c>
      <c r="R55" s="165" t="s">
        <v>1272</v>
      </c>
      <c r="S55" s="333" t="s">
        <v>535</v>
      </c>
      <c r="T55" s="397" t="s">
        <v>1306</v>
      </c>
      <c r="U55" s="472" t="s">
        <v>1307</v>
      </c>
      <c r="V55" s="12"/>
      <c r="W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299" t="s">
        <v>1284</v>
      </c>
      <c r="L56" s="299" t="s">
        <v>1294</v>
      </c>
      <c r="M56" s="365" t="s">
        <v>1297</v>
      </c>
      <c r="O56" s="332">
        <v>44902.0</v>
      </c>
      <c r="P56" s="365" t="s">
        <v>1312</v>
      </c>
      <c r="Q56" s="164" t="s">
        <v>280</v>
      </c>
      <c r="R56" s="165"/>
      <c r="S56" s="333"/>
      <c r="T56" s="12"/>
      <c r="U56" s="12"/>
      <c r="V56" s="12"/>
      <c r="W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1282</v>
      </c>
      <c r="L57" s="797"/>
      <c r="M57" s="87"/>
      <c r="O57" s="332">
        <v>44903.0</v>
      </c>
      <c r="P57" s="365" t="s">
        <v>969</v>
      </c>
      <c r="Q57" s="229" t="s">
        <v>280</v>
      </c>
      <c r="R57" s="164" t="s">
        <v>1325</v>
      </c>
      <c r="S57" s="229" t="s">
        <v>1327</v>
      </c>
      <c r="T57" s="229" t="s">
        <v>1328</v>
      </c>
      <c r="U57" s="268" t="s">
        <v>1329</v>
      </c>
      <c r="V57" s="7"/>
      <c r="W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J58" s="184"/>
      <c r="K58" s="185"/>
      <c r="L58" s="185"/>
      <c r="M58" s="185"/>
      <c r="N58" s="100"/>
      <c r="O58" s="332">
        <v>44904.0</v>
      </c>
      <c r="P58" s="365" t="s">
        <v>1333</v>
      </c>
      <c r="Q58" s="229" t="s">
        <v>280</v>
      </c>
      <c r="R58" s="164"/>
      <c r="S58" s="229"/>
      <c r="T58" s="7"/>
      <c r="U58" s="7"/>
      <c r="V58" s="7"/>
      <c r="W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66"/>
      <c r="I59" s="143"/>
      <c r="J59" s="790" t="s">
        <v>46</v>
      </c>
      <c r="K59" s="791">
        <v>44901.0</v>
      </c>
      <c r="L59" s="791">
        <v>44902.0</v>
      </c>
      <c r="M59" s="791">
        <v>44903.0</v>
      </c>
      <c r="N59" s="184"/>
      <c r="O59" s="332">
        <v>44905.0</v>
      </c>
      <c r="P59" s="365" t="s">
        <v>228</v>
      </c>
      <c r="Q59" s="229" t="s">
        <v>280</v>
      </c>
      <c r="R59" s="164" t="s">
        <v>1334</v>
      </c>
      <c r="S59" s="229" t="s">
        <v>229</v>
      </c>
      <c r="T59" s="229" t="s">
        <v>1335</v>
      </c>
      <c r="U59" s="268" t="s">
        <v>677</v>
      </c>
      <c r="V59" s="7"/>
      <c r="W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>
      <c r="H60" s="66"/>
      <c r="I60" s="143"/>
      <c r="J60" s="71" t="s">
        <v>44</v>
      </c>
      <c r="K60" s="784" t="s">
        <v>280</v>
      </c>
      <c r="L60" s="784" t="s">
        <v>280</v>
      </c>
      <c r="M60" s="784" t="s">
        <v>280</v>
      </c>
      <c r="N60" s="184"/>
      <c r="O60" s="332">
        <v>44906.0</v>
      </c>
      <c r="P60" s="365" t="s">
        <v>835</v>
      </c>
      <c r="Q60" s="229" t="s">
        <v>280</v>
      </c>
      <c r="R60" s="164" t="s">
        <v>1338</v>
      </c>
      <c r="S60" s="229" t="s">
        <v>1339</v>
      </c>
      <c r="T60" s="229" t="s">
        <v>1340</v>
      </c>
      <c r="U60" s="268" t="s">
        <v>1341</v>
      </c>
      <c r="V60" s="7"/>
      <c r="W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>
      <c r="H61" s="66"/>
      <c r="I61" s="143"/>
      <c r="J61" s="71" t="s">
        <v>85</v>
      </c>
      <c r="K61" s="299" t="s">
        <v>1306</v>
      </c>
      <c r="L61" s="774" t="s">
        <v>1175</v>
      </c>
      <c r="M61" s="299" t="s">
        <v>1328</v>
      </c>
      <c r="N61" s="798"/>
      <c r="O61" s="332">
        <v>44908.0</v>
      </c>
      <c r="P61" s="365" t="s">
        <v>479</v>
      </c>
      <c r="Q61" s="229" t="s">
        <v>280</v>
      </c>
      <c r="R61" s="164" t="s">
        <v>1342</v>
      </c>
      <c r="S61" s="229" t="s">
        <v>1343</v>
      </c>
      <c r="T61" s="229" t="s">
        <v>1345</v>
      </c>
      <c r="U61" s="268" t="s">
        <v>1346</v>
      </c>
      <c r="V61" s="7"/>
      <c r="W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>
      <c r="H62" s="66"/>
      <c r="I62" s="57"/>
      <c r="J62" s="79" t="s">
        <v>97</v>
      </c>
      <c r="K62" s="299" t="s">
        <v>1306</v>
      </c>
      <c r="L62" s="365" t="s">
        <v>1312</v>
      </c>
      <c r="M62" s="299" t="s">
        <v>1328</v>
      </c>
      <c r="N62" s="798"/>
      <c r="O62" s="332">
        <v>44909.0</v>
      </c>
      <c r="P62" s="365" t="s">
        <v>1350</v>
      </c>
      <c r="Q62" s="229" t="s">
        <v>280</v>
      </c>
      <c r="R62" s="164" t="s">
        <v>1351</v>
      </c>
      <c r="S62" s="229" t="s">
        <v>1352</v>
      </c>
      <c r="T62" s="229" t="s">
        <v>1353</v>
      </c>
      <c r="U62" s="268" t="s">
        <v>1354</v>
      </c>
      <c r="V62" s="7"/>
      <c r="W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>
      <c r="H63" s="174"/>
      <c r="I63" s="184"/>
      <c r="J63" s="86" t="s">
        <v>98</v>
      </c>
      <c r="K63" s="168" t="s">
        <v>535</v>
      </c>
      <c r="L63" s="456"/>
      <c r="M63" s="87" t="s">
        <v>1327</v>
      </c>
      <c r="N63" s="799"/>
      <c r="O63" s="332">
        <v>44910.0</v>
      </c>
      <c r="P63" s="365" t="s">
        <v>1363</v>
      </c>
      <c r="Q63" s="229" t="s">
        <v>280</v>
      </c>
      <c r="R63" s="164" t="s">
        <v>1365</v>
      </c>
      <c r="S63" s="229" t="s">
        <v>223</v>
      </c>
      <c r="T63" s="229" t="s">
        <v>1366</v>
      </c>
      <c r="U63" s="268" t="s">
        <v>1367</v>
      </c>
      <c r="V63" s="7"/>
      <c r="W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>
      <c r="H64" s="272"/>
      <c r="I64" s="273"/>
      <c r="N64" s="100"/>
      <c r="O64" s="332">
        <v>44911.0</v>
      </c>
      <c r="P64" s="812" t="s">
        <v>1371</v>
      </c>
      <c r="Q64" s="229" t="s">
        <v>280</v>
      </c>
      <c r="R64" s="12"/>
      <c r="S64" s="7"/>
      <c r="T64" s="7"/>
      <c r="U64" s="7"/>
      <c r="V64" s="7"/>
      <c r="W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>
      <c r="H65" s="272"/>
      <c r="I65" s="275"/>
      <c r="J65" s="790" t="s">
        <v>46</v>
      </c>
      <c r="K65" s="791">
        <v>44904.0</v>
      </c>
      <c r="L65" s="791">
        <v>44905.0</v>
      </c>
      <c r="M65" s="791">
        <v>44906.0</v>
      </c>
      <c r="N65" s="103"/>
      <c r="O65" s="332">
        <v>44912.0</v>
      </c>
      <c r="P65" s="812" t="s">
        <v>154</v>
      </c>
      <c r="Q65" s="229" t="s">
        <v>280</v>
      </c>
      <c r="R65" s="12"/>
      <c r="S65" s="7"/>
      <c r="T65" s="7"/>
      <c r="U65" s="7"/>
      <c r="V65" s="7"/>
      <c r="W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272"/>
      <c r="I66" s="275"/>
      <c r="J66" s="71" t="s">
        <v>44</v>
      </c>
      <c r="K66" s="784" t="s">
        <v>280</v>
      </c>
      <c r="L66" s="784" t="s">
        <v>280</v>
      </c>
      <c r="M66" s="784" t="s">
        <v>280</v>
      </c>
      <c r="N66" s="103"/>
      <c r="O66" s="332">
        <v>44913.0</v>
      </c>
      <c r="P66" s="812" t="s">
        <v>1373</v>
      </c>
      <c r="Q66" s="229" t="s">
        <v>280</v>
      </c>
      <c r="R66" s="164" t="s">
        <v>1374</v>
      </c>
      <c r="S66" s="229" t="s">
        <v>223</v>
      </c>
      <c r="T66" s="229" t="s">
        <v>1375</v>
      </c>
      <c r="U66" s="268" t="s">
        <v>1376</v>
      </c>
      <c r="V66" s="7"/>
      <c r="W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56"/>
      <c r="J67" s="71" t="s">
        <v>85</v>
      </c>
      <c r="K67" s="774" t="s">
        <v>1175</v>
      </c>
      <c r="L67" s="428" t="s">
        <v>1335</v>
      </c>
      <c r="M67" s="135" t="s">
        <v>1340</v>
      </c>
      <c r="N67" s="1"/>
      <c r="O67" s="332">
        <v>44900.0</v>
      </c>
      <c r="P67" s="818" t="s">
        <v>784</v>
      </c>
      <c r="Q67" s="1" t="s">
        <v>343</v>
      </c>
    </row>
    <row r="68">
      <c r="H68" s="41"/>
      <c r="I68" s="156"/>
      <c r="J68" s="79" t="s">
        <v>97</v>
      </c>
      <c r="K68" s="798" t="s">
        <v>1383</v>
      </c>
      <c r="L68" s="129" t="s">
        <v>1335</v>
      </c>
      <c r="M68" s="135" t="s">
        <v>1340</v>
      </c>
      <c r="N68" s="1"/>
      <c r="O68" s="332">
        <v>44908.0</v>
      </c>
      <c r="P68" s="818" t="s">
        <v>1384</v>
      </c>
      <c r="Q68" s="1" t="s">
        <v>343</v>
      </c>
    </row>
    <row r="69">
      <c r="H69" s="41"/>
      <c r="I69" s="156"/>
      <c r="J69" s="86" t="s">
        <v>98</v>
      </c>
      <c r="K69" s="87"/>
      <c r="L69" s="87" t="s">
        <v>229</v>
      </c>
      <c r="M69" s="87" t="s">
        <v>1339</v>
      </c>
      <c r="N69" s="1"/>
    </row>
    <row r="70">
      <c r="H70" s="41"/>
      <c r="I70" s="103"/>
    </row>
    <row r="71">
      <c r="H71" s="41"/>
      <c r="I71" s="103"/>
      <c r="J71" s="790" t="s">
        <v>46</v>
      </c>
      <c r="K71" s="791">
        <v>44908.0</v>
      </c>
      <c r="L71" s="791">
        <v>44909.0</v>
      </c>
      <c r="M71" s="791">
        <v>44910.0</v>
      </c>
      <c r="N71" s="41"/>
    </row>
    <row r="72">
      <c r="H72" s="41"/>
      <c r="I72" s="103"/>
      <c r="J72" s="71" t="s">
        <v>44</v>
      </c>
      <c r="K72" s="784" t="s">
        <v>280</v>
      </c>
      <c r="L72" s="784" t="s">
        <v>280</v>
      </c>
      <c r="M72" s="784" t="s">
        <v>280</v>
      </c>
      <c r="N72" s="41"/>
    </row>
    <row r="73">
      <c r="H73" s="41"/>
      <c r="I73" s="103"/>
      <c r="J73" s="71" t="s">
        <v>85</v>
      </c>
      <c r="K73" s="427" t="s">
        <v>1345</v>
      </c>
      <c r="L73" s="806" t="s">
        <v>1345</v>
      </c>
      <c r="M73" s="819" t="s">
        <v>1366</v>
      </c>
      <c r="N73" s="41"/>
    </row>
    <row r="74">
      <c r="H74" s="41"/>
      <c r="I74" s="103"/>
      <c r="J74" s="79" t="s">
        <v>97</v>
      </c>
      <c r="K74" s="104" t="s">
        <v>1345</v>
      </c>
      <c r="L74" s="808" t="s">
        <v>1345</v>
      </c>
      <c r="M74" s="820" t="s">
        <v>1366</v>
      </c>
      <c r="N74" s="821" t="s">
        <v>1394</v>
      </c>
    </row>
    <row r="75">
      <c r="H75" s="41"/>
      <c r="I75" s="822"/>
      <c r="J75" s="823" t="s">
        <v>98</v>
      </c>
      <c r="K75" s="87" t="s">
        <v>1343</v>
      </c>
      <c r="L75" s="810" t="s">
        <v>1352</v>
      </c>
      <c r="M75" s="87" t="s">
        <v>223</v>
      </c>
      <c r="N75" s="41"/>
    </row>
    <row r="76">
      <c r="H76" s="41"/>
      <c r="J76" s="7"/>
      <c r="K76" s="7"/>
      <c r="L76" s="7"/>
      <c r="M76" s="246"/>
      <c r="N76" s="41"/>
      <c r="P76" s="432"/>
      <c r="Q76" s="432"/>
      <c r="R76" s="432"/>
      <c r="S76" s="432"/>
      <c r="T76" s="432"/>
      <c r="U76" s="432"/>
      <c r="V76" s="432"/>
      <c r="W76" s="432"/>
      <c r="X76" s="432"/>
      <c r="Y76" s="432"/>
    </row>
    <row r="77">
      <c r="H77" s="41"/>
      <c r="J77" s="7"/>
      <c r="K77" s="7"/>
      <c r="L77" s="7"/>
      <c r="M77" s="246"/>
      <c r="N77" s="41"/>
      <c r="P77" s="432"/>
      <c r="Q77" s="432"/>
      <c r="R77" s="432"/>
      <c r="S77" s="432"/>
      <c r="T77" s="432"/>
      <c r="U77" s="432"/>
      <c r="V77" s="432"/>
      <c r="W77" s="432"/>
      <c r="X77" s="432"/>
      <c r="Y77" s="432"/>
    </row>
    <row r="78">
      <c r="H78" s="41"/>
      <c r="I78" s="156"/>
      <c r="J78" s="790" t="s">
        <v>46</v>
      </c>
      <c r="K78" s="791">
        <v>44911.0</v>
      </c>
      <c r="L78" s="791">
        <v>44912.0</v>
      </c>
      <c r="M78" s="791">
        <v>44913.0</v>
      </c>
      <c r="N78" s="41"/>
      <c r="O78" s="441"/>
    </row>
    <row r="79">
      <c r="H79" s="41"/>
      <c r="I79" s="156"/>
      <c r="J79" s="71" t="s">
        <v>44</v>
      </c>
      <c r="K79" s="784" t="s">
        <v>280</v>
      </c>
      <c r="L79" s="784" t="s">
        <v>280</v>
      </c>
      <c r="M79" s="784" t="s">
        <v>280</v>
      </c>
      <c r="N79" s="41"/>
      <c r="O79" s="441"/>
    </row>
    <row r="80">
      <c r="H80" s="41"/>
      <c r="I80" s="156"/>
      <c r="J80" s="71" t="s">
        <v>85</v>
      </c>
      <c r="K80" s="774" t="s">
        <v>1175</v>
      </c>
      <c r="L80" s="774" t="s">
        <v>1175</v>
      </c>
      <c r="M80" s="428" t="s">
        <v>1375</v>
      </c>
      <c r="N80" s="41"/>
      <c r="O80" s="441"/>
    </row>
    <row r="81">
      <c r="H81" s="41"/>
      <c r="I81" s="156"/>
      <c r="J81" s="79" t="s">
        <v>97</v>
      </c>
      <c r="K81" s="784" t="s">
        <v>1402</v>
      </c>
      <c r="L81" s="812" t="s">
        <v>154</v>
      </c>
      <c r="M81" s="104" t="s">
        <v>1375</v>
      </c>
      <c r="O81" s="441"/>
    </row>
    <row r="82">
      <c r="H82" s="41"/>
      <c r="I82" s="156"/>
      <c r="J82" s="86" t="s">
        <v>98</v>
      </c>
      <c r="K82" s="87"/>
      <c r="L82" s="87"/>
      <c r="M82" s="87"/>
      <c r="N82" s="115"/>
      <c r="O82" s="115"/>
    </row>
    <row r="83">
      <c r="H83" s="41"/>
      <c r="I83" s="156"/>
      <c r="J83" s="156"/>
      <c r="N83" s="115"/>
      <c r="O83" s="115"/>
    </row>
    <row r="84">
      <c r="H84" s="41"/>
      <c r="I84" s="156"/>
      <c r="J84" s="790" t="s">
        <v>46</v>
      </c>
      <c r="K84" s="791">
        <v>44900.0</v>
      </c>
      <c r="L84" s="791">
        <v>44908.0</v>
      </c>
      <c r="M84" s="791"/>
      <c r="O84" s="441"/>
    </row>
    <row r="85">
      <c r="H85" s="41"/>
      <c r="I85" s="156"/>
      <c r="J85" s="71" t="s">
        <v>44</v>
      </c>
      <c r="K85" s="52" t="s">
        <v>343</v>
      </c>
      <c r="L85" s="52" t="s">
        <v>343</v>
      </c>
      <c r="M85" s="784"/>
      <c r="O85" s="441"/>
    </row>
    <row r="86">
      <c r="H86" s="41"/>
      <c r="I86" s="156"/>
      <c r="J86" s="71" t="s">
        <v>85</v>
      </c>
      <c r="K86" s="774" t="s">
        <v>1175</v>
      </c>
      <c r="L86" s="774" t="s">
        <v>1175</v>
      </c>
      <c r="M86" s="87"/>
      <c r="O86" s="441"/>
    </row>
    <row r="87">
      <c r="H87" s="41"/>
      <c r="I87" s="156"/>
      <c r="J87" s="79" t="s">
        <v>97</v>
      </c>
      <c r="K87" s="52" t="s">
        <v>1406</v>
      </c>
      <c r="L87" s="100" t="s">
        <v>1407</v>
      </c>
      <c r="M87" s="87"/>
      <c r="O87" s="441"/>
    </row>
    <row r="88">
      <c r="H88" s="41"/>
      <c r="I88" s="156"/>
      <c r="J88" s="86" t="s">
        <v>98</v>
      </c>
      <c r="K88" s="87"/>
      <c r="L88" s="87"/>
      <c r="M88" s="87"/>
      <c r="O88" s="441"/>
    </row>
    <row r="89">
      <c r="H89" s="41"/>
      <c r="I89" s="156"/>
      <c r="J89" s="156"/>
      <c r="O89" s="441"/>
    </row>
    <row r="90">
      <c r="H90" s="49"/>
      <c r="I90" s="189"/>
      <c r="J90" s="189"/>
      <c r="K90" s="50"/>
      <c r="L90" s="50"/>
      <c r="M90" s="50"/>
      <c r="O90" s="441"/>
    </row>
    <row r="91">
      <c r="I91" s="156"/>
      <c r="J91" s="156"/>
      <c r="O91" s="441"/>
    </row>
    <row r="92">
      <c r="I92" s="156"/>
      <c r="J92" s="156"/>
      <c r="O92" s="441"/>
    </row>
    <row r="93">
      <c r="I93" s="156"/>
      <c r="J93" s="156"/>
      <c r="O93" s="441"/>
    </row>
    <row r="94">
      <c r="I94" s="156"/>
      <c r="J94" s="156"/>
      <c r="O94" s="441"/>
    </row>
    <row r="95">
      <c r="I95" s="156"/>
      <c r="J95" s="156"/>
      <c r="O95" s="441"/>
    </row>
    <row r="96">
      <c r="I96" s="156"/>
      <c r="J96" s="156"/>
      <c r="O96" s="441"/>
    </row>
    <row r="97">
      <c r="I97" s="156"/>
      <c r="J97" s="156"/>
      <c r="O97" s="441"/>
    </row>
    <row r="98">
      <c r="I98" s="156"/>
      <c r="J98" s="156"/>
      <c r="O98" s="441"/>
    </row>
    <row r="99">
      <c r="I99" s="156"/>
      <c r="J99" s="156"/>
      <c r="O99" s="441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  <c r="J1047" s="156"/>
    </row>
    <row r="1048">
      <c r="I1048" s="156"/>
      <c r="J1048" s="156"/>
    </row>
    <row r="1049">
      <c r="I1049" s="156"/>
      <c r="J1049" s="156"/>
    </row>
    <row r="1050">
      <c r="I1050" s="156"/>
      <c r="J1050" s="156"/>
    </row>
    <row r="1051">
      <c r="I1051" s="156"/>
      <c r="J1051" s="156"/>
    </row>
    <row r="1052">
      <c r="I1052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U35"/>
    <hyperlink r:id="rId2" ref="U36"/>
    <hyperlink r:id="rId3" ref="U37"/>
    <hyperlink r:id="rId4" ref="U38"/>
    <hyperlink r:id="rId5" ref="U41"/>
    <hyperlink r:id="rId6" ref="U43"/>
    <hyperlink r:id="rId7" ref="U44"/>
    <hyperlink r:id="rId8" ref="U46"/>
    <hyperlink r:id="rId9" ref="U47"/>
    <hyperlink r:id="rId10" ref="U48"/>
    <hyperlink r:id="rId11" ref="U49"/>
    <hyperlink r:id="rId12" ref="U51"/>
    <hyperlink r:id="rId13" ref="U52"/>
    <hyperlink r:id="rId14" ref="U53"/>
    <hyperlink r:id="rId15" ref="U54"/>
    <hyperlink r:id="rId16" ref="U55"/>
    <hyperlink r:id="rId17" ref="U57"/>
    <hyperlink r:id="rId18" ref="U59"/>
    <hyperlink r:id="rId19" ref="U60"/>
    <hyperlink r:id="rId20" ref="U61"/>
    <hyperlink r:id="rId21" ref="U62"/>
    <hyperlink r:id="rId22" ref="U63"/>
    <hyperlink r:id="rId23" ref="U66"/>
  </hyperlinks>
  <drawing r:id="rId2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37.88"/>
    <col customWidth="1" min="17" max="17" width="20.25"/>
    <col customWidth="1" min="18" max="18" width="12.25"/>
    <col customWidth="1" min="19" max="19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1147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1152</v>
      </c>
      <c r="L14" s="50"/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O16" s="7"/>
      <c r="P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448">
        <v>44914.0</v>
      </c>
      <c r="L17" s="448">
        <v>44915.0</v>
      </c>
      <c r="M17" s="448">
        <v>44916.0</v>
      </c>
      <c r="N17" s="7"/>
      <c r="O17" s="7"/>
      <c r="P17" s="7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84" t="s">
        <v>243</v>
      </c>
      <c r="L18" s="784" t="s">
        <v>243</v>
      </c>
      <c r="M18" s="784" t="s">
        <v>243</v>
      </c>
      <c r="N18" s="7"/>
      <c r="O18" s="7"/>
      <c r="P18" s="7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786" t="s">
        <v>1197</v>
      </c>
      <c r="L19" s="786" t="s">
        <v>1198</v>
      </c>
      <c r="M19" s="299" t="s">
        <v>1199</v>
      </c>
      <c r="N19" s="7"/>
      <c r="O19" s="7"/>
      <c r="P19" s="7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786" t="s">
        <v>1197</v>
      </c>
      <c r="L20" s="786" t="s">
        <v>1198</v>
      </c>
      <c r="M20" s="299" t="s">
        <v>1199</v>
      </c>
      <c r="N20" s="7"/>
      <c r="O20" s="7"/>
      <c r="P20" s="7"/>
    </row>
    <row r="21">
      <c r="H21" s="66"/>
      <c r="I21" s="47"/>
      <c r="J21" s="86" t="s">
        <v>98</v>
      </c>
      <c r="K21" s="176" t="s">
        <v>223</v>
      </c>
      <c r="L21" s="89" t="s">
        <v>223</v>
      </c>
      <c r="M21" s="89" t="s">
        <v>236</v>
      </c>
      <c r="N21" s="7"/>
      <c r="O21" s="7"/>
      <c r="P21" s="7"/>
    </row>
    <row r="22">
      <c r="H22" s="77"/>
      <c r="I22" s="7"/>
      <c r="M22" s="53"/>
      <c r="N22" s="7"/>
      <c r="O22" s="7"/>
      <c r="P22" s="7"/>
    </row>
    <row r="23">
      <c r="H23" s="77"/>
      <c r="I23" s="7"/>
      <c r="J23" s="348" t="s">
        <v>46</v>
      </c>
      <c r="K23" s="448">
        <v>44917.0</v>
      </c>
      <c r="L23" s="448">
        <v>44918.0</v>
      </c>
      <c r="M23" s="448">
        <v>44919.0</v>
      </c>
      <c r="N23" s="7"/>
      <c r="O23" s="7"/>
      <c r="P23" s="7"/>
    </row>
    <row r="24">
      <c r="H24" s="77"/>
      <c r="I24" s="7"/>
      <c r="J24" s="71" t="s">
        <v>44</v>
      </c>
      <c r="K24" s="73" t="s">
        <v>243</v>
      </c>
      <c r="L24" s="73" t="s">
        <v>243</v>
      </c>
      <c r="M24" s="73" t="s">
        <v>243</v>
      </c>
      <c r="N24" s="7"/>
      <c r="O24" s="7"/>
      <c r="P24" s="7"/>
    </row>
    <row r="25">
      <c r="H25" s="77"/>
      <c r="I25" s="7"/>
      <c r="J25" s="79" t="s">
        <v>84</v>
      </c>
      <c r="K25" s="135" t="s">
        <v>1211</v>
      </c>
      <c r="L25" s="299" t="s">
        <v>1212</v>
      </c>
      <c r="M25" s="299" t="s">
        <v>1213</v>
      </c>
      <c r="N25" s="7"/>
      <c r="O25" s="7"/>
      <c r="P25" s="7"/>
    </row>
    <row r="26">
      <c r="H26" s="77"/>
      <c r="I26" s="7"/>
      <c r="J26" s="79" t="s">
        <v>97</v>
      </c>
      <c r="K26" s="135" t="s">
        <v>1211</v>
      </c>
      <c r="L26" s="299" t="s">
        <v>1212</v>
      </c>
      <c r="M26" s="299" t="s">
        <v>1213</v>
      </c>
      <c r="N26" s="7"/>
      <c r="O26" s="7"/>
      <c r="P26" s="7"/>
      <c r="T26" s="1" t="s">
        <v>149</v>
      </c>
    </row>
    <row r="27">
      <c r="H27" s="77"/>
      <c r="I27" s="7"/>
      <c r="J27" s="86" t="s">
        <v>98</v>
      </c>
      <c r="K27" s="87" t="s">
        <v>1216</v>
      </c>
      <c r="L27" s="87" t="s">
        <v>941</v>
      </c>
      <c r="M27" s="87" t="s">
        <v>1218</v>
      </c>
      <c r="N27" s="7"/>
      <c r="O27" s="7"/>
      <c r="P27" s="7"/>
    </row>
    <row r="28">
      <c r="H28" s="77"/>
      <c r="I28" s="7"/>
      <c r="J28" s="7"/>
      <c r="K28" s="7"/>
      <c r="L28" s="7"/>
      <c r="M28" s="94"/>
      <c r="N28" s="7"/>
      <c r="O28" s="7"/>
      <c r="P28" s="7"/>
    </row>
    <row r="29">
      <c r="H29" s="41"/>
      <c r="J29" s="348" t="s">
        <v>46</v>
      </c>
      <c r="K29" s="448">
        <v>44921.0</v>
      </c>
      <c r="L29" s="448">
        <v>44922.0</v>
      </c>
      <c r="M29" s="448">
        <v>44923.0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</row>
    <row r="30">
      <c r="H30" s="41"/>
      <c r="J30" s="71" t="s">
        <v>44</v>
      </c>
      <c r="K30" s="73" t="s">
        <v>243</v>
      </c>
      <c r="L30" s="73" t="s">
        <v>243</v>
      </c>
      <c r="M30" s="73" t="s">
        <v>243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</row>
    <row r="31">
      <c r="H31" s="41"/>
      <c r="J31" s="79" t="s">
        <v>84</v>
      </c>
      <c r="K31" s="135" t="s">
        <v>1228</v>
      </c>
      <c r="L31" s="774" t="s">
        <v>1229</v>
      </c>
      <c r="M31" s="135" t="s">
        <v>1230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</row>
    <row r="32">
      <c r="H32" s="41"/>
      <c r="I32" s="101"/>
      <c r="J32" s="79" t="s">
        <v>97</v>
      </c>
      <c r="K32" s="135" t="s">
        <v>1228</v>
      </c>
      <c r="L32" s="365" t="s">
        <v>1229</v>
      </c>
      <c r="M32" s="135" t="s">
        <v>1230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</row>
    <row r="33">
      <c r="H33" s="41"/>
      <c r="I33" s="101"/>
      <c r="J33" s="86" t="s">
        <v>98</v>
      </c>
      <c r="K33" s="87"/>
      <c r="L33" s="355" t="s">
        <v>1236</v>
      </c>
      <c r="M33" s="355" t="s">
        <v>223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</row>
    <row r="34">
      <c r="H34" s="41"/>
      <c r="I34" s="101"/>
      <c r="J34" s="57"/>
      <c r="K34" s="115"/>
      <c r="L34" s="116"/>
      <c r="M34" s="117"/>
      <c r="N34" s="103"/>
      <c r="O34" s="775" t="s">
        <v>121</v>
      </c>
      <c r="P34" s="779" t="s">
        <v>1243</v>
      </c>
      <c r="Q34" s="775" t="s">
        <v>124</v>
      </c>
      <c r="R34" s="779" t="s">
        <v>448</v>
      </c>
      <c r="S34" s="775" t="s">
        <v>125</v>
      </c>
      <c r="T34" s="775" t="s">
        <v>98</v>
      </c>
      <c r="U34" s="776" t="s">
        <v>126</v>
      </c>
      <c r="V34" s="776" t="s">
        <v>128</v>
      </c>
      <c r="W34" s="360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>
      <c r="H35" s="41"/>
      <c r="I35" s="101"/>
      <c r="J35" s="348" t="s">
        <v>46</v>
      </c>
      <c r="K35" s="448">
        <v>44924.0</v>
      </c>
      <c r="L35" s="448">
        <v>44925.0</v>
      </c>
      <c r="M35" s="448">
        <v>44926.0</v>
      </c>
      <c r="N35" s="103"/>
      <c r="O35" s="332">
        <v>44914.0</v>
      </c>
      <c r="P35" s="332"/>
      <c r="Q35" s="365" t="s">
        <v>264</v>
      </c>
      <c r="R35" s="165" t="s">
        <v>243</v>
      </c>
      <c r="S35" s="165" t="s">
        <v>1251</v>
      </c>
      <c r="T35" s="333"/>
      <c r="U35" s="164"/>
      <c r="V35" s="164"/>
      <c r="W35" s="12"/>
      <c r="X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>
      <c r="H36" s="41"/>
      <c r="I36" s="101"/>
      <c r="J36" s="71" t="s">
        <v>44</v>
      </c>
      <c r="K36" s="73" t="s">
        <v>243</v>
      </c>
      <c r="L36" s="73" t="s">
        <v>243</v>
      </c>
      <c r="M36" s="73" t="s">
        <v>243</v>
      </c>
      <c r="N36" s="103"/>
      <c r="O36" s="332">
        <v>44915.0</v>
      </c>
      <c r="P36" s="332"/>
      <c r="Q36" s="365" t="s">
        <v>1254</v>
      </c>
      <c r="R36" s="165" t="s">
        <v>243</v>
      </c>
      <c r="S36" s="165" t="s">
        <v>1255</v>
      </c>
      <c r="T36" s="782"/>
      <c r="U36" s="163"/>
      <c r="V36" s="783"/>
      <c r="W36" s="12"/>
      <c r="X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>
      <c r="H37" s="41"/>
      <c r="I37" s="101"/>
      <c r="J37" s="79" t="s">
        <v>84</v>
      </c>
      <c r="K37" s="135" t="s">
        <v>1256</v>
      </c>
      <c r="L37" s="135" t="s">
        <v>1258</v>
      </c>
      <c r="M37" s="135" t="s">
        <v>1259</v>
      </c>
      <c r="N37" s="103"/>
      <c r="O37" s="332">
        <v>44916.0</v>
      </c>
      <c r="P37" s="332"/>
      <c r="Q37" s="365" t="s">
        <v>235</v>
      </c>
      <c r="R37" s="46" t="s">
        <v>243</v>
      </c>
      <c r="S37" s="165" t="s">
        <v>478</v>
      </c>
      <c r="T37" s="333" t="s">
        <v>236</v>
      </c>
      <c r="U37" s="397" t="s">
        <v>1199</v>
      </c>
      <c r="V37" s="472" t="s">
        <v>1260</v>
      </c>
      <c r="W37" s="12"/>
      <c r="X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ht="19.5" customHeight="1">
      <c r="H38" s="41"/>
      <c r="I38" s="101"/>
      <c r="J38" s="79" t="s">
        <v>97</v>
      </c>
      <c r="K38" s="135" t="s">
        <v>1256</v>
      </c>
      <c r="L38" s="135" t="s">
        <v>1258</v>
      </c>
      <c r="M38" s="135" t="s">
        <v>1259</v>
      </c>
      <c r="N38" s="103"/>
      <c r="O38" s="332">
        <v>44917.0</v>
      </c>
      <c r="P38" s="332"/>
      <c r="Q38" s="365" t="s">
        <v>1264</v>
      </c>
      <c r="R38" s="376" t="s">
        <v>243</v>
      </c>
      <c r="S38" s="165" t="s">
        <v>662</v>
      </c>
      <c r="T38" s="379" t="s">
        <v>1216</v>
      </c>
      <c r="U38" s="397" t="s">
        <v>1211</v>
      </c>
      <c r="V38" s="472" t="s">
        <v>1265</v>
      </c>
      <c r="W38" s="12"/>
      <c r="X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>
      <c r="H39" s="41"/>
      <c r="I39" s="101"/>
      <c r="J39" s="86" t="s">
        <v>98</v>
      </c>
      <c r="K39" s="87" t="s">
        <v>1269</v>
      </c>
      <c r="L39" s="87" t="s">
        <v>223</v>
      </c>
      <c r="M39" s="87" t="s">
        <v>1270</v>
      </c>
      <c r="N39" s="103"/>
      <c r="O39" s="332">
        <v>44918.0</v>
      </c>
      <c r="P39" s="332"/>
      <c r="Q39" s="365" t="s">
        <v>180</v>
      </c>
      <c r="R39" s="165" t="s">
        <v>243</v>
      </c>
      <c r="S39" s="165" t="s">
        <v>525</v>
      </c>
      <c r="T39" s="333" t="s">
        <v>941</v>
      </c>
      <c r="U39" s="164" t="s">
        <v>1212</v>
      </c>
      <c r="V39" s="472" t="s">
        <v>1275</v>
      </c>
      <c r="W39" s="12"/>
      <c r="X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>
      <c r="H40" s="41"/>
      <c r="I40" s="101"/>
      <c r="N40" s="116"/>
      <c r="O40" s="332">
        <v>44919.0</v>
      </c>
      <c r="P40" s="332"/>
      <c r="Q40" s="365" t="s">
        <v>134</v>
      </c>
      <c r="R40" s="376" t="s">
        <v>243</v>
      </c>
      <c r="S40" s="165" t="s">
        <v>498</v>
      </c>
      <c r="T40" s="379" t="s">
        <v>1218</v>
      </c>
      <c r="U40" s="397" t="s">
        <v>1213</v>
      </c>
      <c r="V40" s="472" t="s">
        <v>1281</v>
      </c>
      <c r="W40" s="12"/>
      <c r="X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>
      <c r="H41" s="41"/>
      <c r="I41" s="101"/>
      <c r="J41" s="7"/>
      <c r="K41" s="7"/>
      <c r="L41" s="7"/>
      <c r="M41" s="149"/>
      <c r="N41" s="116"/>
      <c r="O41" s="332">
        <v>44921.0</v>
      </c>
      <c r="P41" s="332"/>
      <c r="Q41" s="365" t="s">
        <v>1288</v>
      </c>
      <c r="R41" s="165" t="s">
        <v>243</v>
      </c>
      <c r="S41" s="165" t="s">
        <v>1290</v>
      </c>
      <c r="T41" s="379"/>
      <c r="U41" s="164" t="s">
        <v>1228</v>
      </c>
      <c r="V41" s="472" t="s">
        <v>1291</v>
      </c>
      <c r="W41" s="12"/>
      <c r="X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>
      <c r="H42" s="41"/>
      <c r="I42" s="101"/>
      <c r="J42" s="790" t="s">
        <v>46</v>
      </c>
      <c r="K42" s="791">
        <v>44914.0</v>
      </c>
      <c r="L42" s="791">
        <v>44915.0</v>
      </c>
      <c r="M42" s="791">
        <v>44916.0</v>
      </c>
      <c r="N42" s="116"/>
      <c r="O42" s="332">
        <v>44922.0</v>
      </c>
      <c r="P42" s="332"/>
      <c r="Q42" s="365" t="s">
        <v>479</v>
      </c>
      <c r="R42" s="165" t="s">
        <v>243</v>
      </c>
      <c r="S42" s="165" t="s">
        <v>480</v>
      </c>
      <c r="T42" s="333" t="s">
        <v>1236</v>
      </c>
      <c r="U42" s="164" t="s">
        <v>1229</v>
      </c>
      <c r="V42" s="472" t="s">
        <v>1301</v>
      </c>
      <c r="W42" s="12"/>
      <c r="X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>
      <c r="H43" s="41"/>
      <c r="I43" s="101"/>
      <c r="J43" s="71" t="s">
        <v>44</v>
      </c>
      <c r="K43" s="784" t="s">
        <v>280</v>
      </c>
      <c r="L43" s="784" t="s">
        <v>280</v>
      </c>
      <c r="M43" s="784" t="s">
        <v>280</v>
      </c>
      <c r="N43" s="116"/>
      <c r="O43" s="332">
        <v>44923.0</v>
      </c>
      <c r="P43" s="332"/>
      <c r="Q43" s="365" t="s">
        <v>356</v>
      </c>
      <c r="R43" s="376" t="s">
        <v>243</v>
      </c>
      <c r="S43" s="165" t="s">
        <v>567</v>
      </c>
      <c r="T43" s="379" t="s">
        <v>223</v>
      </c>
      <c r="U43" s="164" t="s">
        <v>1230</v>
      </c>
      <c r="V43" s="472" t="s">
        <v>1309</v>
      </c>
      <c r="W43" s="12"/>
      <c r="X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ht="21.75" customHeight="1">
      <c r="H44" s="41"/>
      <c r="I44" s="101"/>
      <c r="J44" s="79" t="s">
        <v>84</v>
      </c>
      <c r="K44" s="350" t="s">
        <v>915</v>
      </c>
      <c r="L44" s="774" t="s">
        <v>1315</v>
      </c>
      <c r="M44" s="135" t="s">
        <v>1316</v>
      </c>
      <c r="N44" s="116"/>
      <c r="O44" s="332">
        <v>44924.0</v>
      </c>
      <c r="P44" s="332"/>
      <c r="Q44" s="365" t="s">
        <v>951</v>
      </c>
      <c r="R44" s="165" t="s">
        <v>243</v>
      </c>
      <c r="S44" s="165" t="s">
        <v>1317</v>
      </c>
      <c r="T44" s="379" t="s">
        <v>1269</v>
      </c>
      <c r="U44" s="164" t="s">
        <v>1256</v>
      </c>
      <c r="V44" s="472" t="s">
        <v>1322</v>
      </c>
      <c r="W44" s="12"/>
      <c r="X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>
      <c r="H45" s="41"/>
      <c r="I45" s="101"/>
      <c r="J45" s="79" t="s">
        <v>97</v>
      </c>
      <c r="K45" s="135" t="s">
        <v>1332</v>
      </c>
      <c r="L45" s="365" t="s">
        <v>1315</v>
      </c>
      <c r="M45" s="135" t="s">
        <v>1316</v>
      </c>
      <c r="N45" s="116"/>
      <c r="O45" s="332">
        <v>44925.0</v>
      </c>
      <c r="P45" s="332"/>
      <c r="Q45" s="365" t="s">
        <v>580</v>
      </c>
      <c r="R45" s="165" t="s">
        <v>243</v>
      </c>
      <c r="S45" s="165" t="s">
        <v>510</v>
      </c>
      <c r="T45" s="333" t="s">
        <v>223</v>
      </c>
      <c r="U45" s="397" t="s">
        <v>1258</v>
      </c>
      <c r="V45" s="472" t="s">
        <v>582</v>
      </c>
      <c r="W45" s="12"/>
      <c r="X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>
      <c r="H46" s="41"/>
      <c r="I46" s="101"/>
      <c r="J46" s="86" t="s">
        <v>98</v>
      </c>
      <c r="K46" s="87"/>
      <c r="L46" s="87"/>
      <c r="M46" s="87"/>
      <c r="N46" s="116"/>
      <c r="O46" s="332">
        <v>44926.0</v>
      </c>
      <c r="P46" s="332"/>
      <c r="Q46" s="365" t="s">
        <v>1336</v>
      </c>
      <c r="R46" s="376" t="s">
        <v>243</v>
      </c>
      <c r="S46" s="165" t="s">
        <v>1337</v>
      </c>
      <c r="T46" s="333" t="s">
        <v>1270</v>
      </c>
      <c r="U46" s="164" t="s">
        <v>1259</v>
      </c>
      <c r="V46" s="472" t="s">
        <v>867</v>
      </c>
      <c r="W46" s="12"/>
      <c r="X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>
      <c r="H47" s="41"/>
      <c r="I47" s="101"/>
      <c r="J47" s="57"/>
      <c r="K47" s="115"/>
      <c r="L47" s="116"/>
      <c r="M47" s="117"/>
      <c r="N47" s="116"/>
      <c r="O47" s="800">
        <v>44914.0</v>
      </c>
      <c r="P47" s="800"/>
      <c r="Q47" s="509" t="s">
        <v>1332</v>
      </c>
      <c r="R47" s="286" t="s">
        <v>280</v>
      </c>
      <c r="S47" s="286"/>
      <c r="T47" s="801"/>
      <c r="U47" s="511"/>
      <c r="V47" s="511"/>
      <c r="W47" s="12"/>
      <c r="X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>
      <c r="H48" s="41"/>
      <c r="I48" s="101"/>
      <c r="J48" s="790" t="s">
        <v>46</v>
      </c>
      <c r="K48" s="791">
        <v>44917.0</v>
      </c>
      <c r="L48" s="791">
        <v>44918.0</v>
      </c>
      <c r="M48" s="791">
        <v>44919.0</v>
      </c>
      <c r="N48" s="116"/>
      <c r="O48" s="332">
        <v>44915.0</v>
      </c>
      <c r="P48" s="332"/>
      <c r="Q48" s="365" t="s">
        <v>1344</v>
      </c>
      <c r="R48" s="376" t="s">
        <v>280</v>
      </c>
      <c r="S48" s="165" t="s">
        <v>1347</v>
      </c>
      <c r="T48" s="387"/>
      <c r="U48" s="397" t="s">
        <v>1315</v>
      </c>
      <c r="V48" s="472" t="s">
        <v>1348</v>
      </c>
      <c r="W48" s="12"/>
      <c r="X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>
      <c r="H49" s="41"/>
      <c r="I49" s="101"/>
      <c r="J49" s="71" t="s">
        <v>44</v>
      </c>
      <c r="K49" s="784" t="s">
        <v>280</v>
      </c>
      <c r="L49" s="784" t="s">
        <v>280</v>
      </c>
      <c r="M49" s="784" t="s">
        <v>280</v>
      </c>
      <c r="N49" s="144"/>
      <c r="O49" s="332">
        <v>44916.0</v>
      </c>
      <c r="P49" s="332"/>
      <c r="Q49" s="365" t="s">
        <v>492</v>
      </c>
      <c r="R49" s="165" t="s">
        <v>280</v>
      </c>
      <c r="S49" s="165" t="s">
        <v>1355</v>
      </c>
      <c r="T49" s="333" t="s">
        <v>204</v>
      </c>
      <c r="U49" s="164" t="s">
        <v>1316</v>
      </c>
      <c r="V49" s="472" t="s">
        <v>1356</v>
      </c>
      <c r="W49" s="12"/>
      <c r="X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>
      <c r="H50" s="41"/>
      <c r="J50" s="79" t="s">
        <v>84</v>
      </c>
      <c r="K50" s="299" t="s">
        <v>1359</v>
      </c>
      <c r="L50" s="299" t="s">
        <v>1360</v>
      </c>
      <c r="M50" s="350" t="s">
        <v>915</v>
      </c>
      <c r="N50" s="144"/>
      <c r="O50" s="332">
        <v>44917.0</v>
      </c>
      <c r="P50" s="332"/>
      <c r="Q50" s="365" t="s">
        <v>1361</v>
      </c>
      <c r="R50" s="165" t="s">
        <v>280</v>
      </c>
      <c r="S50" s="1" t="s">
        <v>1362</v>
      </c>
      <c r="T50" s="395" t="s">
        <v>223</v>
      </c>
      <c r="U50" s="164" t="s">
        <v>1359</v>
      </c>
      <c r="V50" s="472" t="s">
        <v>1364</v>
      </c>
      <c r="W50" s="12"/>
      <c r="X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>
      <c r="H51" s="41"/>
      <c r="J51" s="79" t="s">
        <v>97</v>
      </c>
      <c r="K51" s="299" t="s">
        <v>1359</v>
      </c>
      <c r="L51" s="299" t="s">
        <v>1360</v>
      </c>
      <c r="M51" s="350" t="s">
        <v>1368</v>
      </c>
      <c r="N51" s="352"/>
      <c r="O51" s="332">
        <v>44918.0</v>
      </c>
      <c r="P51" s="332"/>
      <c r="Q51" s="365" t="s">
        <v>1369</v>
      </c>
      <c r="R51" s="165" t="s">
        <v>280</v>
      </c>
      <c r="S51" s="165" t="s">
        <v>531</v>
      </c>
      <c r="T51" s="365" t="s">
        <v>1370</v>
      </c>
      <c r="U51" s="397" t="s">
        <v>1360</v>
      </c>
      <c r="V51" s="472" t="s">
        <v>1372</v>
      </c>
      <c r="W51" s="12"/>
      <c r="X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>
      <c r="H52" s="41"/>
      <c r="J52" s="86" t="s">
        <v>98</v>
      </c>
      <c r="K52" s="87" t="s">
        <v>223</v>
      </c>
      <c r="L52" s="797" t="s">
        <v>1370</v>
      </c>
      <c r="M52" s="87"/>
      <c r="N52" s="100"/>
      <c r="O52" s="332">
        <v>44919.0</v>
      </c>
      <c r="P52" s="332"/>
      <c r="Q52" s="365" t="s">
        <v>1368</v>
      </c>
      <c r="R52" s="376" t="s">
        <v>280</v>
      </c>
      <c r="S52" s="165"/>
      <c r="T52" s="365"/>
      <c r="U52" s="793"/>
      <c r="V52" s="164"/>
      <c r="W52" s="12"/>
      <c r="X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>
      <c r="H53" s="41"/>
      <c r="J53" s="184"/>
      <c r="K53" s="185"/>
      <c r="L53" s="185"/>
      <c r="M53" s="185"/>
      <c r="O53" s="332">
        <v>44920.0</v>
      </c>
      <c r="P53" s="332"/>
      <c r="Q53" s="365" t="s">
        <v>1378</v>
      </c>
      <c r="R53" s="165" t="s">
        <v>280</v>
      </c>
      <c r="S53" s="165" t="s">
        <v>1298</v>
      </c>
      <c r="T53" s="333" t="s">
        <v>223</v>
      </c>
      <c r="U53" s="164" t="s">
        <v>1380</v>
      </c>
      <c r="V53" s="472" t="s">
        <v>1300</v>
      </c>
      <c r="W53" s="12"/>
      <c r="X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>
      <c r="H54" s="41"/>
      <c r="J54" s="790" t="s">
        <v>46</v>
      </c>
      <c r="K54" s="791">
        <v>44920.0</v>
      </c>
      <c r="L54" s="791">
        <v>44921.0</v>
      </c>
      <c r="M54" s="791">
        <v>44922.0</v>
      </c>
      <c r="O54" s="332">
        <v>44921.0</v>
      </c>
      <c r="P54" s="332"/>
      <c r="Q54" s="365" t="s">
        <v>580</v>
      </c>
      <c r="R54" s="376" t="s">
        <v>280</v>
      </c>
      <c r="S54" s="165" t="s">
        <v>1381</v>
      </c>
      <c r="T54" s="365" t="s">
        <v>223</v>
      </c>
      <c r="U54" s="397" t="s">
        <v>1382</v>
      </c>
      <c r="V54" s="472" t="s">
        <v>582</v>
      </c>
      <c r="W54" s="12"/>
      <c r="X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>
      <c r="H55" s="41"/>
      <c r="J55" s="71" t="s">
        <v>44</v>
      </c>
      <c r="K55" s="784" t="s">
        <v>280</v>
      </c>
      <c r="L55" s="784" t="s">
        <v>280</v>
      </c>
      <c r="M55" s="784" t="s">
        <v>280</v>
      </c>
      <c r="O55" s="332">
        <v>44922.0</v>
      </c>
      <c r="P55" s="332"/>
      <c r="Q55" s="365" t="s">
        <v>1385</v>
      </c>
      <c r="R55" s="165" t="s">
        <v>280</v>
      </c>
      <c r="S55" s="165" t="s">
        <v>1355</v>
      </c>
      <c r="T55" s="333" t="s">
        <v>204</v>
      </c>
      <c r="U55" s="397" t="s">
        <v>1386</v>
      </c>
      <c r="V55" s="472" t="s">
        <v>1387</v>
      </c>
      <c r="W55" s="12"/>
      <c r="X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>
      <c r="H56" s="41"/>
      <c r="J56" s="71" t="s">
        <v>85</v>
      </c>
      <c r="K56" s="299" t="s">
        <v>1380</v>
      </c>
      <c r="L56" s="299" t="s">
        <v>1382</v>
      </c>
      <c r="M56" s="299" t="s">
        <v>1386</v>
      </c>
      <c r="O56" s="332">
        <v>44923.0</v>
      </c>
      <c r="P56" s="332"/>
      <c r="Q56" s="365" t="s">
        <v>1389</v>
      </c>
      <c r="R56" s="164" t="s">
        <v>280</v>
      </c>
      <c r="S56" s="165" t="s">
        <v>1390</v>
      </c>
      <c r="T56" s="333" t="s">
        <v>1391</v>
      </c>
      <c r="U56" s="164" t="s">
        <v>1392</v>
      </c>
      <c r="V56" s="472" t="s">
        <v>1393</v>
      </c>
      <c r="W56" s="12"/>
      <c r="X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>
      <c r="H57" s="66"/>
      <c r="I57" s="143"/>
      <c r="J57" s="79" t="s">
        <v>97</v>
      </c>
      <c r="K57" s="299" t="s">
        <v>1380</v>
      </c>
      <c r="L57" s="365" t="s">
        <v>1382</v>
      </c>
      <c r="M57" s="299" t="s">
        <v>1386</v>
      </c>
      <c r="O57" s="332">
        <v>44924.0</v>
      </c>
      <c r="P57" s="332"/>
      <c r="Q57" s="365" t="s">
        <v>1395</v>
      </c>
      <c r="R57" s="229" t="s">
        <v>280</v>
      </c>
      <c r="S57" s="164"/>
      <c r="T57" s="229"/>
      <c r="U57" s="229"/>
      <c r="V57" s="229"/>
      <c r="W57" s="7"/>
      <c r="X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>
      <c r="H58" s="66"/>
      <c r="I58" s="143"/>
      <c r="J58" s="86" t="s">
        <v>98</v>
      </c>
      <c r="K58" s="168"/>
      <c r="L58" s="456"/>
      <c r="M58" s="87"/>
      <c r="N58" s="100"/>
      <c r="O58" s="332">
        <v>44925.0</v>
      </c>
      <c r="P58" s="332"/>
      <c r="Q58" s="365" t="s">
        <v>143</v>
      </c>
      <c r="R58" s="229" t="s">
        <v>280</v>
      </c>
      <c r="S58" s="164"/>
      <c r="T58" s="229"/>
      <c r="U58" s="7"/>
      <c r="V58" s="7"/>
      <c r="W58" s="7"/>
      <c r="X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>
      <c r="H59" s="66"/>
      <c r="I59" s="143"/>
      <c r="N59" s="184"/>
      <c r="O59" s="332">
        <v>44926.0</v>
      </c>
      <c r="P59" s="332"/>
      <c r="Q59" s="365" t="s">
        <v>1397</v>
      </c>
      <c r="R59" s="229" t="s">
        <v>280</v>
      </c>
      <c r="S59" s="164" t="s">
        <v>1398</v>
      </c>
      <c r="T59" s="229" t="s">
        <v>1399</v>
      </c>
      <c r="U59" s="229" t="s">
        <v>1400</v>
      </c>
      <c r="V59" s="268" t="s">
        <v>1401</v>
      </c>
      <c r="W59" s="7"/>
      <c r="X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>
      <c r="H60" s="66"/>
      <c r="I60" s="143"/>
      <c r="J60" s="790" t="s">
        <v>46</v>
      </c>
      <c r="K60" s="791">
        <v>44923.0</v>
      </c>
      <c r="L60" s="791">
        <v>44924.0</v>
      </c>
      <c r="M60" s="791">
        <v>44925.0</v>
      </c>
      <c r="N60" s="184"/>
      <c r="O60" s="800">
        <v>44914.0</v>
      </c>
      <c r="P60" s="824">
        <v>44916.0</v>
      </c>
      <c r="Q60" s="509" t="s">
        <v>797</v>
      </c>
      <c r="R60" s="287" t="s">
        <v>343</v>
      </c>
      <c r="S60" s="511" t="s">
        <v>1403</v>
      </c>
      <c r="T60" s="287" t="s">
        <v>800</v>
      </c>
      <c r="U60" s="287" t="s">
        <v>1404</v>
      </c>
      <c r="V60" s="825" t="s">
        <v>1405</v>
      </c>
      <c r="W60" s="7"/>
      <c r="X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>
      <c r="H61" s="66"/>
      <c r="I61" s="143"/>
      <c r="J61" s="71" t="s">
        <v>44</v>
      </c>
      <c r="K61" s="784" t="s">
        <v>280</v>
      </c>
      <c r="L61" s="784" t="s">
        <v>280</v>
      </c>
      <c r="M61" s="784" t="s">
        <v>280</v>
      </c>
      <c r="N61" s="798"/>
      <c r="O61" s="332"/>
      <c r="P61" s="332"/>
      <c r="Q61" s="365"/>
      <c r="R61" s="229"/>
      <c r="S61" s="164"/>
      <c r="T61" s="229"/>
      <c r="U61" s="229"/>
      <c r="V61" s="229"/>
      <c r="W61" s="7"/>
      <c r="X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>
      <c r="H62" s="66"/>
      <c r="I62" s="57"/>
      <c r="J62" s="71" t="s">
        <v>85</v>
      </c>
      <c r="K62" s="774" t="s">
        <v>1408</v>
      </c>
      <c r="L62" s="786" t="s">
        <v>1409</v>
      </c>
      <c r="M62" s="350" t="s">
        <v>915</v>
      </c>
      <c r="N62" s="798"/>
      <c r="O62" s="332"/>
      <c r="P62" s="332"/>
      <c r="Q62" s="365"/>
      <c r="R62" s="229"/>
      <c r="S62" s="164"/>
      <c r="T62" s="229"/>
      <c r="U62" s="229"/>
      <c r="V62" s="229"/>
      <c r="W62" s="7"/>
      <c r="X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>
      <c r="H63" s="174"/>
      <c r="I63" s="184"/>
      <c r="J63" s="79" t="s">
        <v>97</v>
      </c>
      <c r="K63" s="299" t="s">
        <v>1392</v>
      </c>
      <c r="L63" s="826" t="s">
        <v>1409</v>
      </c>
      <c r="M63" s="135" t="s">
        <v>143</v>
      </c>
      <c r="N63" s="799"/>
      <c r="O63" s="332"/>
      <c r="P63" s="332"/>
      <c r="Q63" s="365"/>
      <c r="R63" s="229"/>
      <c r="S63" s="164"/>
      <c r="T63" s="229"/>
      <c r="U63" s="229"/>
      <c r="V63" s="229"/>
      <c r="W63" s="7"/>
      <c r="X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>
      <c r="H64" s="272"/>
      <c r="I64" s="273"/>
      <c r="J64" s="86" t="s">
        <v>98</v>
      </c>
      <c r="K64" s="87" t="s">
        <v>1391</v>
      </c>
      <c r="L64" s="87"/>
      <c r="M64" s="87"/>
      <c r="N64" s="100"/>
      <c r="O64" s="332"/>
      <c r="P64" s="332"/>
      <c r="Q64" s="812"/>
      <c r="R64" s="229"/>
      <c r="S64" s="12"/>
      <c r="T64" s="7"/>
      <c r="U64" s="7"/>
      <c r="V64" s="7"/>
      <c r="W64" s="7"/>
      <c r="X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>
      <c r="H65" s="272"/>
      <c r="I65" s="275"/>
      <c r="N65" s="103"/>
      <c r="O65" s="332"/>
      <c r="P65" s="332"/>
      <c r="Q65" s="812"/>
      <c r="R65" s="229"/>
      <c r="S65" s="12"/>
      <c r="T65" s="7"/>
      <c r="U65" s="7"/>
      <c r="V65" s="7"/>
      <c r="W65" s="7"/>
      <c r="X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>
      <c r="H66" s="272"/>
      <c r="I66" s="275"/>
      <c r="J66" s="790" t="s">
        <v>46</v>
      </c>
      <c r="K66" s="791">
        <v>44926.0</v>
      </c>
      <c r="L66" s="791"/>
      <c r="M66" s="791"/>
      <c r="N66" s="103"/>
      <c r="O66" s="332"/>
      <c r="P66" s="332"/>
      <c r="Q66" s="812"/>
      <c r="R66" s="229"/>
      <c r="S66" s="164"/>
      <c r="T66" s="229"/>
      <c r="U66" s="229"/>
      <c r="V66" s="229"/>
      <c r="W66" s="7"/>
      <c r="X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>
      <c r="H67" s="41"/>
      <c r="I67" s="156"/>
      <c r="J67" s="71" t="s">
        <v>44</v>
      </c>
      <c r="K67" s="784" t="s">
        <v>280</v>
      </c>
      <c r="L67" s="784"/>
      <c r="M67" s="784"/>
      <c r="O67" s="332"/>
      <c r="P67" s="332"/>
      <c r="Q67" s="818"/>
    </row>
    <row r="68">
      <c r="H68" s="41"/>
      <c r="I68" s="156"/>
      <c r="J68" s="71" t="s">
        <v>85</v>
      </c>
      <c r="K68" s="427" t="s">
        <v>1400</v>
      </c>
      <c r="L68" s="806"/>
      <c r="M68" s="428"/>
      <c r="O68" s="332"/>
      <c r="P68" s="332"/>
      <c r="Q68" s="818"/>
    </row>
    <row r="69">
      <c r="H69" s="41"/>
      <c r="I69" s="156"/>
      <c r="J69" s="79" t="s">
        <v>97</v>
      </c>
      <c r="K69" s="104" t="s">
        <v>1400</v>
      </c>
      <c r="L69" s="808"/>
      <c r="M69" s="104"/>
    </row>
    <row r="70">
      <c r="H70" s="41"/>
      <c r="I70" s="103"/>
      <c r="J70" s="823" t="s">
        <v>98</v>
      </c>
      <c r="K70" s="87" t="s">
        <v>1399</v>
      </c>
      <c r="L70" s="810"/>
      <c r="M70" s="87"/>
    </row>
    <row r="71">
      <c r="H71" s="41"/>
      <c r="I71" s="103"/>
      <c r="J71" s="7"/>
      <c r="K71" s="7"/>
      <c r="L71" s="7"/>
      <c r="M71" s="246"/>
      <c r="N71" s="41"/>
    </row>
    <row r="72">
      <c r="H72" s="41"/>
      <c r="I72" s="103"/>
      <c r="J72" s="7"/>
      <c r="K72" s="7"/>
      <c r="L72" s="7"/>
      <c r="M72" s="246"/>
      <c r="N72" s="41"/>
    </row>
    <row r="73">
      <c r="H73" s="41"/>
      <c r="I73" s="103"/>
      <c r="J73" s="405" t="s">
        <v>46</v>
      </c>
      <c r="K73" s="827" t="s">
        <v>1410</v>
      </c>
      <c r="L73" s="828"/>
      <c r="M73" s="828"/>
      <c r="N73" s="41"/>
    </row>
    <row r="74">
      <c r="H74" s="41"/>
      <c r="I74" s="103"/>
      <c r="J74" s="71" t="s">
        <v>44</v>
      </c>
      <c r="K74" s="784" t="s">
        <v>343</v>
      </c>
      <c r="L74" s="784"/>
      <c r="M74" s="784"/>
      <c r="N74" s="44"/>
    </row>
    <row r="75">
      <c r="H75" s="41"/>
      <c r="I75" s="822"/>
      <c r="J75" s="71" t="s">
        <v>85</v>
      </c>
      <c r="K75" s="299" t="s">
        <v>1404</v>
      </c>
      <c r="L75" s="774"/>
      <c r="M75" s="428"/>
      <c r="N75" s="41"/>
    </row>
    <row r="76">
      <c r="H76" s="41"/>
      <c r="J76" s="79" t="s">
        <v>97</v>
      </c>
      <c r="K76" s="299" t="s">
        <v>1404</v>
      </c>
      <c r="L76" s="812"/>
      <c r="M76" s="104"/>
      <c r="N76" s="41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>
      <c r="H77" s="41"/>
      <c r="J77" s="86" t="s">
        <v>98</v>
      </c>
      <c r="K77" s="87" t="s">
        <v>800</v>
      </c>
      <c r="L77" s="87"/>
      <c r="M77" s="87"/>
      <c r="N77" s="41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>
      <c r="H78" s="41"/>
      <c r="I78" s="156"/>
      <c r="J78" s="156"/>
      <c r="N78" s="41"/>
      <c r="O78" s="441"/>
      <c r="P78" s="441"/>
    </row>
    <row r="79">
      <c r="H79" s="41"/>
      <c r="I79" s="156"/>
      <c r="J79" s="73"/>
      <c r="K79" s="829"/>
      <c r="L79" s="829"/>
      <c r="M79" s="829"/>
      <c r="N79" s="41"/>
      <c r="O79" s="441"/>
      <c r="P79" s="441"/>
    </row>
    <row r="80">
      <c r="H80" s="41"/>
      <c r="I80" s="156"/>
      <c r="J80" s="71"/>
      <c r="K80" s="52"/>
      <c r="L80" s="52"/>
      <c r="M80" s="784"/>
      <c r="N80" s="41"/>
      <c r="O80" s="441"/>
      <c r="P80" s="441"/>
    </row>
    <row r="81">
      <c r="H81" s="41"/>
      <c r="I81" s="156"/>
      <c r="J81" s="71"/>
      <c r="K81" s="774"/>
      <c r="L81" s="774"/>
      <c r="M81" s="87"/>
      <c r="O81" s="441"/>
      <c r="P81" s="441"/>
    </row>
    <row r="82">
      <c r="H82" s="41"/>
      <c r="I82" s="156"/>
      <c r="J82" s="79"/>
      <c r="K82" s="52"/>
      <c r="L82" s="100"/>
      <c r="M82" s="87"/>
      <c r="N82" s="115"/>
      <c r="O82" s="115"/>
      <c r="P82" s="115"/>
    </row>
    <row r="83">
      <c r="H83" s="41"/>
      <c r="I83" s="156"/>
      <c r="J83" s="86"/>
      <c r="K83" s="87"/>
      <c r="L83" s="87"/>
      <c r="M83" s="87"/>
      <c r="N83" s="115"/>
      <c r="O83" s="115"/>
      <c r="P83" s="115"/>
    </row>
    <row r="84">
      <c r="H84" s="41"/>
      <c r="I84" s="156"/>
      <c r="J84" s="156"/>
      <c r="O84" s="441"/>
      <c r="P84" s="441"/>
    </row>
    <row r="85">
      <c r="H85" s="41"/>
      <c r="I85" s="156"/>
      <c r="J85" s="189"/>
      <c r="K85" s="50"/>
      <c r="L85" s="50"/>
      <c r="M85" s="50"/>
      <c r="O85" s="441"/>
      <c r="P85" s="441"/>
    </row>
    <row r="86">
      <c r="H86" s="41"/>
      <c r="I86" s="156"/>
      <c r="J86" s="156"/>
      <c r="O86" s="441"/>
      <c r="P86" s="441"/>
    </row>
    <row r="87">
      <c r="H87" s="41"/>
      <c r="I87" s="156"/>
      <c r="J87" s="156"/>
      <c r="O87" s="441"/>
      <c r="P87" s="441"/>
    </row>
    <row r="88">
      <c r="H88" s="41"/>
      <c r="I88" s="156"/>
      <c r="J88" s="156"/>
      <c r="O88" s="441"/>
      <c r="P88" s="441"/>
    </row>
    <row r="89">
      <c r="H89" s="41"/>
      <c r="I89" s="156"/>
      <c r="J89" s="156"/>
      <c r="O89" s="441"/>
      <c r="P89" s="441"/>
    </row>
    <row r="90">
      <c r="H90" s="49"/>
      <c r="I90" s="189"/>
      <c r="J90" s="156"/>
      <c r="O90" s="441"/>
      <c r="P90" s="441"/>
    </row>
    <row r="91">
      <c r="I91" s="156"/>
      <c r="J91" s="156"/>
      <c r="O91" s="441"/>
      <c r="P91" s="441"/>
    </row>
    <row r="92">
      <c r="I92" s="156"/>
      <c r="J92" s="156"/>
      <c r="O92" s="441"/>
      <c r="P92" s="441"/>
    </row>
    <row r="93">
      <c r="I93" s="156"/>
      <c r="J93" s="156"/>
      <c r="O93" s="441"/>
      <c r="P93" s="441"/>
    </row>
    <row r="94">
      <c r="I94" s="156"/>
      <c r="J94" s="156"/>
      <c r="O94" s="441"/>
      <c r="P94" s="441"/>
    </row>
    <row r="95">
      <c r="I95" s="156"/>
      <c r="J95" s="156"/>
      <c r="O95" s="441"/>
      <c r="P95" s="441"/>
    </row>
    <row r="96">
      <c r="I96" s="156"/>
      <c r="J96" s="156"/>
      <c r="O96" s="441"/>
      <c r="P96" s="441"/>
    </row>
    <row r="97">
      <c r="I97" s="156"/>
      <c r="J97" s="156"/>
      <c r="O97" s="441"/>
      <c r="P97" s="441"/>
    </row>
    <row r="98">
      <c r="I98" s="156"/>
      <c r="J98" s="156"/>
      <c r="O98" s="441"/>
      <c r="P98" s="441"/>
    </row>
    <row r="99">
      <c r="I99" s="156"/>
      <c r="J99" s="156"/>
      <c r="O99" s="441"/>
      <c r="P99" s="441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  <c r="J1004" s="156"/>
    </row>
    <row r="1005">
      <c r="I1005" s="156"/>
      <c r="J1005" s="156"/>
    </row>
    <row r="1006">
      <c r="I1006" s="156"/>
      <c r="J1006" s="156"/>
    </row>
    <row r="1007">
      <c r="I1007" s="156"/>
      <c r="J1007" s="156"/>
    </row>
    <row r="1008">
      <c r="I1008" s="156"/>
      <c r="J1008" s="156"/>
    </row>
    <row r="1009">
      <c r="I1009" s="156"/>
      <c r="J1009" s="156"/>
    </row>
    <row r="1010">
      <c r="I1010" s="156"/>
      <c r="J1010" s="156"/>
    </row>
    <row r="1011">
      <c r="I1011" s="156"/>
      <c r="J1011" s="156"/>
    </row>
    <row r="1012">
      <c r="I1012" s="156"/>
      <c r="J1012" s="156"/>
    </row>
    <row r="1013">
      <c r="I1013" s="156"/>
      <c r="J1013" s="156"/>
    </row>
    <row r="1014">
      <c r="I1014" s="156"/>
      <c r="J1014" s="156"/>
    </row>
    <row r="1015">
      <c r="I1015" s="156"/>
      <c r="J1015" s="156"/>
    </row>
    <row r="1016">
      <c r="I1016" s="156"/>
      <c r="J1016" s="156"/>
    </row>
    <row r="1017">
      <c r="I1017" s="156"/>
      <c r="J1017" s="156"/>
    </row>
    <row r="1018">
      <c r="I1018" s="156"/>
      <c r="J1018" s="156"/>
    </row>
    <row r="1019">
      <c r="I1019" s="156"/>
      <c r="J1019" s="156"/>
    </row>
    <row r="1020">
      <c r="I1020" s="156"/>
      <c r="J1020" s="156"/>
    </row>
    <row r="1021">
      <c r="I1021" s="156"/>
      <c r="J1021" s="156"/>
    </row>
    <row r="1022">
      <c r="I1022" s="156"/>
      <c r="J1022" s="156"/>
    </row>
    <row r="1023">
      <c r="I1023" s="156"/>
      <c r="J1023" s="156"/>
    </row>
    <row r="1024">
      <c r="I1024" s="156"/>
      <c r="J1024" s="156"/>
    </row>
    <row r="1025">
      <c r="I1025" s="156"/>
      <c r="J1025" s="156"/>
    </row>
    <row r="1026">
      <c r="I1026" s="156"/>
      <c r="J1026" s="156"/>
    </row>
    <row r="1027">
      <c r="I1027" s="156"/>
      <c r="J1027" s="156"/>
    </row>
    <row r="1028">
      <c r="I1028" s="156"/>
      <c r="J1028" s="156"/>
    </row>
    <row r="1029">
      <c r="I1029" s="156"/>
      <c r="J1029" s="156"/>
    </row>
    <row r="1030">
      <c r="I1030" s="156"/>
      <c r="J1030" s="156"/>
    </row>
    <row r="1031">
      <c r="I1031" s="156"/>
      <c r="J1031" s="156"/>
    </row>
    <row r="1032">
      <c r="I1032" s="156"/>
      <c r="J1032" s="156"/>
    </row>
    <row r="1033">
      <c r="I1033" s="156"/>
      <c r="J1033" s="156"/>
    </row>
    <row r="1034">
      <c r="I1034" s="156"/>
      <c r="J1034" s="156"/>
    </row>
    <row r="1035">
      <c r="I1035" s="156"/>
      <c r="J1035" s="156"/>
    </row>
    <row r="1036">
      <c r="I1036" s="156"/>
      <c r="J1036" s="156"/>
    </row>
    <row r="1037">
      <c r="I1037" s="156"/>
      <c r="J1037" s="156"/>
    </row>
    <row r="1038">
      <c r="I1038" s="156"/>
      <c r="J1038" s="156"/>
    </row>
    <row r="1039">
      <c r="I1039" s="156"/>
      <c r="J1039" s="156"/>
    </row>
    <row r="1040">
      <c r="I1040" s="156"/>
      <c r="J1040" s="156"/>
    </row>
    <row r="1041">
      <c r="I1041" s="156"/>
      <c r="J1041" s="156"/>
    </row>
    <row r="1042">
      <c r="I1042" s="156"/>
      <c r="J1042" s="156"/>
    </row>
    <row r="1043">
      <c r="I1043" s="156"/>
      <c r="J1043" s="156"/>
    </row>
    <row r="1044">
      <c r="I1044" s="156"/>
      <c r="J1044" s="156"/>
    </row>
    <row r="1045">
      <c r="I1045" s="156"/>
      <c r="J1045" s="156"/>
    </row>
    <row r="1046">
      <c r="I1046" s="156"/>
      <c r="J1046" s="156"/>
    </row>
    <row r="1047">
      <c r="I1047" s="156"/>
    </row>
    <row r="1048">
      <c r="I1048" s="156"/>
    </row>
    <row r="1049">
      <c r="I1049" s="156"/>
    </row>
    <row r="1050">
      <c r="I1050" s="156"/>
    </row>
    <row r="1051">
      <c r="I1051" s="156"/>
    </row>
    <row r="1052">
      <c r="I1052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V37"/>
    <hyperlink r:id="rId2" ref="V38"/>
    <hyperlink r:id="rId3" ref="V39"/>
    <hyperlink r:id="rId4" ref="V40"/>
    <hyperlink r:id="rId5" ref="V41"/>
    <hyperlink r:id="rId6" ref="V42"/>
    <hyperlink r:id="rId7" ref="V43"/>
    <hyperlink r:id="rId8" ref="V44"/>
    <hyperlink r:id="rId9" ref="V45"/>
    <hyperlink r:id="rId10" ref="V46"/>
    <hyperlink r:id="rId11" ref="V48"/>
    <hyperlink r:id="rId12" ref="V49"/>
    <hyperlink r:id="rId13" ref="V50"/>
    <hyperlink r:id="rId14" ref="V51"/>
    <hyperlink r:id="rId15" ref="V53"/>
    <hyperlink r:id="rId16" ref="V54"/>
    <hyperlink r:id="rId17" ref="V55"/>
    <hyperlink r:id="rId18" ref="V56"/>
    <hyperlink r:id="rId19" ref="V59"/>
    <hyperlink r:id="rId20" ref="V60"/>
  </hyperlinks>
  <drawing r:id="rId2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697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1411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44979.0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1412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1413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1414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1413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1414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/>
      <c r="D22" s="769"/>
      <c r="E22" s="769">
        <v>1.0</v>
      </c>
      <c r="F22" s="769">
        <v>2.0</v>
      </c>
      <c r="G22" s="769">
        <v>3.0</v>
      </c>
      <c r="H22" s="769">
        <v>4.0</v>
      </c>
      <c r="J22" s="74"/>
      <c r="K22" s="1"/>
      <c r="L22" s="769"/>
      <c r="M22" s="769"/>
      <c r="N22" s="769"/>
      <c r="O22" s="769">
        <v>1.0</v>
      </c>
      <c r="P22" s="769">
        <v>2.0</v>
      </c>
      <c r="Q22" s="769">
        <v>3.0</v>
      </c>
      <c r="R22" s="769">
        <v>4.0</v>
      </c>
      <c r="T22" s="74"/>
      <c r="V22" s="769"/>
      <c r="W22" s="769"/>
      <c r="X22" s="769"/>
      <c r="Y22" s="769">
        <v>1.0</v>
      </c>
      <c r="Z22" s="769">
        <v>2.0</v>
      </c>
      <c r="AA22" s="769">
        <v>3.0</v>
      </c>
      <c r="AB22" s="769">
        <v>4.0</v>
      </c>
      <c r="AD22" s="74"/>
      <c r="AE22" s="78"/>
      <c r="AF22" s="769"/>
      <c r="AG22" s="769"/>
      <c r="AH22" s="769"/>
      <c r="AI22" s="769">
        <v>1.0</v>
      </c>
      <c r="AJ22" s="769">
        <v>2.0</v>
      </c>
      <c r="AK22" s="769">
        <v>3.0</v>
      </c>
      <c r="AL22" s="769">
        <v>4.0</v>
      </c>
      <c r="AN22" s="74"/>
    </row>
    <row r="23" ht="36.0" customHeight="1">
      <c r="A23" s="831"/>
      <c r="B23" s="832"/>
      <c r="C23" s="832"/>
      <c r="D23" s="771"/>
      <c r="E23" s="832"/>
      <c r="G23" s="833" t="s">
        <v>1416</v>
      </c>
      <c r="H23" s="834" t="s">
        <v>78</v>
      </c>
      <c r="I23" s="831"/>
      <c r="J23" s="835"/>
      <c r="K23" s="836"/>
      <c r="L23" s="832"/>
      <c r="M23" s="832"/>
      <c r="N23" s="771"/>
      <c r="O23" s="832"/>
      <c r="Q23" s="833" t="s">
        <v>1416</v>
      </c>
      <c r="R23" s="834" t="s">
        <v>78</v>
      </c>
      <c r="S23" s="831"/>
      <c r="T23" s="835"/>
      <c r="U23" s="831"/>
      <c r="V23" s="832"/>
      <c r="W23" s="832"/>
      <c r="X23" s="771"/>
      <c r="Y23" s="832"/>
      <c r="AA23" s="833" t="s">
        <v>1416</v>
      </c>
      <c r="AB23" s="834" t="s">
        <v>78</v>
      </c>
      <c r="AC23" s="831"/>
      <c r="AD23" s="835"/>
      <c r="AE23" s="837"/>
      <c r="AF23" s="832"/>
      <c r="AG23" s="832"/>
      <c r="AH23" s="771"/>
      <c r="AI23" s="832"/>
      <c r="AJ23" s="833" t="s">
        <v>1416</v>
      </c>
      <c r="AK23" s="834" t="s">
        <v>78</v>
      </c>
      <c r="AL23" s="834" t="s">
        <v>78</v>
      </c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 t="s">
        <v>280</v>
      </c>
      <c r="AG24" s="832" t="s">
        <v>280</v>
      </c>
      <c r="AH24" s="832" t="s">
        <v>280</v>
      </c>
      <c r="AI24" s="832" t="s">
        <v>280</v>
      </c>
      <c r="AJ24" s="832" t="s">
        <v>280</v>
      </c>
      <c r="AK24" s="832" t="s">
        <v>280</v>
      </c>
      <c r="AL24" s="832" t="s">
        <v>280</v>
      </c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 t="s">
        <v>243</v>
      </c>
      <c r="AG25" s="832" t="s">
        <v>243</v>
      </c>
      <c r="AH25" s="832" t="s">
        <v>243</v>
      </c>
      <c r="AI25" s="832" t="s">
        <v>243</v>
      </c>
      <c r="AJ25" s="832" t="s">
        <v>243</v>
      </c>
      <c r="AK25" s="832" t="s">
        <v>243</v>
      </c>
      <c r="AL25" s="832" t="s">
        <v>243</v>
      </c>
      <c r="AN25" s="74"/>
    </row>
    <row r="26">
      <c r="B26" s="769">
        <v>5.0</v>
      </c>
      <c r="C26" s="769">
        <v>6.0</v>
      </c>
      <c r="D26" s="769">
        <v>7.0</v>
      </c>
      <c r="E26" s="769">
        <v>8.0</v>
      </c>
      <c r="F26" s="769">
        <v>9.0</v>
      </c>
      <c r="G26" s="769">
        <v>10.0</v>
      </c>
      <c r="H26" s="769">
        <v>11.0</v>
      </c>
      <c r="J26" s="74"/>
      <c r="K26" s="1"/>
      <c r="L26" s="769">
        <v>5.0</v>
      </c>
      <c r="M26" s="769">
        <v>6.0</v>
      </c>
      <c r="N26" s="769">
        <v>7.0</v>
      </c>
      <c r="O26" s="769">
        <v>8.0</v>
      </c>
      <c r="P26" s="769">
        <v>9.0</v>
      </c>
      <c r="Q26" s="769">
        <v>10.0</v>
      </c>
      <c r="R26" s="769">
        <v>11.0</v>
      </c>
      <c r="T26" s="74"/>
      <c r="V26" s="769">
        <v>5.0</v>
      </c>
      <c r="W26" s="769">
        <v>6.0</v>
      </c>
      <c r="X26" s="769">
        <v>7.0</v>
      </c>
      <c r="Y26" s="769">
        <v>8.0</v>
      </c>
      <c r="Z26" s="769">
        <v>9.0</v>
      </c>
      <c r="AA26" s="769">
        <v>10.0</v>
      </c>
      <c r="AB26" s="769">
        <v>11.0</v>
      </c>
      <c r="AD26" s="74"/>
      <c r="AE26" s="78"/>
      <c r="AF26" s="769">
        <v>5.0</v>
      </c>
      <c r="AG26" s="769">
        <v>6.0</v>
      </c>
      <c r="AH26" s="769">
        <v>7.0</v>
      </c>
      <c r="AI26" s="769">
        <v>8.0</v>
      </c>
      <c r="AJ26" s="769">
        <v>9.0</v>
      </c>
      <c r="AK26" s="769">
        <v>10.0</v>
      </c>
      <c r="AL26" s="769">
        <v>11.0</v>
      </c>
      <c r="AN26" s="74"/>
    </row>
    <row r="27" ht="57.0" customHeight="1">
      <c r="B27" s="777" t="s">
        <v>1417</v>
      </c>
      <c r="C27" s="834" t="s">
        <v>78</v>
      </c>
      <c r="D27" s="834" t="s">
        <v>78</v>
      </c>
      <c r="E27" s="834" t="s">
        <v>78</v>
      </c>
      <c r="F27" s="834" t="s">
        <v>78</v>
      </c>
      <c r="G27" s="834" t="s">
        <v>78</v>
      </c>
      <c r="H27" s="834" t="s">
        <v>78</v>
      </c>
      <c r="J27" s="53"/>
      <c r="L27" s="777" t="s">
        <v>1418</v>
      </c>
      <c r="M27" s="834" t="s">
        <v>78</v>
      </c>
      <c r="N27" s="834" t="s">
        <v>78</v>
      </c>
      <c r="O27" s="834" t="s">
        <v>78</v>
      </c>
      <c r="P27" s="834" t="s">
        <v>78</v>
      </c>
      <c r="Q27" s="834" t="s">
        <v>78</v>
      </c>
      <c r="R27" s="834" t="s">
        <v>78</v>
      </c>
      <c r="T27" s="53"/>
      <c r="V27" s="777" t="s">
        <v>1419</v>
      </c>
      <c r="W27" s="834" t="s">
        <v>78</v>
      </c>
      <c r="X27" s="834" t="s">
        <v>78</v>
      </c>
      <c r="Y27" s="834" t="s">
        <v>78</v>
      </c>
      <c r="Z27" s="834" t="s">
        <v>78</v>
      </c>
      <c r="AA27" s="834" t="s">
        <v>78</v>
      </c>
      <c r="AB27" s="834" t="s">
        <v>78</v>
      </c>
      <c r="AD27" s="53"/>
      <c r="AF27" s="777" t="s">
        <v>1420</v>
      </c>
      <c r="AG27" s="834" t="s">
        <v>78</v>
      </c>
      <c r="AH27" s="834" t="s">
        <v>78</v>
      </c>
      <c r="AI27" s="834" t="s">
        <v>78</v>
      </c>
      <c r="AJ27" s="834" t="s">
        <v>78</v>
      </c>
      <c r="AK27" s="834" t="s">
        <v>78</v>
      </c>
      <c r="AL27" s="832"/>
      <c r="AN27" s="53"/>
    </row>
    <row r="28" hidden="1">
      <c r="B28" s="832"/>
      <c r="C28" s="832"/>
      <c r="D28" s="832"/>
      <c r="E28" s="832"/>
      <c r="F28" s="832"/>
      <c r="G28" s="838"/>
      <c r="H28" s="838"/>
      <c r="J28" s="74"/>
      <c r="K28" s="1"/>
      <c r="L28" s="832"/>
      <c r="M28" s="832"/>
      <c r="N28" s="832"/>
      <c r="O28" s="832"/>
      <c r="P28" s="832"/>
      <c r="Q28" s="838"/>
      <c r="R28" s="838"/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/>
      <c r="C29" s="832"/>
      <c r="D29" s="832"/>
      <c r="E29" s="832"/>
      <c r="F29" s="832"/>
      <c r="G29" s="839"/>
      <c r="H29" s="839"/>
      <c r="J29" s="74"/>
      <c r="K29" s="1"/>
      <c r="L29" s="832"/>
      <c r="M29" s="832"/>
      <c r="N29" s="832"/>
      <c r="O29" s="832"/>
      <c r="P29" s="832"/>
      <c r="Q29" s="839"/>
      <c r="R29" s="839"/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12.0</v>
      </c>
      <c r="C30" s="769">
        <v>13.0</v>
      </c>
      <c r="D30" s="769">
        <v>14.0</v>
      </c>
      <c r="E30" s="769">
        <v>15.0</v>
      </c>
      <c r="F30" s="769">
        <v>16.0</v>
      </c>
      <c r="G30" s="769">
        <v>17.0</v>
      </c>
      <c r="H30" s="769">
        <v>18.0</v>
      </c>
      <c r="J30" s="90"/>
      <c r="K30" s="1"/>
      <c r="L30" s="769">
        <v>12.0</v>
      </c>
      <c r="M30" s="769">
        <v>13.0</v>
      </c>
      <c r="N30" s="769">
        <v>14.0</v>
      </c>
      <c r="O30" s="769">
        <v>15.0</v>
      </c>
      <c r="P30" s="769">
        <v>16.0</v>
      </c>
      <c r="Q30" s="769">
        <v>17.0</v>
      </c>
      <c r="R30" s="769">
        <v>18.0</v>
      </c>
      <c r="T30" s="90"/>
      <c r="V30" s="769">
        <v>12.0</v>
      </c>
      <c r="W30" s="769">
        <v>13.0</v>
      </c>
      <c r="X30" s="769">
        <v>14.0</v>
      </c>
      <c r="Y30" s="769">
        <v>15.0</v>
      </c>
      <c r="Z30" s="769">
        <v>16.0</v>
      </c>
      <c r="AA30" s="769">
        <v>17.0</v>
      </c>
      <c r="AB30" s="769">
        <v>18.0</v>
      </c>
      <c r="AD30" s="90"/>
      <c r="AE30" s="92"/>
      <c r="AF30" s="769">
        <v>12.0</v>
      </c>
      <c r="AG30" s="769">
        <v>13.0</v>
      </c>
      <c r="AH30" s="769">
        <v>14.0</v>
      </c>
      <c r="AI30" s="769">
        <v>15.0</v>
      </c>
      <c r="AJ30" s="769">
        <v>16.0</v>
      </c>
      <c r="AK30" s="769">
        <v>17.0</v>
      </c>
      <c r="AL30" s="769">
        <v>18.0</v>
      </c>
      <c r="AN30" s="90"/>
    </row>
    <row r="31" ht="54.75" customHeight="1">
      <c r="B31" s="841" t="s">
        <v>1421</v>
      </c>
      <c r="C31" s="842"/>
      <c r="D31" s="842"/>
      <c r="E31" s="842"/>
      <c r="F31" s="842"/>
      <c r="G31" s="842"/>
      <c r="H31" s="842"/>
      <c r="J31" s="53"/>
      <c r="L31" s="841" t="s">
        <v>1422</v>
      </c>
      <c r="M31" s="842"/>
      <c r="N31" s="842"/>
      <c r="O31" s="842"/>
      <c r="P31" s="842"/>
      <c r="Q31" s="842"/>
      <c r="R31" s="842"/>
      <c r="T31" s="53"/>
      <c r="V31" s="841" t="s">
        <v>1424</v>
      </c>
      <c r="W31" s="834" t="s">
        <v>78</v>
      </c>
      <c r="X31" s="834" t="s">
        <v>78</v>
      </c>
      <c r="Y31" s="834" t="s">
        <v>78</v>
      </c>
      <c r="Z31" s="834" t="s">
        <v>78</v>
      </c>
      <c r="AA31" s="832"/>
      <c r="AB31" s="785" t="s">
        <v>1425</v>
      </c>
      <c r="AC31" s="81"/>
      <c r="AD31" s="53"/>
      <c r="AF31" s="841" t="s">
        <v>1426</v>
      </c>
      <c r="AG31" s="834" t="s">
        <v>78</v>
      </c>
      <c r="AH31" s="834" t="s">
        <v>78</v>
      </c>
      <c r="AI31" s="834" t="s">
        <v>78</v>
      </c>
      <c r="AJ31" s="834" t="s">
        <v>78</v>
      </c>
      <c r="AK31" s="832"/>
      <c r="AL31" s="785" t="s">
        <v>1425</v>
      </c>
      <c r="AN31" s="53"/>
    </row>
    <row r="32" hidden="1">
      <c r="B32" s="25"/>
      <c r="C32" s="25"/>
      <c r="D32" s="25"/>
      <c r="E32" s="25"/>
      <c r="F32" s="25"/>
      <c r="G32" s="25"/>
      <c r="H32" s="25"/>
      <c r="J32" s="74"/>
      <c r="K32" s="1"/>
      <c r="L32" s="25"/>
      <c r="M32" s="25"/>
      <c r="N32" s="25"/>
      <c r="O32" s="25"/>
      <c r="P32" s="25"/>
      <c r="Q32" s="25"/>
      <c r="R32" s="25"/>
      <c r="T32" s="74"/>
      <c r="V32" s="25"/>
      <c r="W32" s="834" t="s">
        <v>78</v>
      </c>
      <c r="X32" s="834" t="s">
        <v>78</v>
      </c>
      <c r="Y32" s="834" t="s">
        <v>78</v>
      </c>
      <c r="Z32" s="834" t="s">
        <v>78</v>
      </c>
      <c r="AA32" s="834" t="s">
        <v>78</v>
      </c>
      <c r="AB32" s="834" t="s">
        <v>78</v>
      </c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834" t="s">
        <v>78</v>
      </c>
      <c r="AK32" s="834" t="s">
        <v>78</v>
      </c>
      <c r="AL32" s="834" t="s">
        <v>78</v>
      </c>
      <c r="AN32" s="74"/>
    </row>
    <row r="33" hidden="1">
      <c r="B33" s="14"/>
      <c r="C33" s="14"/>
      <c r="D33" s="14"/>
      <c r="E33" s="14"/>
      <c r="F33" s="14"/>
      <c r="G33" s="14"/>
      <c r="H33" s="14"/>
      <c r="J33" s="74"/>
      <c r="K33" s="1"/>
      <c r="L33" s="14"/>
      <c r="M33" s="14"/>
      <c r="N33" s="14"/>
      <c r="O33" s="14"/>
      <c r="P33" s="14"/>
      <c r="Q33" s="14"/>
      <c r="R33" s="14"/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834" t="s">
        <v>78</v>
      </c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834" t="s">
        <v>78</v>
      </c>
      <c r="AL33" s="834" t="s">
        <v>78</v>
      </c>
      <c r="AN33" s="74"/>
    </row>
    <row r="34">
      <c r="B34" s="769">
        <v>19.0</v>
      </c>
      <c r="C34" s="769">
        <v>20.0</v>
      </c>
      <c r="D34" s="769">
        <v>21.0</v>
      </c>
      <c r="E34" s="769">
        <v>22.0</v>
      </c>
      <c r="F34" s="769">
        <v>23.0</v>
      </c>
      <c r="G34" s="769">
        <v>24.0</v>
      </c>
      <c r="H34" s="769">
        <v>25.0</v>
      </c>
      <c r="J34" s="53"/>
      <c r="L34" s="769">
        <v>19.0</v>
      </c>
      <c r="M34" s="769">
        <v>20.0</v>
      </c>
      <c r="N34" s="769">
        <v>21.0</v>
      </c>
      <c r="O34" s="769">
        <v>22.0</v>
      </c>
      <c r="P34" s="769">
        <v>23.0</v>
      </c>
      <c r="Q34" s="769">
        <v>24.0</v>
      </c>
      <c r="R34" s="769">
        <v>25.0</v>
      </c>
      <c r="T34" s="53"/>
      <c r="V34" s="769">
        <v>19.0</v>
      </c>
      <c r="W34" s="769">
        <v>20.0</v>
      </c>
      <c r="X34" s="769">
        <v>21.0</v>
      </c>
      <c r="Y34" s="769">
        <v>22.0</v>
      </c>
      <c r="Z34" s="769">
        <v>23.0</v>
      </c>
      <c r="AA34" s="769">
        <v>24.0</v>
      </c>
      <c r="AB34" s="769">
        <v>25.0</v>
      </c>
      <c r="AD34" s="53"/>
      <c r="AF34" s="769">
        <v>19.0</v>
      </c>
      <c r="AG34" s="769">
        <v>20.0</v>
      </c>
      <c r="AH34" s="769">
        <v>21.0</v>
      </c>
      <c r="AI34" s="769">
        <v>22.0</v>
      </c>
      <c r="AJ34" s="769">
        <v>23.0</v>
      </c>
      <c r="AK34" s="769">
        <v>24.0</v>
      </c>
      <c r="AL34" s="769">
        <v>25.0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777" t="s">
        <v>1439</v>
      </c>
      <c r="W35" s="834" t="s">
        <v>78</v>
      </c>
      <c r="X35" s="834" t="s">
        <v>78</v>
      </c>
      <c r="Y35" s="834" t="s">
        <v>78</v>
      </c>
      <c r="Z35" s="834" t="s">
        <v>78</v>
      </c>
      <c r="AA35" s="834" t="s">
        <v>78</v>
      </c>
      <c r="AB35" s="785" t="s">
        <v>1440</v>
      </c>
      <c r="AC35" s="851"/>
      <c r="AD35" s="850"/>
      <c r="AE35" s="97"/>
      <c r="AF35" s="777" t="s">
        <v>1442</v>
      </c>
      <c r="AG35" s="834" t="s">
        <v>78</v>
      </c>
      <c r="AH35" s="834" t="s">
        <v>78</v>
      </c>
      <c r="AI35" s="834" t="s">
        <v>78</v>
      </c>
      <c r="AJ35" s="834" t="s">
        <v>78</v>
      </c>
      <c r="AK35" s="834" t="s">
        <v>78</v>
      </c>
      <c r="AL35" s="785" t="s">
        <v>1440</v>
      </c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834" t="s">
        <v>78</v>
      </c>
      <c r="W36" s="834" t="s">
        <v>78</v>
      </c>
      <c r="X36" s="834" t="s">
        <v>78</v>
      </c>
      <c r="Y36" s="834" t="s">
        <v>78</v>
      </c>
      <c r="Z36" s="834" t="s">
        <v>78</v>
      </c>
      <c r="AA36" s="834" t="s">
        <v>78</v>
      </c>
      <c r="AB36" s="834" t="s">
        <v>78</v>
      </c>
      <c r="AD36" s="74"/>
      <c r="AE36" s="78"/>
      <c r="AF36" s="834" t="s">
        <v>78</v>
      </c>
      <c r="AG36" s="834" t="s">
        <v>78</v>
      </c>
      <c r="AH36" s="834" t="s">
        <v>78</v>
      </c>
      <c r="AI36" s="834" t="s">
        <v>78</v>
      </c>
      <c r="AJ36" s="834" t="s">
        <v>78</v>
      </c>
      <c r="AK36" s="834" t="s">
        <v>78</v>
      </c>
      <c r="AL36" s="834" t="s">
        <v>78</v>
      </c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834" t="s">
        <v>78</v>
      </c>
      <c r="W37" s="834" t="s">
        <v>78</v>
      </c>
      <c r="X37" s="834" t="s">
        <v>78</v>
      </c>
      <c r="Y37" s="834" t="s">
        <v>78</v>
      </c>
      <c r="Z37" s="834" t="s">
        <v>78</v>
      </c>
      <c r="AA37" s="834" t="s">
        <v>78</v>
      </c>
      <c r="AB37" s="834" t="s">
        <v>78</v>
      </c>
      <c r="AD37" s="74"/>
      <c r="AE37" s="78"/>
      <c r="AF37" s="834" t="s">
        <v>78</v>
      </c>
      <c r="AG37" s="834" t="s">
        <v>78</v>
      </c>
      <c r="AH37" s="834" t="s">
        <v>78</v>
      </c>
      <c r="AI37" s="834" t="s">
        <v>78</v>
      </c>
      <c r="AJ37" s="834" t="s">
        <v>78</v>
      </c>
      <c r="AK37" s="834" t="s">
        <v>78</v>
      </c>
      <c r="AL37" s="834" t="s">
        <v>78</v>
      </c>
      <c r="AN37" s="74"/>
    </row>
    <row r="38">
      <c r="B38" s="769">
        <v>26.0</v>
      </c>
      <c r="C38" s="769">
        <v>27.0</v>
      </c>
      <c r="D38" s="769">
        <v>28.0</v>
      </c>
      <c r="E38" s="769">
        <v>29.0</v>
      </c>
      <c r="F38" s="769">
        <v>30.0</v>
      </c>
      <c r="G38" s="769">
        <v>31.0</v>
      </c>
      <c r="H38" s="769"/>
      <c r="I38" s="854" t="s">
        <v>1445</v>
      </c>
      <c r="J38" s="65"/>
      <c r="L38" s="769">
        <v>26.0</v>
      </c>
      <c r="M38" s="769">
        <v>27.0</v>
      </c>
      <c r="N38" s="769">
        <v>28.0</v>
      </c>
      <c r="O38" s="769">
        <v>29.0</v>
      </c>
      <c r="P38" s="769">
        <v>30.0</v>
      </c>
      <c r="Q38" s="769">
        <v>31.0</v>
      </c>
      <c r="R38" s="769"/>
      <c r="S38" s="854" t="s">
        <v>1445</v>
      </c>
      <c r="T38" s="65"/>
      <c r="V38" s="769">
        <v>26.0</v>
      </c>
      <c r="W38" s="769">
        <v>27.0</v>
      </c>
      <c r="X38" s="769">
        <v>28.0</v>
      </c>
      <c r="Y38" s="769">
        <v>29.0</v>
      </c>
      <c r="Z38" s="769">
        <v>30.0</v>
      </c>
      <c r="AA38" s="769">
        <v>31.0</v>
      </c>
      <c r="AB38" s="769"/>
      <c r="AC38" s="854" t="s">
        <v>1445</v>
      </c>
      <c r="AD38" s="65"/>
      <c r="AE38" s="97"/>
      <c r="AF38" s="769">
        <v>26.0</v>
      </c>
      <c r="AG38" s="769">
        <v>27.0</v>
      </c>
      <c r="AH38" s="769">
        <v>28.0</v>
      </c>
      <c r="AI38" s="769">
        <v>29.0</v>
      </c>
      <c r="AJ38" s="769">
        <v>30.0</v>
      </c>
      <c r="AK38" s="769">
        <v>31.0</v>
      </c>
      <c r="AL38" s="769"/>
      <c r="AM38" s="854" t="s">
        <v>1445</v>
      </c>
      <c r="AN38" s="65"/>
    </row>
    <row r="39" ht="34.5" customHeight="1">
      <c r="B39" s="842"/>
      <c r="C39" s="842"/>
      <c r="D39" s="842"/>
      <c r="E39" s="842"/>
      <c r="F39" s="842"/>
      <c r="G39" s="842"/>
      <c r="H39" s="771"/>
      <c r="I39" s="51"/>
      <c r="J39" s="98"/>
      <c r="L39" s="842"/>
      <c r="M39" s="842"/>
      <c r="N39" s="842"/>
      <c r="O39" s="842"/>
      <c r="P39" s="842"/>
      <c r="Q39" s="842"/>
      <c r="R39" s="771"/>
      <c r="S39" s="51"/>
      <c r="T39" s="98"/>
      <c r="V39" s="777" t="s">
        <v>1458</v>
      </c>
      <c r="W39" s="834" t="s">
        <v>78</v>
      </c>
      <c r="X39" s="834" t="s">
        <v>78</v>
      </c>
      <c r="Y39" s="834" t="s">
        <v>78</v>
      </c>
      <c r="Z39" s="834" t="s">
        <v>78</v>
      </c>
      <c r="AA39" s="834" t="s">
        <v>78</v>
      </c>
      <c r="AB39" s="771"/>
      <c r="AC39" s="51"/>
      <c r="AD39" s="98"/>
      <c r="AE39" s="97"/>
      <c r="AF39" s="777" t="s">
        <v>1459</v>
      </c>
      <c r="AG39" s="834" t="s">
        <v>78</v>
      </c>
      <c r="AH39" s="834" t="s">
        <v>78</v>
      </c>
      <c r="AI39" s="834" t="s">
        <v>78</v>
      </c>
      <c r="AJ39" s="834" t="s">
        <v>78</v>
      </c>
      <c r="AK39" s="834" t="s">
        <v>78</v>
      </c>
      <c r="AL39" s="771"/>
      <c r="AM39" s="51"/>
      <c r="AN39" s="98"/>
    </row>
    <row r="40" hidden="1">
      <c r="B40" s="25"/>
      <c r="C40" s="25"/>
      <c r="D40" s="25"/>
      <c r="E40" s="25"/>
      <c r="F40" s="25"/>
      <c r="G40" s="25"/>
      <c r="H40" s="832"/>
      <c r="I40" s="51"/>
      <c r="J40" s="98"/>
      <c r="K40" s="1"/>
      <c r="L40" s="25"/>
      <c r="M40" s="25"/>
      <c r="N40" s="25"/>
      <c r="O40" s="25"/>
      <c r="P40" s="25"/>
      <c r="Q40" s="25"/>
      <c r="R40" s="832"/>
      <c r="S40" s="51"/>
      <c r="T40" s="98"/>
      <c r="V40" s="834" t="s">
        <v>78</v>
      </c>
      <c r="W40" s="834" t="s">
        <v>78</v>
      </c>
      <c r="X40" s="834" t="s">
        <v>78</v>
      </c>
      <c r="Y40" s="832"/>
      <c r="Z40" s="832"/>
      <c r="AA40" s="832"/>
      <c r="AB40" s="832"/>
      <c r="AC40" s="51"/>
      <c r="AD40" s="98"/>
      <c r="AE40" s="78"/>
      <c r="AF40" s="832"/>
      <c r="AG40" s="832"/>
      <c r="AH40" s="832"/>
      <c r="AI40" s="864"/>
      <c r="AJ40" s="864"/>
      <c r="AK40" s="864"/>
      <c r="AL40" s="864"/>
      <c r="AM40" s="51"/>
      <c r="AN40" s="98"/>
    </row>
    <row r="41" hidden="1">
      <c r="B41" s="14"/>
      <c r="C41" s="14"/>
      <c r="D41" s="14"/>
      <c r="E41" s="14"/>
      <c r="F41" s="14"/>
      <c r="G41" s="14"/>
      <c r="H41" s="832"/>
      <c r="I41" s="153"/>
      <c r="J41" s="114"/>
      <c r="K41" s="1"/>
      <c r="L41" s="14"/>
      <c r="M41" s="14"/>
      <c r="N41" s="14"/>
      <c r="O41" s="14"/>
      <c r="P41" s="14"/>
      <c r="Q41" s="14"/>
      <c r="R41" s="832"/>
      <c r="S41" s="153"/>
      <c r="T41" s="114"/>
      <c r="V41" s="834" t="s">
        <v>78</v>
      </c>
      <c r="W41" s="834" t="s">
        <v>78</v>
      </c>
      <c r="X41" s="834" t="s">
        <v>78</v>
      </c>
      <c r="Y41" s="832"/>
      <c r="Z41" s="832"/>
      <c r="AA41" s="832"/>
      <c r="AB41" s="832"/>
      <c r="AC41" s="153"/>
      <c r="AD41" s="114"/>
      <c r="AE41" s="78"/>
      <c r="AF41" s="832"/>
      <c r="AG41" s="832"/>
      <c r="AH41" s="832"/>
      <c r="AI41" s="864"/>
      <c r="AJ41" s="864"/>
      <c r="AK41" s="864"/>
      <c r="AL41" s="864"/>
      <c r="AM41" s="153"/>
      <c r="AN41" s="114"/>
    </row>
    <row r="43">
      <c r="B43" s="417" t="s">
        <v>816</v>
      </c>
      <c r="C43" s="4"/>
    </row>
    <row r="44">
      <c r="B44" s="198" t="s">
        <v>121</v>
      </c>
      <c r="C44" s="865" t="s">
        <v>123</v>
      </c>
      <c r="D44" s="865" t="s">
        <v>1015</v>
      </c>
      <c r="E44" s="865" t="s">
        <v>124</v>
      </c>
      <c r="F44" s="867" t="s">
        <v>449</v>
      </c>
      <c r="I44" s="67" t="s">
        <v>139</v>
      </c>
      <c r="J44" s="67" t="s">
        <v>140</v>
      </c>
    </row>
    <row r="45">
      <c r="B45" s="869">
        <v>44989.0</v>
      </c>
      <c r="C45" s="870">
        <v>44989.0</v>
      </c>
      <c r="D45" s="506" t="s">
        <v>78</v>
      </c>
      <c r="E45" s="506" t="s">
        <v>969</v>
      </c>
      <c r="F45" s="350" t="s">
        <v>1427</v>
      </c>
      <c r="I45" s="71" t="s">
        <v>85</v>
      </c>
      <c r="J45" s="421" t="s">
        <v>1479</v>
      </c>
    </row>
    <row r="46">
      <c r="B46" s="869">
        <v>44990.0</v>
      </c>
      <c r="C46" s="870">
        <v>44990.0</v>
      </c>
      <c r="D46" s="506" t="s">
        <v>78</v>
      </c>
      <c r="E46" s="506" t="s">
        <v>1484</v>
      </c>
      <c r="F46" s="350" t="s">
        <v>1428</v>
      </c>
      <c r="I46" s="71" t="s">
        <v>116</v>
      </c>
      <c r="J46" s="422" t="s">
        <v>1241</v>
      </c>
    </row>
    <row r="47">
      <c r="B47" s="869">
        <v>44991.0</v>
      </c>
      <c r="C47" s="870">
        <v>44991.0</v>
      </c>
      <c r="D47" s="506" t="s">
        <v>78</v>
      </c>
      <c r="E47" s="506" t="s">
        <v>830</v>
      </c>
      <c r="F47" s="350" t="s">
        <v>1429</v>
      </c>
      <c r="I47" s="71" t="s">
        <v>169</v>
      </c>
      <c r="J47" s="792" t="s">
        <v>1489</v>
      </c>
    </row>
    <row r="48">
      <c r="B48" s="869">
        <v>44992.0</v>
      </c>
      <c r="C48" s="870">
        <v>44992.0</v>
      </c>
      <c r="D48" s="506" t="s">
        <v>78</v>
      </c>
      <c r="E48" s="506" t="s">
        <v>882</v>
      </c>
      <c r="F48" s="876" t="s">
        <v>1431</v>
      </c>
    </row>
    <row r="49">
      <c r="B49" s="869">
        <v>44993.0</v>
      </c>
      <c r="C49" s="870">
        <v>44993.0</v>
      </c>
      <c r="D49" s="506" t="s">
        <v>78</v>
      </c>
      <c r="E49" s="506" t="s">
        <v>180</v>
      </c>
      <c r="F49" s="350" t="s">
        <v>1432</v>
      </c>
    </row>
    <row r="50">
      <c r="B50" s="869">
        <v>44994.0</v>
      </c>
      <c r="C50" s="870">
        <v>44994.0</v>
      </c>
      <c r="D50" s="506" t="s">
        <v>78</v>
      </c>
      <c r="E50" s="506" t="s">
        <v>173</v>
      </c>
      <c r="F50" s="350" t="s">
        <v>1433</v>
      </c>
    </row>
    <row r="51" ht="15.0" customHeight="1">
      <c r="A51" s="1" t="s">
        <v>149</v>
      </c>
      <c r="B51" s="869">
        <v>44995.0</v>
      </c>
      <c r="C51" s="870">
        <v>44996.0</v>
      </c>
      <c r="D51" s="506" t="s">
        <v>78</v>
      </c>
      <c r="E51" s="506" t="s">
        <v>1493</v>
      </c>
      <c r="F51" s="350" t="s">
        <v>1436</v>
      </c>
    </row>
    <row r="52">
      <c r="B52" s="869">
        <v>44995.0</v>
      </c>
      <c r="C52" s="870">
        <v>44996.0</v>
      </c>
      <c r="D52" s="506" t="s">
        <v>78</v>
      </c>
      <c r="E52" s="506" t="s">
        <v>518</v>
      </c>
      <c r="F52" s="350" t="s">
        <v>1437</v>
      </c>
    </row>
    <row r="53">
      <c r="B53" s="869">
        <v>44997.0</v>
      </c>
      <c r="C53" s="870">
        <v>44997.0</v>
      </c>
      <c r="D53" s="506" t="s">
        <v>78</v>
      </c>
      <c r="E53" s="506" t="s">
        <v>774</v>
      </c>
      <c r="F53" s="350" t="s">
        <v>1438</v>
      </c>
      <c r="K53" s="395"/>
    </row>
    <row r="54">
      <c r="B54" s="869">
        <v>44998.0</v>
      </c>
      <c r="C54" s="870">
        <v>44998.0</v>
      </c>
      <c r="D54" s="506" t="s">
        <v>78</v>
      </c>
      <c r="E54" s="506" t="s">
        <v>1495</v>
      </c>
      <c r="F54" s="350" t="s">
        <v>1446</v>
      </c>
    </row>
    <row r="55">
      <c r="B55" s="869">
        <v>44999.0</v>
      </c>
      <c r="C55" s="870">
        <v>44999.0</v>
      </c>
      <c r="D55" s="506" t="s">
        <v>78</v>
      </c>
      <c r="E55" s="506" t="s">
        <v>817</v>
      </c>
      <c r="F55" s="876" t="s">
        <v>1447</v>
      </c>
    </row>
    <row r="56">
      <c r="B56" s="869">
        <v>45000.0</v>
      </c>
      <c r="C56" s="870">
        <v>45000.0</v>
      </c>
      <c r="D56" s="506" t="s">
        <v>78</v>
      </c>
      <c r="E56" s="506" t="s">
        <v>161</v>
      </c>
      <c r="F56" s="350" t="s">
        <v>1448</v>
      </c>
      <c r="G56" s="1" t="s">
        <v>149</v>
      </c>
    </row>
    <row r="57">
      <c r="B57" s="869">
        <v>45001.0</v>
      </c>
      <c r="C57" s="870">
        <v>45001.0</v>
      </c>
      <c r="D57" s="506" t="s">
        <v>78</v>
      </c>
      <c r="E57" s="506" t="s">
        <v>1245</v>
      </c>
      <c r="F57" s="350" t="s">
        <v>1450</v>
      </c>
    </row>
    <row r="58">
      <c r="B58" s="869">
        <v>45004.0</v>
      </c>
      <c r="C58" s="870">
        <v>45004.0</v>
      </c>
      <c r="D58" s="506" t="s">
        <v>78</v>
      </c>
      <c r="E58" s="506" t="s">
        <v>901</v>
      </c>
      <c r="F58" s="350" t="s">
        <v>1451</v>
      </c>
    </row>
    <row r="59">
      <c r="B59" s="869">
        <v>45005.0</v>
      </c>
      <c r="C59" s="870">
        <v>45005.0</v>
      </c>
      <c r="D59" s="506" t="s">
        <v>78</v>
      </c>
      <c r="E59" s="506" t="s">
        <v>1499</v>
      </c>
      <c r="F59" s="350" t="s">
        <v>1452</v>
      </c>
    </row>
    <row r="60">
      <c r="B60" s="869">
        <v>45006.0</v>
      </c>
      <c r="C60" s="870">
        <v>45006.0</v>
      </c>
      <c r="D60" s="506" t="s">
        <v>78</v>
      </c>
      <c r="E60" s="506" t="s">
        <v>608</v>
      </c>
      <c r="F60" s="876" t="s">
        <v>1471</v>
      </c>
    </row>
    <row r="61">
      <c r="B61" s="869">
        <v>45006.0</v>
      </c>
      <c r="C61" s="870">
        <v>45006.0</v>
      </c>
      <c r="D61" s="506" t="s">
        <v>78</v>
      </c>
      <c r="E61" s="506" t="s">
        <v>1500</v>
      </c>
      <c r="F61" s="876" t="s">
        <v>1471</v>
      </c>
    </row>
    <row r="62">
      <c r="B62" s="869">
        <v>45007.0</v>
      </c>
      <c r="C62" s="870">
        <v>45007.0</v>
      </c>
      <c r="D62" s="506" t="s">
        <v>78</v>
      </c>
      <c r="E62" s="506" t="s">
        <v>142</v>
      </c>
      <c r="F62" s="350" t="s">
        <v>1472</v>
      </c>
    </row>
    <row r="63">
      <c r="B63" s="869">
        <v>45008.0</v>
      </c>
      <c r="C63" s="870">
        <v>45008.0</v>
      </c>
      <c r="D63" s="506" t="s">
        <v>78</v>
      </c>
      <c r="E63" s="883" t="s">
        <v>143</v>
      </c>
      <c r="F63" s="876" t="s">
        <v>1476</v>
      </c>
    </row>
    <row r="64">
      <c r="B64" s="869">
        <v>45009.0</v>
      </c>
      <c r="C64" s="870">
        <v>45009.0</v>
      </c>
      <c r="D64" s="506" t="s">
        <v>78</v>
      </c>
      <c r="E64" s="883" t="s">
        <v>1231</v>
      </c>
      <c r="F64" s="135" t="s">
        <v>1477</v>
      </c>
    </row>
    <row r="65">
      <c r="B65" s="869">
        <v>45012.0</v>
      </c>
      <c r="C65" s="870">
        <v>45012.0</v>
      </c>
      <c r="D65" s="506" t="s">
        <v>78</v>
      </c>
      <c r="E65" s="883" t="s">
        <v>794</v>
      </c>
      <c r="F65" s="135" t="s">
        <v>1478</v>
      </c>
    </row>
    <row r="66">
      <c r="B66" s="869">
        <v>45013.0</v>
      </c>
      <c r="C66" s="870">
        <v>45013.0</v>
      </c>
      <c r="D66" s="506" t="s">
        <v>78</v>
      </c>
      <c r="E66" s="506" t="s">
        <v>564</v>
      </c>
      <c r="F66" s="135" t="s">
        <v>1481</v>
      </c>
    </row>
    <row r="67">
      <c r="B67" s="869">
        <v>45014.0</v>
      </c>
      <c r="C67" s="870">
        <v>45014.0</v>
      </c>
      <c r="D67" s="506" t="s">
        <v>78</v>
      </c>
      <c r="E67" s="506" t="s">
        <v>1503</v>
      </c>
      <c r="F67" s="135" t="s">
        <v>1482</v>
      </c>
    </row>
    <row r="68">
      <c r="B68" s="869">
        <v>45015.0</v>
      </c>
      <c r="C68" s="870">
        <v>45015.0</v>
      </c>
      <c r="D68" s="506" t="s">
        <v>78</v>
      </c>
      <c r="E68" s="506" t="s">
        <v>815</v>
      </c>
      <c r="F68" s="135" t="s">
        <v>1483</v>
      </c>
    </row>
    <row r="69">
      <c r="B69" s="890">
        <v>45016.0</v>
      </c>
      <c r="C69" s="891">
        <v>45017.0</v>
      </c>
      <c r="D69" s="892" t="s">
        <v>78</v>
      </c>
      <c r="E69" s="892" t="s">
        <v>326</v>
      </c>
      <c r="F69" s="894" t="s">
        <v>1487</v>
      </c>
    </row>
    <row r="70">
      <c r="B70" s="898"/>
      <c r="C70" s="898"/>
      <c r="D70" s="254"/>
      <c r="E70" s="900"/>
      <c r="F70" s="900"/>
    </row>
    <row r="71">
      <c r="B71" s="332"/>
      <c r="C71" s="332"/>
      <c r="D71" s="255"/>
      <c r="E71" s="187"/>
      <c r="F71" s="187"/>
    </row>
    <row r="72">
      <c r="B72" s="332"/>
      <c r="C72" s="332"/>
      <c r="D72" s="255"/>
      <c r="E72" s="187"/>
      <c r="F72" s="187"/>
    </row>
    <row r="73">
      <c r="B73" s="332"/>
      <c r="C73" s="332"/>
      <c r="D73" s="255"/>
      <c r="E73" s="187"/>
      <c r="F73" s="187"/>
    </row>
    <row r="74">
      <c r="B74" s="905"/>
      <c r="C74" s="905"/>
      <c r="D74" s="1"/>
      <c r="E74" s="1"/>
      <c r="F74" s="187"/>
    </row>
    <row r="75">
      <c r="B75" s="905"/>
      <c r="C75" s="905"/>
      <c r="D75" s="1"/>
      <c r="E75" s="1"/>
      <c r="F75" s="187"/>
    </row>
    <row r="76">
      <c r="B76" s="905"/>
      <c r="C76" s="905"/>
      <c r="D76" s="1"/>
      <c r="E76" s="1"/>
      <c r="F76" s="187"/>
    </row>
  </sheetData>
  <mergeCells count="73">
    <mergeCell ref="S38:T41"/>
    <mergeCell ref="AC38:AD41"/>
    <mergeCell ref="AM38:AN41"/>
    <mergeCell ref="L35:L37"/>
    <mergeCell ref="M35:M37"/>
    <mergeCell ref="N35:N37"/>
    <mergeCell ref="O35:O37"/>
    <mergeCell ref="P35:P37"/>
    <mergeCell ref="Q35:Q37"/>
    <mergeCell ref="R35:R37"/>
    <mergeCell ref="B35:B37"/>
    <mergeCell ref="B39:B41"/>
    <mergeCell ref="C39:C41"/>
    <mergeCell ref="D39:D41"/>
    <mergeCell ref="B43:C43"/>
    <mergeCell ref="E39:E41"/>
    <mergeCell ref="F39:F41"/>
    <mergeCell ref="I38:J41"/>
    <mergeCell ref="L39:L41"/>
    <mergeCell ref="M39:M41"/>
    <mergeCell ref="N39:N41"/>
    <mergeCell ref="O39:O41"/>
    <mergeCell ref="P39:P41"/>
    <mergeCell ref="Q39:Q41"/>
    <mergeCell ref="C35:C37"/>
    <mergeCell ref="D35:D37"/>
    <mergeCell ref="E35:E37"/>
    <mergeCell ref="F35:F37"/>
    <mergeCell ref="G35:G37"/>
    <mergeCell ref="H35:H37"/>
    <mergeCell ref="G39:G41"/>
    <mergeCell ref="C2:D2"/>
    <mergeCell ref="C3:D3"/>
    <mergeCell ref="E3:E4"/>
    <mergeCell ref="F3:F4"/>
    <mergeCell ref="G3:G4"/>
    <mergeCell ref="C4:D4"/>
    <mergeCell ref="C5:G5"/>
    <mergeCell ref="D8:G8"/>
    <mergeCell ref="D9:G9"/>
    <mergeCell ref="D10:G10"/>
    <mergeCell ref="D11:G11"/>
    <mergeCell ref="C12:G12"/>
    <mergeCell ref="B15:F18"/>
    <mergeCell ref="G15:H18"/>
    <mergeCell ref="B19:H20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Q31:Q33"/>
    <mergeCell ref="R31:R33"/>
    <mergeCell ref="V31:V33"/>
    <mergeCell ref="AF31:AF33"/>
    <mergeCell ref="G31:G33"/>
    <mergeCell ref="H31:H33"/>
    <mergeCell ref="L31:L33"/>
    <mergeCell ref="M31:M33"/>
    <mergeCell ref="N31:N33"/>
    <mergeCell ref="O31:O33"/>
    <mergeCell ref="P31:P33"/>
    <mergeCell ref="B6:B7"/>
    <mergeCell ref="B8:B10"/>
    <mergeCell ref="B31:B33"/>
    <mergeCell ref="C31:C33"/>
    <mergeCell ref="D31:D33"/>
    <mergeCell ref="E31:E33"/>
    <mergeCell ref="F31:F33"/>
  </mergeCells>
  <hyperlinks>
    <hyperlink r:id="rId1" ref="J45"/>
    <hyperlink r:id="rId2" ref="J46"/>
    <hyperlink r:id="rId3" ref="J47"/>
  </hyperlinks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1415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673">
        <v>44974.0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 t="str">
        <f>O18</f>
        <v/>
      </c>
      <c r="L17" s="448" t="str">
        <f>O19</f>
        <v/>
      </c>
      <c r="M17" s="840" t="str">
        <f>O20</f>
        <v/>
      </c>
      <c r="N17" s="7"/>
      <c r="O17" s="779" t="str">
        <f>IFERROR(__xludf.DUMMYFUNCTION("IMPORTRANGE(""https://docs.google.com/spreadsheets/d/1AZ3Iko49RlWgMZj2Hx7OpTHq-NH0mvOPQwtTsEQwEV4/edit#gid=1517158034"",""3月SBD!A5:H30"")"),"#REF!")</f>
        <v>#REF!</v>
      </c>
      <c r="P17" s="779"/>
      <c r="Q17" s="775"/>
      <c r="R17" s="775"/>
      <c r="S17" s="775"/>
      <c r="T17" s="776"/>
      <c r="U17" s="776"/>
      <c r="V17" s="360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332"/>
      <c r="P18" s="843"/>
      <c r="Q18" s="165"/>
      <c r="R18" s="165"/>
      <c r="S18" s="165"/>
      <c r="T18" s="333"/>
      <c r="U18" s="164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1427</v>
      </c>
      <c r="L19" s="299" t="s">
        <v>1428</v>
      </c>
      <c r="M19" s="299" t="s">
        <v>1429</v>
      </c>
      <c r="N19" s="7"/>
      <c r="O19" s="332"/>
      <c r="P19" s="843"/>
      <c r="Q19" s="165"/>
      <c r="R19" s="165"/>
      <c r="S19" s="165"/>
      <c r="T19" s="333"/>
      <c r="U19" s="164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1427</v>
      </c>
      <c r="L20" s="299" t="s">
        <v>1428</v>
      </c>
      <c r="M20" s="299" t="s">
        <v>1429</v>
      </c>
      <c r="N20" s="7"/>
      <c r="O20" s="332"/>
      <c r="P20" s="843"/>
      <c r="Q20" s="46"/>
      <c r="R20" s="165"/>
      <c r="S20" s="165"/>
      <c r="T20" s="333"/>
      <c r="U20" s="397"/>
    </row>
    <row r="21">
      <c r="H21" s="66"/>
      <c r="I21" s="47"/>
      <c r="J21" s="86" t="s">
        <v>98</v>
      </c>
      <c r="K21" s="176" t="s">
        <v>1430</v>
      </c>
      <c r="L21" s="89"/>
      <c r="M21" s="89"/>
      <c r="N21" s="7"/>
      <c r="O21" s="332"/>
      <c r="P21" s="843"/>
      <c r="Q21" s="376"/>
      <c r="R21" s="164"/>
      <c r="S21" s="165"/>
      <c r="T21" s="379"/>
      <c r="U21" s="397"/>
    </row>
    <row r="22">
      <c r="H22" s="77"/>
      <c r="I22" s="7"/>
      <c r="M22" s="53"/>
      <c r="N22" s="7"/>
      <c r="O22" s="332"/>
      <c r="P22" s="843"/>
      <c r="Q22" s="165"/>
      <c r="R22" s="165"/>
      <c r="S22" s="165"/>
      <c r="T22" s="333"/>
      <c r="U22" s="164"/>
    </row>
    <row r="23">
      <c r="H23" s="77"/>
      <c r="I23" s="7"/>
      <c r="J23" s="348" t="s">
        <v>46</v>
      </c>
      <c r="K23" s="448" t="str">
        <f>O21</f>
        <v/>
      </c>
      <c r="L23" s="448" t="str">
        <f>O22</f>
        <v/>
      </c>
      <c r="M23" s="448" t="str">
        <f>O23</f>
        <v/>
      </c>
      <c r="N23" s="7"/>
      <c r="O23" s="332"/>
      <c r="P23" s="843"/>
      <c r="Q23" s="376"/>
      <c r="R23" s="165"/>
      <c r="S23" s="165"/>
      <c r="T23" s="379"/>
      <c r="U23" s="39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332"/>
      <c r="P24" s="843"/>
      <c r="Q24" s="165"/>
      <c r="R24" s="165"/>
      <c r="S24" s="165"/>
      <c r="T24" s="379"/>
      <c r="U24" s="164"/>
    </row>
    <row r="25">
      <c r="H25" s="77"/>
      <c r="I25" s="7"/>
      <c r="J25" s="79" t="s">
        <v>84</v>
      </c>
      <c r="K25" s="135" t="s">
        <v>1431</v>
      </c>
      <c r="L25" s="299" t="s">
        <v>1432</v>
      </c>
      <c r="M25" s="299" t="s">
        <v>1433</v>
      </c>
      <c r="N25" s="7"/>
      <c r="O25" s="332"/>
      <c r="P25" s="843"/>
      <c r="Q25" s="165"/>
      <c r="R25" s="165"/>
      <c r="S25" s="165"/>
      <c r="T25" s="333"/>
      <c r="U25" s="164"/>
    </row>
    <row r="26">
      <c r="H26" s="77"/>
      <c r="I26" s="7"/>
      <c r="J26" s="79" t="s">
        <v>97</v>
      </c>
      <c r="K26" s="135" t="s">
        <v>1431</v>
      </c>
      <c r="L26" s="299" t="s">
        <v>1432</v>
      </c>
      <c r="M26" s="299" t="s">
        <v>1433</v>
      </c>
      <c r="N26" s="7"/>
      <c r="O26" s="332"/>
      <c r="P26" s="843"/>
      <c r="Q26" s="376"/>
      <c r="R26" s="165"/>
      <c r="S26" s="165"/>
      <c r="T26" s="379"/>
      <c r="U26" s="164"/>
    </row>
    <row r="27">
      <c r="H27" s="77"/>
      <c r="I27" s="7"/>
      <c r="J27" s="86" t="s">
        <v>98</v>
      </c>
      <c r="K27" s="87" t="s">
        <v>883</v>
      </c>
      <c r="L27" s="87" t="s">
        <v>1434</v>
      </c>
      <c r="M27" s="87"/>
      <c r="N27" s="7"/>
      <c r="O27" s="332"/>
      <c r="P27" s="843"/>
      <c r="Q27" s="165"/>
      <c r="R27" s="165"/>
      <c r="S27" s="165"/>
      <c r="T27" s="379"/>
      <c r="U27" s="164"/>
    </row>
    <row r="28">
      <c r="H28" s="77"/>
      <c r="I28" s="7"/>
      <c r="J28" s="7"/>
      <c r="K28" s="7"/>
      <c r="L28" s="7"/>
      <c r="M28" s="94"/>
      <c r="N28" s="7"/>
      <c r="O28" s="332"/>
      <c r="P28" s="843"/>
      <c r="Q28" s="165"/>
      <c r="R28" s="165"/>
      <c r="S28" s="165"/>
      <c r="T28" s="333"/>
      <c r="U28" s="261"/>
    </row>
    <row r="29">
      <c r="H29" s="41"/>
      <c r="J29" s="348" t="s">
        <v>46</v>
      </c>
      <c r="K29" s="849" t="s">
        <v>1435</v>
      </c>
      <c r="L29" s="448" t="s">
        <v>1435</v>
      </c>
      <c r="M29" s="448" t="str">
        <f>O26</f>
        <v/>
      </c>
      <c r="N29" s="95"/>
      <c r="O29" s="332"/>
      <c r="P29" s="843"/>
      <c r="Q29" s="376"/>
      <c r="R29" s="164"/>
      <c r="S29" s="165"/>
      <c r="T29" s="333"/>
      <c r="U29" s="164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441"/>
      <c r="P30" s="365"/>
      <c r="Q30" s="365"/>
      <c r="R30" s="165"/>
      <c r="S30" s="165"/>
      <c r="T30" s="165"/>
      <c r="U30" s="333"/>
      <c r="V30" s="12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1436</v>
      </c>
      <c r="L31" s="135" t="s">
        <v>1437</v>
      </c>
      <c r="M31" s="135" t="s">
        <v>1438</v>
      </c>
      <c r="N31" s="100"/>
      <c r="O31" s="441"/>
      <c r="P31" s="365"/>
      <c r="Q31" s="365"/>
      <c r="R31" s="376"/>
      <c r="S31" s="165"/>
      <c r="T31" s="165"/>
      <c r="U31" s="387"/>
      <c r="V31" s="261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1436</v>
      </c>
      <c r="L32" s="135" t="s">
        <v>1437</v>
      </c>
      <c r="M32" s="135" t="s">
        <v>1438</v>
      </c>
      <c r="N32" s="103"/>
      <c r="O32" s="441"/>
      <c r="P32" s="365"/>
      <c r="Q32" s="365"/>
      <c r="R32" s="165"/>
      <c r="S32" s="165"/>
      <c r="T32" s="165"/>
      <c r="U32" s="333"/>
      <c r="V32" s="12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/>
      <c r="L33" s="355" t="s">
        <v>1441</v>
      </c>
      <c r="M33" s="355"/>
      <c r="N33" s="103"/>
      <c r="O33" s="441"/>
      <c r="P33" s="365"/>
      <c r="Q33" s="365"/>
      <c r="R33" s="165"/>
      <c r="S33" s="165"/>
      <c r="U33" s="395"/>
      <c r="V33" s="164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852"/>
      <c r="O34" s="441"/>
      <c r="P34" s="365"/>
      <c r="Q34" s="365"/>
      <c r="R34" s="165"/>
      <c r="S34" s="164"/>
      <c r="T34" s="165"/>
      <c r="U34" s="365"/>
      <c r="V34" s="397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448" t="str">
        <f>O27</f>
        <v/>
      </c>
      <c r="L35" s="448" t="str">
        <f>O28</f>
        <v/>
      </c>
      <c r="M35" s="853" t="str">
        <f>O29</f>
        <v/>
      </c>
      <c r="N35" s="852"/>
      <c r="O35" s="441"/>
      <c r="P35" s="365"/>
      <c r="Q35" s="365"/>
      <c r="R35" s="376"/>
      <c r="S35" s="164"/>
      <c r="T35" s="165"/>
      <c r="U35" s="365"/>
      <c r="V35" s="158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852"/>
      <c r="O36" s="441"/>
      <c r="P36" s="365"/>
      <c r="Q36" s="365"/>
      <c r="R36" s="165"/>
      <c r="S36" s="165"/>
      <c r="T36" s="165"/>
      <c r="U36" s="333"/>
      <c r="V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1446</v>
      </c>
      <c r="L37" s="353" t="s">
        <v>1447</v>
      </c>
      <c r="M37" s="175" t="s">
        <v>1448</v>
      </c>
      <c r="N37" s="852"/>
      <c r="O37" s="441"/>
      <c r="P37" s="365"/>
      <c r="Q37" s="365"/>
      <c r="R37" s="376"/>
      <c r="S37" s="164"/>
      <c r="T37" s="165"/>
      <c r="U37" s="365"/>
      <c r="V37" s="261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1446</v>
      </c>
      <c r="L38" s="855" t="s">
        <v>1447</v>
      </c>
      <c r="M38" s="175" t="s">
        <v>1448</v>
      </c>
      <c r="N38" s="852"/>
      <c r="O38" s="441"/>
      <c r="P38" s="365"/>
      <c r="Q38" s="365"/>
      <c r="R38" s="165"/>
      <c r="S38" s="164"/>
      <c r="T38" s="165"/>
      <c r="U38" s="333"/>
      <c r="V38" s="261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"/>
      <c r="L39" s="87"/>
      <c r="M39" s="810"/>
      <c r="N39" s="852"/>
      <c r="O39" s="441"/>
      <c r="P39" s="365"/>
      <c r="Q39" s="365"/>
      <c r="R39" s="164"/>
      <c r="S39" s="164"/>
      <c r="T39" s="165"/>
      <c r="U39" s="333"/>
      <c r="V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856"/>
      <c r="O40" s="441"/>
      <c r="P40" s="365"/>
      <c r="Q40" s="365"/>
      <c r="R40" s="229"/>
      <c r="S40" s="229"/>
      <c r="T40" s="164"/>
      <c r="U40" s="229"/>
      <c r="V40" s="7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448" t="str">
        <f>O30</f>
        <v/>
      </c>
      <c r="L41" s="448" t="str">
        <f>O31</f>
        <v/>
      </c>
      <c r="M41" s="853" t="str">
        <f>O32</f>
        <v/>
      </c>
      <c r="N41" s="856"/>
      <c r="O41" s="441"/>
      <c r="P41" s="365"/>
      <c r="Q41" s="365"/>
      <c r="R41" s="229"/>
      <c r="S41" s="229"/>
      <c r="T41" s="164"/>
      <c r="U41" s="229"/>
      <c r="V41" s="7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172" t="s">
        <v>78</v>
      </c>
      <c r="N42" s="856"/>
      <c r="O42" s="441"/>
      <c r="P42" s="365"/>
      <c r="Q42" s="365"/>
      <c r="R42" s="229"/>
      <c r="S42" s="229"/>
      <c r="T42" s="164"/>
      <c r="U42" s="229"/>
      <c r="V42" s="7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1450</v>
      </c>
      <c r="L43" s="135" t="s">
        <v>1451</v>
      </c>
      <c r="M43" s="175" t="s">
        <v>1452</v>
      </c>
      <c r="N43" s="856"/>
      <c r="O43" s="857">
        <v>45016.0</v>
      </c>
      <c r="P43" s="858">
        <v>45016.0</v>
      </c>
      <c r="Q43" s="859" t="s">
        <v>78</v>
      </c>
      <c r="R43" s="860" t="s">
        <v>1453</v>
      </c>
      <c r="S43" s="860" t="s">
        <v>1454</v>
      </c>
      <c r="T43" s="860" t="s">
        <v>1455</v>
      </c>
      <c r="U43" s="860" t="s">
        <v>1456</v>
      </c>
      <c r="V43" s="861" t="s">
        <v>1457</v>
      </c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1450</v>
      </c>
      <c r="L44" s="774" t="s">
        <v>1451</v>
      </c>
      <c r="M44" s="175" t="s">
        <v>1452</v>
      </c>
      <c r="N44" s="856"/>
      <c r="O44" s="857">
        <v>45017.0</v>
      </c>
      <c r="P44" s="857">
        <v>45017.0</v>
      </c>
      <c r="Q44" s="860" t="s">
        <v>78</v>
      </c>
      <c r="R44" s="860" t="s">
        <v>1460</v>
      </c>
      <c r="S44" s="860" t="s">
        <v>1461</v>
      </c>
      <c r="T44" s="860" t="s">
        <v>1462</v>
      </c>
      <c r="U44" s="862" t="s">
        <v>1463</v>
      </c>
      <c r="V44" s="863" t="s">
        <v>1464</v>
      </c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7" t="s">
        <v>1465</v>
      </c>
      <c r="L45" s="87" t="s">
        <v>1466</v>
      </c>
      <c r="M45" s="810" t="s">
        <v>1467</v>
      </c>
      <c r="N45" s="856"/>
      <c r="O45" s="441"/>
      <c r="P45" s="365"/>
      <c r="Q45" s="365"/>
      <c r="R45" s="229"/>
      <c r="S45" s="229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N46" s="856"/>
      <c r="O46" s="441"/>
      <c r="P46" s="365"/>
      <c r="Q46" s="365"/>
      <c r="R46" s="229"/>
      <c r="S46" s="7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448" t="str">
        <f>O33</f>
        <v/>
      </c>
      <c r="L47" s="448" t="str">
        <f>O34</f>
        <v/>
      </c>
      <c r="M47" s="853" t="str">
        <f>O35</f>
        <v/>
      </c>
      <c r="N47" s="856"/>
      <c r="O47" s="441"/>
      <c r="P47" s="131"/>
      <c r="Q47" s="131"/>
      <c r="R47" s="7"/>
      <c r="S47" s="7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172" t="s">
        <v>78</v>
      </c>
      <c r="N48" s="856"/>
      <c r="O48" s="441"/>
      <c r="P48" s="131"/>
      <c r="Q48" s="131"/>
      <c r="R48" s="7"/>
      <c r="S48" s="7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1471</v>
      </c>
      <c r="L49" s="135" t="s">
        <v>1471</v>
      </c>
      <c r="M49" s="175" t="s">
        <v>1472</v>
      </c>
      <c r="N49" s="856"/>
      <c r="O49" s="441"/>
      <c r="P49" s="131"/>
      <c r="Q49" s="131"/>
      <c r="R49" s="7"/>
      <c r="S49" s="7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1471</v>
      </c>
      <c r="L50" s="774" t="s">
        <v>1471</v>
      </c>
      <c r="M50" s="175" t="s">
        <v>1472</v>
      </c>
      <c r="N50" s="85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/>
      <c r="L51" s="87"/>
      <c r="M51" s="810" t="s">
        <v>99</v>
      </c>
      <c r="N51" s="86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448" t="str">
        <f>O36</f>
        <v/>
      </c>
      <c r="L53" s="448" t="str">
        <f>O37</f>
        <v/>
      </c>
      <c r="M53" s="448" t="str">
        <f>O38</f>
        <v/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1476</v>
      </c>
      <c r="L55" s="135" t="s">
        <v>1477</v>
      </c>
      <c r="M55" s="135" t="s">
        <v>1478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35" t="s">
        <v>1476</v>
      </c>
      <c r="L56" s="774" t="s">
        <v>1477</v>
      </c>
      <c r="M56" s="135" t="s">
        <v>1478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/>
      <c r="L57" s="87" t="s">
        <v>1480</v>
      </c>
      <c r="M57" s="8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66"/>
      <c r="I59" s="143"/>
      <c r="J59" s="348" t="s">
        <v>46</v>
      </c>
      <c r="K59" s="448" t="str">
        <f>O39</f>
        <v/>
      </c>
      <c r="L59" s="448" t="str">
        <f>O40</f>
        <v/>
      </c>
      <c r="M59" s="448" t="str">
        <f>O41</f>
        <v/>
      </c>
      <c r="N59" s="184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>
      <c r="H60" s="66"/>
      <c r="I60" s="143"/>
      <c r="J60" s="71" t="s">
        <v>44</v>
      </c>
      <c r="K60" s="73" t="s">
        <v>78</v>
      </c>
      <c r="L60" s="73" t="s">
        <v>78</v>
      </c>
      <c r="M60" s="73" t="s">
        <v>78</v>
      </c>
      <c r="N60" s="184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>
      <c r="H61" s="66"/>
      <c r="I61" s="143"/>
      <c r="J61" s="79" t="s">
        <v>84</v>
      </c>
      <c r="K61" s="135" t="s">
        <v>1481</v>
      </c>
      <c r="L61" s="135" t="s">
        <v>1482</v>
      </c>
      <c r="M61" s="135" t="s">
        <v>1483</v>
      </c>
      <c r="N61" s="798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>
      <c r="H62" s="66"/>
      <c r="I62" s="57"/>
      <c r="J62" s="79" t="s">
        <v>97</v>
      </c>
      <c r="K62" s="135" t="s">
        <v>1481</v>
      </c>
      <c r="L62" s="774" t="s">
        <v>1482</v>
      </c>
      <c r="M62" s="135" t="s">
        <v>1483</v>
      </c>
      <c r="N62" s="798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>
      <c r="H63" s="174"/>
      <c r="I63" s="184"/>
      <c r="J63" s="86" t="s">
        <v>98</v>
      </c>
      <c r="K63" s="87" t="s">
        <v>1485</v>
      </c>
      <c r="L63" s="87"/>
      <c r="M63" s="87"/>
      <c r="N63" s="799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>
      <c r="H64" s="272"/>
      <c r="I64" s="273"/>
      <c r="M64" s="53"/>
      <c r="N64" s="100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>
      <c r="H65" s="272"/>
      <c r="I65" s="275"/>
      <c r="J65" s="348" t="s">
        <v>46</v>
      </c>
      <c r="K65" s="448" t="str">
        <f>O42</f>
        <v/>
      </c>
      <c r="L65" s="448"/>
      <c r="M65" s="448"/>
      <c r="N65" s="103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272"/>
      <c r="I66" s="275"/>
      <c r="J66" s="71" t="s">
        <v>44</v>
      </c>
      <c r="K66" s="73" t="s">
        <v>78</v>
      </c>
      <c r="L66" s="73"/>
      <c r="M66" s="73"/>
      <c r="N66" s="103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56"/>
      <c r="J67" s="79" t="s">
        <v>84</v>
      </c>
      <c r="K67" s="135" t="s">
        <v>1487</v>
      </c>
      <c r="L67" s="135"/>
      <c r="M67" s="135"/>
      <c r="N67" s="1"/>
    </row>
    <row r="68">
      <c r="H68" s="41"/>
      <c r="I68" s="156"/>
      <c r="J68" s="79" t="s">
        <v>97</v>
      </c>
      <c r="K68" s="135" t="s">
        <v>1487</v>
      </c>
      <c r="L68" s="774"/>
      <c r="M68" s="135"/>
      <c r="N68" s="1"/>
    </row>
    <row r="69">
      <c r="H69" s="41"/>
      <c r="I69" s="156"/>
      <c r="J69" s="86" t="s">
        <v>98</v>
      </c>
      <c r="K69" s="87" t="s">
        <v>1488</v>
      </c>
      <c r="L69" s="87"/>
      <c r="M69" s="87"/>
      <c r="N69" s="1"/>
    </row>
    <row r="70">
      <c r="H70" s="41"/>
      <c r="I70" s="103"/>
      <c r="M70" s="53"/>
    </row>
    <row r="71">
      <c r="H71" s="41"/>
      <c r="I71" s="103"/>
      <c r="J71" s="156"/>
      <c r="M71" s="53"/>
    </row>
    <row r="72">
      <c r="H72" s="41"/>
      <c r="I72" s="103"/>
      <c r="J72" s="871" t="s">
        <v>46</v>
      </c>
      <c r="K72" s="872">
        <v>44990.0</v>
      </c>
      <c r="L72" s="872">
        <v>44997.0</v>
      </c>
      <c r="M72" s="872">
        <v>45004.0</v>
      </c>
    </row>
    <row r="73">
      <c r="H73" s="41"/>
      <c r="I73" s="103"/>
      <c r="J73" s="873" t="s">
        <v>44</v>
      </c>
      <c r="K73" s="874" t="s">
        <v>985</v>
      </c>
      <c r="L73" s="874" t="s">
        <v>985</v>
      </c>
      <c r="M73" s="874" t="s">
        <v>985</v>
      </c>
    </row>
    <row r="74">
      <c r="H74" s="41"/>
      <c r="I74" s="103"/>
      <c r="J74" s="873" t="s">
        <v>85</v>
      </c>
      <c r="K74" s="875" t="s">
        <v>1490</v>
      </c>
      <c r="L74" s="875" t="s">
        <v>1492</v>
      </c>
      <c r="M74" s="875" t="s">
        <v>1494</v>
      </c>
    </row>
    <row r="75">
      <c r="H75" s="41"/>
      <c r="I75" s="156"/>
      <c r="J75" s="873" t="s">
        <v>116</v>
      </c>
      <c r="K75" s="515" t="s">
        <v>141</v>
      </c>
      <c r="L75" s="515" t="s">
        <v>141</v>
      </c>
      <c r="M75" s="515" t="s">
        <v>141</v>
      </c>
    </row>
    <row r="76">
      <c r="H76" s="41"/>
      <c r="J76" s="878"/>
      <c r="K76" s="879"/>
      <c r="L76" s="879"/>
      <c r="M76" s="880"/>
      <c r="S76" s="432"/>
      <c r="T76" s="432"/>
      <c r="U76" s="432"/>
      <c r="V76" s="432"/>
      <c r="W76" s="432"/>
      <c r="X76" s="432"/>
      <c r="Y76" s="432"/>
    </row>
    <row r="77">
      <c r="H77" s="41"/>
      <c r="I77" s="156"/>
      <c r="J77" s="881" t="s">
        <v>46</v>
      </c>
      <c r="K77" s="882">
        <v>45011.0</v>
      </c>
      <c r="L77" s="882">
        <v>44988.0</v>
      </c>
      <c r="M77" s="882">
        <v>45003.0</v>
      </c>
    </row>
    <row r="78">
      <c r="H78" s="41"/>
      <c r="I78" s="156"/>
      <c r="J78" s="873" t="s">
        <v>44</v>
      </c>
      <c r="K78" s="874" t="s">
        <v>985</v>
      </c>
      <c r="L78" s="874" t="s">
        <v>1497</v>
      </c>
      <c r="M78" s="874" t="s">
        <v>1498</v>
      </c>
    </row>
    <row r="79">
      <c r="H79" s="41"/>
      <c r="I79" s="156"/>
      <c r="J79" s="873" t="s">
        <v>85</v>
      </c>
      <c r="K79" s="875" t="s">
        <v>1460</v>
      </c>
      <c r="L79" s="875" t="s">
        <v>1241</v>
      </c>
      <c r="M79" s="875" t="s">
        <v>1501</v>
      </c>
      <c r="O79" s="441"/>
    </row>
    <row r="80">
      <c r="H80" s="41"/>
      <c r="I80" s="156"/>
      <c r="J80" s="873" t="s">
        <v>116</v>
      </c>
      <c r="K80" s="515" t="s">
        <v>141</v>
      </c>
      <c r="L80" s="515" t="s">
        <v>1502</v>
      </c>
      <c r="M80" s="515" t="s">
        <v>1502</v>
      </c>
      <c r="O80" s="441"/>
    </row>
    <row r="81">
      <c r="H81" s="41"/>
      <c r="I81" s="156"/>
      <c r="J81" s="878"/>
      <c r="K81" s="879"/>
      <c r="L81" s="879"/>
      <c r="M81" s="880"/>
      <c r="N81" s="115"/>
      <c r="O81" s="115"/>
    </row>
    <row r="82">
      <c r="H82" s="41"/>
      <c r="I82" s="156"/>
      <c r="J82" s="881" t="s">
        <v>46</v>
      </c>
      <c r="K82" s="882">
        <v>45010.0</v>
      </c>
      <c r="L82" s="886"/>
      <c r="M82" s="886"/>
      <c r="O82" s="441"/>
    </row>
    <row r="83">
      <c r="H83" s="41"/>
      <c r="I83" s="156"/>
      <c r="J83" s="873" t="s">
        <v>44</v>
      </c>
      <c r="K83" s="874" t="s">
        <v>1504</v>
      </c>
      <c r="L83" s="874"/>
      <c r="M83" s="874"/>
      <c r="O83" s="441"/>
    </row>
    <row r="84">
      <c r="H84" s="41"/>
      <c r="I84" s="156"/>
      <c r="J84" s="873" t="s">
        <v>85</v>
      </c>
      <c r="K84" s="896" t="s">
        <v>1505</v>
      </c>
      <c r="L84" s="515"/>
      <c r="M84" s="515"/>
      <c r="O84" s="441"/>
    </row>
    <row r="85">
      <c r="H85" s="41"/>
      <c r="I85" s="156"/>
      <c r="J85" s="492" t="s">
        <v>116</v>
      </c>
      <c r="K85" s="899" t="s">
        <v>1502</v>
      </c>
      <c r="L85" s="515"/>
      <c r="M85" s="515"/>
      <c r="O85" s="441"/>
    </row>
    <row r="86">
      <c r="H86" s="41"/>
      <c r="I86" s="156"/>
      <c r="J86" s="156"/>
      <c r="M86" s="53"/>
      <c r="O86" s="441"/>
    </row>
    <row r="87">
      <c r="H87" s="41"/>
      <c r="I87" s="156"/>
      <c r="J87" s="156"/>
      <c r="M87" s="53"/>
      <c r="O87" s="441"/>
    </row>
    <row r="88">
      <c r="H88" s="41"/>
      <c r="I88" s="156"/>
      <c r="J88" s="156"/>
      <c r="M88" s="53"/>
      <c r="O88" s="441"/>
    </row>
    <row r="89">
      <c r="H89" s="41"/>
      <c r="I89" s="156"/>
      <c r="J89" s="156"/>
      <c r="M89" s="53"/>
      <c r="O89" s="441"/>
    </row>
    <row r="90">
      <c r="H90" s="41"/>
      <c r="I90" s="156"/>
      <c r="J90" s="156"/>
      <c r="M90" s="53"/>
      <c r="O90" s="441"/>
    </row>
    <row r="91">
      <c r="H91" s="41"/>
      <c r="I91" s="156"/>
      <c r="J91" s="189"/>
      <c r="K91" s="50"/>
      <c r="L91" s="50"/>
      <c r="M91" s="903"/>
      <c r="O91" s="441"/>
    </row>
    <row r="92">
      <c r="H92" s="41"/>
      <c r="I92" s="156"/>
      <c r="J92" s="156"/>
      <c r="O92" s="441"/>
    </row>
    <row r="93">
      <c r="H93" s="41"/>
      <c r="I93" s="156"/>
      <c r="J93" s="156"/>
      <c r="O93" s="441"/>
    </row>
    <row r="94">
      <c r="H94" s="41"/>
      <c r="I94" s="156"/>
      <c r="J94" s="156"/>
      <c r="O94" s="441"/>
    </row>
    <row r="95">
      <c r="H95" s="41"/>
      <c r="I95" s="156"/>
      <c r="J95" s="156"/>
      <c r="O95" s="441"/>
    </row>
    <row r="96">
      <c r="H96" s="49"/>
      <c r="I96" s="189"/>
      <c r="J96" s="156"/>
      <c r="O96" s="441"/>
    </row>
    <row r="97">
      <c r="I97" s="156"/>
      <c r="J97" s="156"/>
      <c r="O97" s="441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  <c r="J993" s="156"/>
    </row>
    <row r="994">
      <c r="I994" s="156"/>
      <c r="J994" s="156"/>
    </row>
    <row r="995">
      <c r="I995" s="156"/>
      <c r="J995" s="156"/>
    </row>
    <row r="996">
      <c r="I996" s="156"/>
      <c r="J996" s="156"/>
    </row>
    <row r="997">
      <c r="I997" s="156"/>
      <c r="J997" s="156"/>
    </row>
    <row r="998">
      <c r="I998" s="156"/>
      <c r="J998" s="156"/>
    </row>
    <row r="999">
      <c r="I999" s="156"/>
      <c r="J999" s="156"/>
    </row>
    <row r="1000">
      <c r="I1000" s="156"/>
      <c r="J1000" s="156"/>
    </row>
    <row r="1001">
      <c r="I1001" s="156"/>
      <c r="J1001" s="156"/>
    </row>
    <row r="1002">
      <c r="I1002" s="156"/>
      <c r="J1002" s="156"/>
    </row>
    <row r="1003">
      <c r="I1003" s="156"/>
      <c r="J1003" s="156"/>
    </row>
    <row r="1004">
      <c r="I1004" s="156"/>
    </row>
    <row r="1005">
      <c r="I1005" s="156"/>
    </row>
    <row r="1006">
      <c r="I1006" s="156"/>
    </row>
    <row r="1007">
      <c r="I1007" s="156"/>
    </row>
    <row r="1008">
      <c r="I1008" s="156"/>
    </row>
    <row r="1009">
      <c r="I1009" s="156"/>
    </row>
    <row r="1010">
      <c r="I1010" s="156"/>
    </row>
    <row r="1011">
      <c r="I1011" s="156"/>
    </row>
    <row r="1012">
      <c r="I1012" s="156"/>
    </row>
    <row r="1013">
      <c r="I1013" s="156"/>
    </row>
    <row r="1014">
      <c r="I1014" s="156"/>
    </row>
    <row r="1015">
      <c r="I1015" s="156"/>
    </row>
    <row r="1016">
      <c r="I1016" s="156"/>
    </row>
    <row r="1017">
      <c r="I1017" s="156"/>
    </row>
    <row r="1018">
      <c r="I1018" s="156"/>
    </row>
    <row r="1019">
      <c r="I1019" s="156"/>
    </row>
    <row r="1020">
      <c r="I1020" s="156"/>
    </row>
    <row r="1021">
      <c r="I1021" s="156"/>
    </row>
    <row r="1022">
      <c r="I1022" s="156"/>
    </row>
    <row r="1023">
      <c r="I1023" s="156"/>
    </row>
    <row r="1024">
      <c r="I1024" s="156"/>
    </row>
    <row r="1025">
      <c r="I1025" s="156"/>
    </row>
    <row r="1026">
      <c r="I1026" s="156"/>
    </row>
    <row r="1027">
      <c r="I1027" s="156"/>
    </row>
    <row r="1028">
      <c r="I1028" s="156"/>
    </row>
    <row r="1029">
      <c r="I1029" s="156"/>
    </row>
    <row r="1030">
      <c r="I1030" s="156"/>
    </row>
    <row r="1031">
      <c r="I1031" s="156"/>
    </row>
    <row r="1032">
      <c r="I1032" s="156"/>
    </row>
    <row r="1033">
      <c r="I1033" s="156"/>
    </row>
    <row r="1034">
      <c r="I1034" s="156"/>
    </row>
    <row r="1035">
      <c r="I1035" s="156"/>
    </row>
    <row r="1036">
      <c r="I1036" s="156"/>
    </row>
    <row r="1037">
      <c r="I1037" s="156"/>
    </row>
    <row r="1038">
      <c r="I1038" s="156"/>
    </row>
    <row r="1039">
      <c r="I1039" s="156"/>
    </row>
    <row r="1040">
      <c r="I1040" s="156"/>
    </row>
    <row r="1041">
      <c r="I1041" s="156"/>
    </row>
    <row r="1042">
      <c r="I1042" s="156"/>
    </row>
    <row r="1043">
      <c r="I1043" s="156"/>
    </row>
    <row r="1044">
      <c r="I1044" s="156"/>
    </row>
    <row r="1045">
      <c r="I1045" s="156"/>
    </row>
    <row r="1046">
      <c r="I1046" s="156"/>
    </row>
    <row r="1047">
      <c r="I1047" s="156"/>
    </row>
    <row r="1048">
      <c r="I1048" s="156"/>
    </row>
    <row r="1049">
      <c r="I1049" s="156"/>
    </row>
    <row r="1050">
      <c r="I1050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V43"/>
    <hyperlink r:id="rId2" ref="V44"/>
    <hyperlink r:id="rId3" ref="K74"/>
    <hyperlink r:id="rId4" ref="L74"/>
    <hyperlink r:id="rId5" ref="M74"/>
    <hyperlink r:id="rId6" ref="K79"/>
    <hyperlink r:id="rId7" ref="L79"/>
    <hyperlink r:id="rId8" ref="M79"/>
    <hyperlink r:id="rId9" ref="K84"/>
  </hyperlinks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8.25"/>
    <col customWidth="1" min="16" max="16" width="13.63"/>
    <col customWidth="1" min="19" max="19" width="14.75"/>
  </cols>
  <sheetData>
    <row r="1">
      <c r="A1" s="2" t="s">
        <v>0</v>
      </c>
      <c r="B1" s="316" t="s">
        <v>697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1423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44981.0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1443</v>
      </c>
      <c r="R13" s="320" t="s">
        <v>1444</v>
      </c>
      <c r="S13" s="320" t="s">
        <v>1449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1468</v>
      </c>
      <c r="S27" s="217" t="s">
        <v>1469</v>
      </c>
      <c r="T27" s="217" t="s">
        <v>1470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1473</v>
      </c>
      <c r="S34" s="217" t="s">
        <v>1474</v>
      </c>
      <c r="T34" s="217" t="s">
        <v>1475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1486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421" t="s">
        <v>1479</v>
      </c>
      <c r="R66" s="422" t="s">
        <v>1241</v>
      </c>
      <c r="S66" s="792" t="s">
        <v>1489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421" t="s">
        <v>1479</v>
      </c>
      <c r="R67" s="422" t="s">
        <v>1241</v>
      </c>
      <c r="S67" s="792" t="s">
        <v>1489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N72" s="847"/>
    </row>
    <row r="73" hidden="1">
      <c r="A73" s="206" t="s">
        <v>388</v>
      </c>
      <c r="B73" s="206" t="s">
        <v>389</v>
      </c>
      <c r="C73" s="206" t="s">
        <v>390</v>
      </c>
      <c r="D73" s="206" t="s">
        <v>391</v>
      </c>
      <c r="E73" s="719" t="s">
        <v>392</v>
      </c>
      <c r="F73" s="36"/>
      <c r="G73" s="36"/>
      <c r="H73" s="36"/>
      <c r="I73" s="36"/>
      <c r="J73" s="65"/>
      <c r="L73" s="877" t="s">
        <v>1127</v>
      </c>
      <c r="M73" s="908" t="s">
        <v>393</v>
      </c>
      <c r="N73" s="909"/>
      <c r="O73" s="910"/>
      <c r="P73" s="721" t="s">
        <v>395</v>
      </c>
      <c r="Q73" s="209" t="s">
        <v>396</v>
      </c>
      <c r="R73" s="209" t="s">
        <v>397</v>
      </c>
      <c r="S73" s="210" t="s">
        <v>398</v>
      </c>
      <c r="T73" s="209" t="s">
        <v>389</v>
      </c>
    </row>
    <row r="74" hidden="1">
      <c r="A74" s="723" t="s">
        <v>399</v>
      </c>
      <c r="B74" s="724">
        <v>2.0</v>
      </c>
      <c r="C74" s="725" t="s">
        <v>400</v>
      </c>
      <c r="D74" s="727" t="s">
        <v>401</v>
      </c>
      <c r="E74" s="743"/>
      <c r="F74" s="730"/>
      <c r="G74" s="731"/>
      <c r="H74" s="98"/>
      <c r="I74" s="7"/>
      <c r="J74" s="7"/>
      <c r="L74" s="80" t="s">
        <v>1508</v>
      </c>
      <c r="M74" s="911" t="s">
        <v>702</v>
      </c>
      <c r="N74" s="164"/>
      <c r="P74" s="912" t="s">
        <v>1119</v>
      </c>
      <c r="Q74" s="421" t="s">
        <v>1509</v>
      </c>
      <c r="R74" s="422" t="s">
        <v>1241</v>
      </c>
      <c r="S74" s="792" t="s">
        <v>805</v>
      </c>
      <c r="T74" s="124">
        <v>3.0</v>
      </c>
    </row>
    <row r="75" hidden="1">
      <c r="A75" s="14"/>
      <c r="B75" s="14"/>
      <c r="C75" s="14"/>
      <c r="D75" s="153"/>
      <c r="E75" s="743" t="s">
        <v>393</v>
      </c>
      <c r="G75" s="730" t="s">
        <v>402</v>
      </c>
      <c r="H75" s="98"/>
      <c r="I75" s="7"/>
      <c r="J75" s="7"/>
      <c r="L75" s="80" t="s">
        <v>1512</v>
      </c>
      <c r="M75" s="917" t="s">
        <v>702</v>
      </c>
      <c r="N75" s="164"/>
      <c r="P75" s="912" t="s">
        <v>1119</v>
      </c>
      <c r="Q75" s="421" t="s">
        <v>1509</v>
      </c>
      <c r="R75" s="422" t="s">
        <v>1241</v>
      </c>
      <c r="S75" s="792" t="s">
        <v>805</v>
      </c>
      <c r="T75" s="124">
        <v>3.0</v>
      </c>
    </row>
    <row r="76" hidden="1">
      <c r="A76" s="723" t="s">
        <v>700</v>
      </c>
      <c r="B76" s="724">
        <v>4.0</v>
      </c>
      <c r="C76" s="725" t="s">
        <v>400</v>
      </c>
      <c r="D76" s="212" t="s">
        <v>412</v>
      </c>
      <c r="E76" s="743" t="s">
        <v>394</v>
      </c>
      <c r="H76" s="98"/>
      <c r="I76" s="7"/>
      <c r="J76" s="7"/>
    </row>
    <row r="77" hidden="1">
      <c r="A77" s="14"/>
      <c r="B77" s="14"/>
      <c r="C77" s="14"/>
      <c r="D77" s="212" t="s">
        <v>415</v>
      </c>
      <c r="E77" s="51"/>
      <c r="H77" s="98"/>
      <c r="J77" s="7"/>
    </row>
    <row r="78" hidden="1">
      <c r="A78" s="904"/>
      <c r="B78" s="220"/>
      <c r="C78" s="219"/>
      <c r="D78" s="219"/>
      <c r="E78" s="153"/>
      <c r="F78" s="113"/>
      <c r="G78" s="113"/>
      <c r="H78" s="114"/>
      <c r="J78" s="7"/>
    </row>
    <row r="84">
      <c r="M84" s="337"/>
      <c r="N84" s="336"/>
      <c r="O84" s="336"/>
      <c r="R84" s="336"/>
      <c r="S84" s="336"/>
      <c r="T84" s="337"/>
      <c r="U84" s="336"/>
    </row>
    <row r="85">
      <c r="A85" s="919"/>
      <c r="B85" s="919"/>
      <c r="C85" s="919"/>
      <c r="D85" s="919"/>
      <c r="E85" s="919"/>
      <c r="F85" s="919"/>
      <c r="G85" s="919"/>
      <c r="H85" s="919"/>
      <c r="I85" s="919"/>
      <c r="J85" s="919"/>
      <c r="M85" s="337"/>
      <c r="N85" s="336"/>
      <c r="O85" s="336"/>
      <c r="P85" s="336"/>
      <c r="Q85" s="336"/>
      <c r="R85" s="336"/>
      <c r="S85" s="336"/>
      <c r="T85" s="337"/>
      <c r="U85" s="336"/>
    </row>
    <row r="86">
      <c r="A86" s="919"/>
      <c r="B86" s="919"/>
      <c r="C86" s="919"/>
      <c r="D86" s="919"/>
      <c r="E86" s="919"/>
      <c r="F86" s="919"/>
      <c r="G86" s="919"/>
      <c r="H86" s="919"/>
      <c r="I86" s="919"/>
      <c r="J86" s="919"/>
      <c r="M86" s="337"/>
      <c r="N86" s="336"/>
      <c r="O86" s="336"/>
      <c r="P86" s="336"/>
      <c r="Q86" s="336"/>
      <c r="R86" s="336"/>
      <c r="S86" s="336"/>
      <c r="T86" s="337"/>
      <c r="U86" s="336"/>
    </row>
    <row r="87">
      <c r="A87" s="920"/>
      <c r="B87" s="920"/>
      <c r="C87" s="920"/>
      <c r="D87" s="920"/>
      <c r="E87" s="920"/>
      <c r="F87" s="920"/>
      <c r="G87" s="920"/>
      <c r="H87" s="920"/>
      <c r="I87" s="920"/>
      <c r="J87" s="920"/>
      <c r="M87" s="747"/>
      <c r="N87" s="748"/>
      <c r="O87" s="748"/>
      <c r="P87" s="748"/>
      <c r="Q87" s="748"/>
      <c r="R87" s="748"/>
      <c r="S87" s="748"/>
      <c r="T87" s="747"/>
      <c r="U87" s="748"/>
      <c r="V87" s="50"/>
      <c r="W87" s="50"/>
      <c r="X87" s="50"/>
      <c r="Y87" s="50"/>
      <c r="Z87" s="50"/>
      <c r="AA87" s="50"/>
    </row>
    <row r="88">
      <c r="A88" s="921" t="s">
        <v>388</v>
      </c>
      <c r="B88" s="921" t="s">
        <v>389</v>
      </c>
      <c r="C88" s="921" t="s">
        <v>390</v>
      </c>
      <c r="D88" s="921" t="s">
        <v>391</v>
      </c>
      <c r="E88" s="923" t="s">
        <v>392</v>
      </c>
      <c r="F88" s="113"/>
      <c r="G88" s="113"/>
      <c r="H88" s="113"/>
      <c r="I88" s="113"/>
      <c r="J88" s="114"/>
      <c r="L88" s="53"/>
      <c r="M88" s="749" t="s">
        <v>1127</v>
      </c>
      <c r="N88" s="750" t="s">
        <v>393</v>
      </c>
      <c r="O88" s="751" t="s">
        <v>394</v>
      </c>
      <c r="P88" s="114"/>
      <c r="Q88" s="750" t="s">
        <v>395</v>
      </c>
      <c r="R88" s="750" t="s">
        <v>396</v>
      </c>
      <c r="S88" s="750" t="s">
        <v>397</v>
      </c>
      <c r="T88" s="752" t="s">
        <v>398</v>
      </c>
      <c r="U88" s="750" t="s">
        <v>389</v>
      </c>
    </row>
    <row r="89">
      <c r="A89" s="211" t="s">
        <v>411</v>
      </c>
      <c r="B89" s="213">
        <v>5.0</v>
      </c>
      <c r="C89" s="213" t="s">
        <v>1129</v>
      </c>
      <c r="D89" s="212" t="s">
        <v>412</v>
      </c>
      <c r="E89" s="221" t="s">
        <v>393</v>
      </c>
      <c r="F89" s="4"/>
      <c r="G89" s="222" t="s">
        <v>402</v>
      </c>
      <c r="H89" s="65"/>
      <c r="I89" s="7"/>
      <c r="J89" s="7"/>
      <c r="L89" s="53"/>
      <c r="M89" s="80" t="s">
        <v>1519</v>
      </c>
      <c r="N89" s="216" t="s">
        <v>702</v>
      </c>
      <c r="O89" s="681" t="s">
        <v>1496</v>
      </c>
      <c r="P89" s="4"/>
      <c r="Q89" s="80" t="s">
        <v>1131</v>
      </c>
      <c r="R89" s="742" t="s">
        <v>1520</v>
      </c>
      <c r="S89" s="742" t="s">
        <v>1524</v>
      </c>
      <c r="T89" s="792" t="s">
        <v>1527</v>
      </c>
      <c r="U89" s="124">
        <v>3.0</v>
      </c>
    </row>
    <row r="90">
      <c r="A90" s="211" t="s">
        <v>413</v>
      </c>
      <c r="B90" s="213">
        <v>5.0</v>
      </c>
      <c r="C90" s="213" t="s">
        <v>1136</v>
      </c>
      <c r="D90" s="212" t="s">
        <v>415</v>
      </c>
      <c r="E90" s="222" t="s">
        <v>394</v>
      </c>
      <c r="F90" s="65"/>
      <c r="G90" s="51"/>
      <c r="H90" s="98"/>
      <c r="I90" s="7"/>
      <c r="J90" s="7"/>
      <c r="M90" s="80" t="s">
        <v>1528</v>
      </c>
      <c r="N90" s="216" t="s">
        <v>702</v>
      </c>
      <c r="O90" s="681" t="s">
        <v>1496</v>
      </c>
      <c r="P90" s="4"/>
      <c r="Q90" s="80" t="s">
        <v>1131</v>
      </c>
      <c r="R90" s="794" t="s">
        <v>1529</v>
      </c>
      <c r="S90" s="753" t="s">
        <v>1532</v>
      </c>
      <c r="T90" s="753" t="s">
        <v>1535</v>
      </c>
      <c r="U90" s="124">
        <v>3.0</v>
      </c>
    </row>
    <row r="91">
      <c r="A91" s="229"/>
      <c r="B91" s="7"/>
      <c r="C91" s="7"/>
      <c r="D91" s="197"/>
      <c r="E91" s="51"/>
      <c r="F91" s="98"/>
      <c r="G91" s="51"/>
      <c r="H91" s="98"/>
      <c r="I91" s="7"/>
      <c r="J91" s="7"/>
      <c r="M91" s="80" t="s">
        <v>1549</v>
      </c>
      <c r="N91" s="216" t="s">
        <v>702</v>
      </c>
      <c r="O91" s="681" t="s">
        <v>1496</v>
      </c>
      <c r="P91" s="4"/>
      <c r="Q91" s="80" t="s">
        <v>1131</v>
      </c>
      <c r="R91" s="794" t="s">
        <v>1552</v>
      </c>
      <c r="S91" s="753" t="s">
        <v>1562</v>
      </c>
      <c r="T91" s="753" t="s">
        <v>1566</v>
      </c>
      <c r="U91" s="124">
        <v>3.0</v>
      </c>
    </row>
    <row r="92">
      <c r="A92" s="7"/>
      <c r="B92" s="7"/>
      <c r="C92" s="7"/>
      <c r="D92" s="197"/>
      <c r="E92" s="153"/>
      <c r="F92" s="114"/>
      <c r="G92" s="153"/>
      <c r="H92" s="114"/>
      <c r="I92" s="7"/>
      <c r="J92" s="7"/>
      <c r="M92" s="80" t="s">
        <v>1568</v>
      </c>
      <c r="N92" s="216" t="s">
        <v>702</v>
      </c>
      <c r="O92" s="681" t="s">
        <v>1496</v>
      </c>
      <c r="P92" s="4"/>
      <c r="Q92" s="80" t="s">
        <v>1131</v>
      </c>
      <c r="R92" s="794" t="s">
        <v>1569</v>
      </c>
      <c r="S92" s="753" t="s">
        <v>1570</v>
      </c>
      <c r="T92" s="753" t="s">
        <v>811</v>
      </c>
      <c r="U92" s="124">
        <v>3.0</v>
      </c>
    </row>
    <row r="93">
      <c r="A93" s="7"/>
      <c r="B93" s="7"/>
      <c r="C93" s="7"/>
      <c r="D93" s="197"/>
      <c r="E93" s="221" t="s">
        <v>410</v>
      </c>
      <c r="F93" s="15"/>
      <c r="G93" s="15"/>
      <c r="H93" s="4"/>
      <c r="I93" s="7"/>
      <c r="J93" s="7"/>
      <c r="M93" s="80" t="s">
        <v>1582</v>
      </c>
      <c r="N93" s="216" t="s">
        <v>702</v>
      </c>
      <c r="O93" s="681" t="s">
        <v>1496</v>
      </c>
      <c r="P93" s="4"/>
      <c r="Q93" s="80" t="s">
        <v>1131</v>
      </c>
      <c r="R93" s="794" t="s">
        <v>308</v>
      </c>
      <c r="S93" s="794" t="s">
        <v>1227</v>
      </c>
      <c r="T93" s="753" t="s">
        <v>1586</v>
      </c>
      <c r="U93" s="124">
        <v>3.0</v>
      </c>
    </row>
    <row r="94">
      <c r="L94" s="337"/>
    </row>
    <row r="95">
      <c r="L95" s="1"/>
    </row>
    <row r="96">
      <c r="E96" s="219"/>
      <c r="G96" s="219"/>
      <c r="H96" s="219"/>
      <c r="M96" s="337"/>
      <c r="N96" s="336"/>
      <c r="O96" s="336"/>
      <c r="Q96" s="336"/>
      <c r="R96" s="336"/>
      <c r="S96" s="336"/>
      <c r="T96" s="337"/>
      <c r="U96" s="336"/>
    </row>
    <row r="97" hidden="1">
      <c r="A97" s="206" t="s">
        <v>388</v>
      </c>
      <c r="B97" s="947" t="s">
        <v>389</v>
      </c>
      <c r="C97" s="947" t="s">
        <v>390</v>
      </c>
      <c r="D97" s="947" t="s">
        <v>391</v>
      </c>
      <c r="E97" s="948" t="s">
        <v>392</v>
      </c>
      <c r="F97" s="15"/>
      <c r="G97" s="15"/>
      <c r="H97" s="15"/>
      <c r="I97" s="15"/>
      <c r="J97" s="4"/>
      <c r="M97" s="749" t="s">
        <v>1127</v>
      </c>
      <c r="N97" s="750" t="s">
        <v>393</v>
      </c>
      <c r="O97" s="751" t="s">
        <v>394</v>
      </c>
      <c r="P97" s="114"/>
      <c r="Q97" s="750" t="s">
        <v>395</v>
      </c>
      <c r="R97" s="750" t="s">
        <v>396</v>
      </c>
      <c r="S97" s="750" t="s">
        <v>397</v>
      </c>
      <c r="T97" s="752"/>
      <c r="U97" s="750" t="s">
        <v>389</v>
      </c>
    </row>
    <row r="98" hidden="1">
      <c r="A98" s="949" t="s">
        <v>1587</v>
      </c>
      <c r="B98" s="950">
        <v>1.0</v>
      </c>
      <c r="C98" s="950" t="s">
        <v>1588</v>
      </c>
      <c r="D98" s="950" t="s">
        <v>1589</v>
      </c>
      <c r="F98" s="951" t="s">
        <v>1590</v>
      </c>
      <c r="G98" s="952"/>
      <c r="H98" s="953"/>
      <c r="I98" s="7"/>
      <c r="J98" s="7"/>
      <c r="M98" s="954">
        <v>44990.0</v>
      </c>
      <c r="N98" s="216" t="s">
        <v>702</v>
      </c>
      <c r="O98" s="681" t="s">
        <v>1496</v>
      </c>
      <c r="P98" s="4"/>
      <c r="Q98" s="80" t="s">
        <v>1131</v>
      </c>
      <c r="R98" s="955"/>
      <c r="S98" s="955" t="s">
        <v>649</v>
      </c>
      <c r="T98" s="956"/>
      <c r="U98" s="168">
        <v>2.0</v>
      </c>
    </row>
    <row r="99" hidden="1">
      <c r="A99" s="957"/>
      <c r="B99" s="906"/>
      <c r="C99" s="958"/>
      <c r="D99" s="958"/>
      <c r="F99" s="959" t="s">
        <v>393</v>
      </c>
      <c r="H99" s="960"/>
      <c r="I99" s="7"/>
      <c r="J99" s="7"/>
      <c r="M99" s="12"/>
      <c r="N99" s="763"/>
      <c r="O99" s="12"/>
      <c r="P99" s="12"/>
      <c r="Q99" s="12"/>
      <c r="R99" s="12"/>
      <c r="S99" s="12"/>
      <c r="T99" s="12"/>
    </row>
    <row r="100" hidden="1">
      <c r="A100" s="7"/>
      <c r="B100" s="7"/>
      <c r="C100" s="7"/>
      <c r="D100" s="7"/>
      <c r="F100" s="961"/>
      <c r="G100" s="113"/>
      <c r="H100" s="962"/>
      <c r="I100" s="7"/>
      <c r="J100" s="7"/>
      <c r="M100" s="12"/>
      <c r="N100" s="763"/>
      <c r="O100" s="12"/>
      <c r="P100" s="7"/>
      <c r="Q100" s="12"/>
      <c r="R100" s="12"/>
      <c r="S100" s="12"/>
      <c r="T100" s="12"/>
    </row>
    <row r="101" hidden="1">
      <c r="A101" s="7"/>
      <c r="B101" s="7"/>
      <c r="C101" s="7"/>
      <c r="D101" s="7"/>
      <c r="F101" s="963" t="s">
        <v>394</v>
      </c>
      <c r="H101" s="960"/>
      <c r="I101" s="7"/>
      <c r="J101" s="7"/>
      <c r="M101" s="12"/>
      <c r="N101" s="763"/>
      <c r="O101" s="12"/>
      <c r="P101" s="7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</row>
    <row r="103" hidden="1">
      <c r="F103" s="963" t="s">
        <v>1591</v>
      </c>
      <c r="H103" s="960"/>
    </row>
    <row r="104" hidden="1">
      <c r="F104" s="964"/>
      <c r="H104" s="960"/>
      <c r="M104" s="336"/>
      <c r="N104" s="336"/>
      <c r="O104" s="336"/>
      <c r="P104" s="342"/>
      <c r="Q104" s="343"/>
      <c r="R104" s="336"/>
      <c r="S104" s="337"/>
    </row>
    <row r="105" hidden="1">
      <c r="F105" s="964"/>
      <c r="H105" s="960"/>
      <c r="M105" s="338"/>
      <c r="N105" s="164"/>
      <c r="O105" s="164"/>
      <c r="P105" s="345"/>
      <c r="Q105" s="345"/>
      <c r="R105" s="164"/>
      <c r="S105" s="267"/>
    </row>
    <row r="106" hidden="1">
      <c r="A106" s="341"/>
      <c r="B106" s="341"/>
      <c r="C106" s="341"/>
      <c r="D106" s="341"/>
      <c r="F106" s="964"/>
      <c r="H106" s="960"/>
      <c r="I106" s="341"/>
      <c r="J106" s="341"/>
    </row>
    <row r="107" hidden="1">
      <c r="A107" s="218"/>
      <c r="B107" s="220"/>
      <c r="C107" s="220"/>
      <c r="D107" s="220"/>
      <c r="F107" s="964"/>
      <c r="H107" s="960"/>
      <c r="I107" s="7"/>
      <c r="J107" s="7"/>
    </row>
    <row r="108" hidden="1">
      <c r="A108" s="218"/>
      <c r="B108" s="220"/>
      <c r="C108" s="220"/>
      <c r="D108" s="220"/>
      <c r="F108" s="964"/>
      <c r="H108" s="960"/>
      <c r="I108" s="7"/>
      <c r="J108" s="7"/>
    </row>
    <row r="109" hidden="1">
      <c r="A109" s="7"/>
      <c r="B109" s="7"/>
      <c r="C109" s="7"/>
      <c r="D109" s="7"/>
      <c r="F109" s="964"/>
      <c r="H109" s="960"/>
      <c r="I109" s="7"/>
      <c r="J109" s="7"/>
    </row>
    <row r="110" hidden="1">
      <c r="A110" s="7"/>
      <c r="B110" s="7"/>
      <c r="C110" s="7"/>
      <c r="D110" s="7"/>
      <c r="F110" s="964"/>
      <c r="H110" s="960"/>
      <c r="I110" s="7"/>
      <c r="J110" s="7"/>
    </row>
    <row r="111" hidden="1">
      <c r="F111" s="961"/>
      <c r="G111" s="113"/>
      <c r="H111" s="962"/>
    </row>
    <row r="112" hidden="1"/>
  </sheetData>
  <mergeCells count="90">
    <mergeCell ref="E65:J65"/>
    <mergeCell ref="G66:H66"/>
    <mergeCell ref="E43:J43"/>
    <mergeCell ref="F44:H44"/>
    <mergeCell ref="E45:H45"/>
    <mergeCell ref="E46:G47"/>
    <mergeCell ref="H46:H47"/>
    <mergeCell ref="C66:C67"/>
    <mergeCell ref="D66:D67"/>
    <mergeCell ref="O26:P26"/>
    <mergeCell ref="O33:P33"/>
    <mergeCell ref="O34:P34"/>
    <mergeCell ref="N65:O65"/>
    <mergeCell ref="N66:O66"/>
    <mergeCell ref="N67:O67"/>
    <mergeCell ref="O68:P68"/>
    <mergeCell ref="O92:P92"/>
    <mergeCell ref="O93:P93"/>
    <mergeCell ref="O96:P96"/>
    <mergeCell ref="O97:P97"/>
    <mergeCell ref="O98:P98"/>
    <mergeCell ref="N74:O74"/>
    <mergeCell ref="N75:O75"/>
    <mergeCell ref="O84:P84"/>
    <mergeCell ref="O88:P88"/>
    <mergeCell ref="O89:P89"/>
    <mergeCell ref="O90:P90"/>
    <mergeCell ref="O91:P91"/>
    <mergeCell ref="E67:F67"/>
    <mergeCell ref="G67:H70"/>
    <mergeCell ref="C68:C69"/>
    <mergeCell ref="E68:F70"/>
    <mergeCell ref="E73:J73"/>
    <mergeCell ref="C74:C75"/>
    <mergeCell ref="G74:H74"/>
    <mergeCell ref="E93:H93"/>
    <mergeCell ref="E96:F96"/>
    <mergeCell ref="E97:J97"/>
    <mergeCell ref="F98:H98"/>
    <mergeCell ref="F99:H100"/>
    <mergeCell ref="F101:H102"/>
    <mergeCell ref="F103:H111"/>
    <mergeCell ref="D74:D75"/>
    <mergeCell ref="E75:F75"/>
    <mergeCell ref="G75:H78"/>
    <mergeCell ref="C76:C77"/>
    <mergeCell ref="E76:F78"/>
    <mergeCell ref="E88:J88"/>
    <mergeCell ref="G89:H92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74:A75"/>
    <mergeCell ref="A76:A77"/>
    <mergeCell ref="A5:A6"/>
    <mergeCell ref="A7:A9"/>
    <mergeCell ref="A66:A67"/>
    <mergeCell ref="B66:B67"/>
    <mergeCell ref="A68:A69"/>
    <mergeCell ref="B68:B69"/>
    <mergeCell ref="B74:B75"/>
    <mergeCell ref="B76:B77"/>
    <mergeCell ref="E89:F89"/>
    <mergeCell ref="E90:F92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74"/>
    <hyperlink r:id="rId18" ref="R74"/>
    <hyperlink r:id="rId19" ref="S74"/>
    <hyperlink r:id="rId20" ref="Q75"/>
    <hyperlink r:id="rId21" ref="R75"/>
    <hyperlink r:id="rId22" ref="S75"/>
    <hyperlink r:id="rId23" ref="R89"/>
    <hyperlink r:id="rId24" ref="S89"/>
    <hyperlink r:id="rId25" ref="T89"/>
    <hyperlink r:id="rId26" ref="R90"/>
    <hyperlink r:id="rId27" ref="S90"/>
    <hyperlink r:id="rId28" ref="T90"/>
    <hyperlink r:id="rId29" ref="R91"/>
    <hyperlink r:id="rId30" ref="S91"/>
    <hyperlink r:id="rId31" ref="T91"/>
    <hyperlink r:id="rId32" ref="R92"/>
    <hyperlink r:id="rId33" ref="S92"/>
    <hyperlink r:id="rId34" ref="T92"/>
    <hyperlink r:id="rId35" ref="R93"/>
    <hyperlink r:id="rId36" ref="S93"/>
    <hyperlink r:id="rId37" ref="T93"/>
  </hyperlinks>
  <drawing r:id="rId38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</row>
    <row r="2">
      <c r="A2" s="1"/>
      <c r="B2" s="1"/>
      <c r="C2" s="2" t="s">
        <v>5</v>
      </c>
      <c r="D2" s="8" t="s">
        <v>1491</v>
      </c>
      <c r="E2" s="4"/>
      <c r="F2" s="9">
        <v>1.0</v>
      </c>
      <c r="G2" s="10"/>
      <c r="H2" s="11"/>
      <c r="I2" s="7"/>
      <c r="K2" s="831"/>
      <c r="L2" s="831"/>
      <c r="M2" s="831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K3" s="831"/>
      <c r="L3" s="831"/>
      <c r="M3" s="831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</row>
    <row r="11">
      <c r="K11" s="831"/>
      <c r="L11" s="831"/>
      <c r="M11" s="831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</row>
    <row r="14">
      <c r="B14" s="46" t="s">
        <v>37</v>
      </c>
      <c r="C14" s="47" t="s">
        <v>38</v>
      </c>
      <c r="D14" s="1" t="s">
        <v>1507</v>
      </c>
      <c r="E14" s="1" t="s">
        <v>54</v>
      </c>
      <c r="H14" s="49"/>
      <c r="I14" s="50"/>
      <c r="J14" s="223"/>
      <c r="K14" s="893" t="s">
        <v>1507</v>
      </c>
      <c r="L14" s="895"/>
      <c r="M14" s="897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44986.0</v>
      </c>
      <c r="L17" s="907">
        <v>44989.0</v>
      </c>
      <c r="M17" s="907">
        <v>44990.0</v>
      </c>
      <c r="N17" s="7"/>
      <c r="O17" s="779" t="str">
        <f>IFERROR(__xludf.DUMMYFUNCTION("IMPORTRANGE(""https://docs.google.com/spreadsheets/d/1AZ3Iko49RlWgMZj2Hx7OpTHq-NH0mvOPQwtTsEQwEV4/edit#gid=1517158034"",""3/1~3/18 others!A5:H50"")"),"#REF!")</f>
        <v>#REF!</v>
      </c>
      <c r="P17" s="779"/>
      <c r="Q17" s="779"/>
      <c r="R17" s="779"/>
      <c r="S17" s="779"/>
      <c r="T17" s="779"/>
      <c r="U17" s="779"/>
      <c r="V17" s="779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14"/>
      <c r="S18" s="914"/>
      <c r="T18" s="914"/>
      <c r="U18" s="914"/>
      <c r="V18" s="914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915" t="s">
        <v>1510</v>
      </c>
      <c r="L19" s="915" t="s">
        <v>915</v>
      </c>
      <c r="M19" s="915" t="s">
        <v>1511</v>
      </c>
      <c r="N19" s="7"/>
      <c r="O19" s="914"/>
      <c r="P19" s="914"/>
      <c r="Q19" s="914"/>
      <c r="R19" s="914"/>
      <c r="S19" s="914"/>
      <c r="T19" s="914"/>
      <c r="U19" s="914"/>
      <c r="V19" s="914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915" t="s">
        <v>1510</v>
      </c>
      <c r="L20" s="915" t="s">
        <v>915</v>
      </c>
      <c r="M20" s="915" t="s">
        <v>1511</v>
      </c>
      <c r="N20" s="7"/>
      <c r="O20" s="914"/>
      <c r="P20" s="914"/>
      <c r="Q20" s="914"/>
      <c r="R20" s="914"/>
      <c r="S20" s="914"/>
      <c r="T20" s="914"/>
      <c r="U20" s="914"/>
      <c r="V20" s="914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916" t="s">
        <v>1513</v>
      </c>
      <c r="L21" s="916" t="s">
        <v>1218</v>
      </c>
      <c r="M21" s="916"/>
      <c r="N21" s="7"/>
      <c r="O21" s="914"/>
      <c r="P21" s="914"/>
      <c r="Q21" s="914"/>
      <c r="R21" s="914"/>
      <c r="S21" s="914"/>
      <c r="T21" s="914"/>
      <c r="U21" s="914"/>
      <c r="V21" s="914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K22" s="831"/>
      <c r="L22" s="831"/>
      <c r="M22" s="918"/>
      <c r="N22" s="7"/>
      <c r="O22" s="914"/>
      <c r="P22" s="914"/>
      <c r="Q22" s="914"/>
      <c r="R22" s="914"/>
      <c r="S22" s="914"/>
      <c r="T22" s="914"/>
      <c r="U22" s="914"/>
      <c r="V22" s="914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44991.0</v>
      </c>
      <c r="L23" s="907">
        <v>44992.0</v>
      </c>
      <c r="M23" s="907">
        <v>44993.0</v>
      </c>
      <c r="N23" s="7"/>
      <c r="O23" s="914"/>
      <c r="P23" s="914"/>
      <c r="Q23" s="914"/>
      <c r="R23" s="914"/>
      <c r="S23" s="914"/>
      <c r="T23" s="914"/>
      <c r="U23" s="914"/>
      <c r="V23" s="914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14"/>
      <c r="S24" s="914"/>
      <c r="T24" s="914"/>
      <c r="U24" s="914"/>
      <c r="V24" s="914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915" t="s">
        <v>1514</v>
      </c>
      <c r="L25" s="915" t="s">
        <v>1515</v>
      </c>
      <c r="M25" s="915" t="s">
        <v>1516</v>
      </c>
      <c r="N25" s="7"/>
      <c r="O25" s="914"/>
      <c r="P25" s="914"/>
      <c r="Q25" s="914"/>
      <c r="R25" s="914"/>
      <c r="S25" s="914"/>
      <c r="T25" s="914"/>
      <c r="U25" s="914"/>
      <c r="V25" s="914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22" t="s">
        <v>1514</v>
      </c>
      <c r="L26" s="915" t="s">
        <v>1515</v>
      </c>
      <c r="M26" s="915" t="s">
        <v>1516</v>
      </c>
      <c r="N26" s="229" t="s">
        <v>149</v>
      </c>
      <c r="O26" s="914"/>
      <c r="P26" s="914"/>
      <c r="Q26" s="914"/>
      <c r="R26" s="914"/>
      <c r="S26" s="914"/>
      <c r="T26" s="914"/>
      <c r="U26" s="914"/>
      <c r="V26" s="914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916" t="s">
        <v>1517</v>
      </c>
      <c r="L27" s="915" t="s">
        <v>1518</v>
      </c>
      <c r="M27" s="915" t="s">
        <v>1441</v>
      </c>
      <c r="N27" s="7"/>
      <c r="O27" s="914"/>
      <c r="P27" s="914"/>
      <c r="Q27" s="914"/>
      <c r="R27" s="914"/>
      <c r="S27" s="914"/>
      <c r="T27" s="914"/>
      <c r="U27" s="914"/>
      <c r="V27" s="914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7"/>
      <c r="K28" s="924"/>
      <c r="L28" s="924"/>
      <c r="M28" s="925"/>
      <c r="N28" s="7"/>
      <c r="O28" s="914"/>
      <c r="P28" s="914"/>
      <c r="Q28" s="914"/>
      <c r="R28" s="914"/>
      <c r="S28" s="914"/>
      <c r="T28" s="914"/>
      <c r="U28" s="914"/>
      <c r="V28" s="914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26">
        <v>44994.0</v>
      </c>
      <c r="L29" s="926">
        <v>44995.0</v>
      </c>
      <c r="M29" s="926">
        <v>44996.0</v>
      </c>
      <c r="N29" s="95"/>
      <c r="O29" s="914"/>
      <c r="P29" s="914"/>
      <c r="Q29" s="914"/>
      <c r="R29" s="914"/>
      <c r="S29" s="914"/>
      <c r="T29" s="914"/>
      <c r="U29" s="914"/>
      <c r="V29" s="91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14"/>
      <c r="S30" s="914"/>
      <c r="T30" s="914"/>
      <c r="U30" s="914"/>
      <c r="V30" s="914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915" t="s">
        <v>1521</v>
      </c>
      <c r="L31" s="915" t="s">
        <v>1522</v>
      </c>
      <c r="M31" s="915" t="s">
        <v>1523</v>
      </c>
      <c r="N31" s="100"/>
      <c r="O31" s="914"/>
      <c r="P31" s="914"/>
      <c r="Q31" s="914"/>
      <c r="R31" s="914"/>
      <c r="S31" s="914"/>
      <c r="T31" s="914"/>
      <c r="U31" s="914"/>
      <c r="V31" s="91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915" t="s">
        <v>1521</v>
      </c>
      <c r="L32" s="915" t="s">
        <v>1522</v>
      </c>
      <c r="M32" s="915" t="s">
        <v>1523</v>
      </c>
      <c r="N32" s="103"/>
      <c r="O32" s="914"/>
      <c r="P32" s="914"/>
      <c r="Q32" s="914"/>
      <c r="R32" s="914"/>
      <c r="S32" s="914"/>
      <c r="T32" s="914"/>
      <c r="U32" s="914"/>
      <c r="V32" s="914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927" t="s">
        <v>223</v>
      </c>
      <c r="L33" s="927" t="s">
        <v>1525</v>
      </c>
      <c r="M33" s="927" t="s">
        <v>1526</v>
      </c>
      <c r="N33" s="103"/>
      <c r="O33" s="914"/>
      <c r="P33" s="914"/>
      <c r="Q33" s="914"/>
      <c r="R33" s="914"/>
      <c r="S33" s="914"/>
      <c r="T33" s="914"/>
      <c r="U33" s="914"/>
      <c r="V33" s="914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57"/>
      <c r="K34" s="928"/>
      <c r="L34" s="929"/>
      <c r="M34" s="930"/>
      <c r="N34" s="852"/>
      <c r="O34" s="914"/>
      <c r="P34" s="914"/>
      <c r="Q34" s="914"/>
      <c r="R34" s="914"/>
      <c r="S34" s="914"/>
      <c r="T34" s="914"/>
      <c r="U34" s="914"/>
      <c r="V34" s="914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26">
        <v>44997.0</v>
      </c>
      <c r="L35" s="926">
        <v>44998.0</v>
      </c>
      <c r="M35" s="926">
        <v>44999.0</v>
      </c>
      <c r="N35" s="852"/>
      <c r="O35" s="914"/>
      <c r="P35" s="914"/>
      <c r="Q35" s="914"/>
      <c r="R35" s="914"/>
      <c r="S35" s="914"/>
      <c r="T35" s="914"/>
      <c r="U35" s="914"/>
      <c r="V35" s="914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14"/>
      <c r="S36" s="914"/>
      <c r="T36" s="914"/>
      <c r="U36" s="914"/>
      <c r="V36" s="914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915" t="s">
        <v>915</v>
      </c>
      <c r="L37" s="931" t="s">
        <v>1530</v>
      </c>
      <c r="M37" s="931" t="s">
        <v>1531</v>
      </c>
      <c r="N37" s="852"/>
      <c r="O37" s="914"/>
      <c r="P37" s="914"/>
      <c r="Q37" s="914"/>
      <c r="R37" s="914"/>
      <c r="S37" s="914"/>
      <c r="T37" s="914"/>
      <c r="U37" s="914"/>
      <c r="V37" s="914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915" t="s">
        <v>915</v>
      </c>
      <c r="L38" s="922" t="s">
        <v>1530</v>
      </c>
      <c r="M38" s="922" t="s">
        <v>1531</v>
      </c>
      <c r="N38" s="852" t="s">
        <v>1533</v>
      </c>
      <c r="O38" s="914"/>
      <c r="P38" s="914"/>
      <c r="Q38" s="914"/>
      <c r="R38" s="914"/>
      <c r="S38" s="914"/>
      <c r="T38" s="914"/>
      <c r="U38" s="914"/>
      <c r="V38" s="914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927"/>
      <c r="L39" s="927"/>
      <c r="M39" s="927" t="s">
        <v>1534</v>
      </c>
      <c r="N39" s="852"/>
      <c r="O39" s="914"/>
      <c r="P39" s="914"/>
      <c r="Q39" s="914"/>
      <c r="R39" s="914"/>
      <c r="S39" s="914"/>
      <c r="T39" s="914"/>
      <c r="U39" s="914"/>
      <c r="V39" s="914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K40" s="831"/>
      <c r="L40" s="831"/>
      <c r="M40" s="831"/>
      <c r="N40" s="856"/>
      <c r="O40" s="914"/>
      <c r="P40" s="914"/>
      <c r="Q40" s="914"/>
      <c r="R40" s="914"/>
      <c r="S40" s="914"/>
      <c r="T40" s="914"/>
      <c r="U40" s="914"/>
      <c r="V40" s="914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>
        <v>45000.0</v>
      </c>
      <c r="L41" s="926">
        <v>45001.0</v>
      </c>
      <c r="M41" s="932"/>
      <c r="N41" s="856"/>
      <c r="O41" s="914"/>
      <c r="P41" s="914"/>
      <c r="Q41" s="914"/>
      <c r="R41" s="914"/>
      <c r="S41" s="914"/>
      <c r="T41" s="914"/>
      <c r="U41" s="914"/>
      <c r="V41" s="914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14"/>
      <c r="S42" s="914"/>
      <c r="T42" s="914"/>
      <c r="U42" s="914"/>
      <c r="V42" s="914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931" t="s">
        <v>1536</v>
      </c>
      <c r="L43" s="931" t="s">
        <v>1537</v>
      </c>
      <c r="M43" s="933"/>
      <c r="N43" s="856"/>
      <c r="O43" s="914"/>
      <c r="P43" s="914"/>
      <c r="Q43" s="914"/>
      <c r="R43" s="914"/>
      <c r="S43" s="914"/>
      <c r="T43" s="914"/>
      <c r="U43" s="914"/>
      <c r="V43" s="914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931" t="s">
        <v>1536</v>
      </c>
      <c r="L44" s="931" t="s">
        <v>1537</v>
      </c>
      <c r="M44" s="933"/>
      <c r="N44" s="856"/>
      <c r="O44" s="914"/>
      <c r="P44" s="914"/>
      <c r="Q44" s="914"/>
      <c r="R44" s="914"/>
      <c r="S44" s="914"/>
      <c r="T44" s="914"/>
      <c r="U44" s="914"/>
      <c r="V44" s="914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 t="s">
        <v>1538</v>
      </c>
      <c r="L45" s="927" t="s">
        <v>1539</v>
      </c>
      <c r="M45" s="934"/>
      <c r="N45" s="856"/>
      <c r="O45" s="914"/>
      <c r="P45" s="914"/>
      <c r="Q45" s="914"/>
      <c r="R45" s="914"/>
      <c r="S45" s="914"/>
      <c r="T45" s="914"/>
      <c r="U45" s="914"/>
      <c r="V45" s="914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K46" s="831"/>
      <c r="L46" s="831"/>
      <c r="M46" s="831"/>
      <c r="N46" s="856"/>
      <c r="O46" s="914"/>
      <c r="P46" s="914"/>
      <c r="Q46" s="914"/>
      <c r="R46" s="914"/>
      <c r="S46" s="914"/>
      <c r="T46" s="914"/>
      <c r="U46" s="914"/>
      <c r="V46" s="914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44986.0</v>
      </c>
      <c r="L47" s="936">
        <v>44987.0</v>
      </c>
      <c r="M47" s="936">
        <v>44987.0</v>
      </c>
      <c r="N47" s="856"/>
      <c r="O47" s="914"/>
      <c r="P47" s="914"/>
      <c r="Q47" s="914"/>
      <c r="R47" s="914"/>
      <c r="S47" s="914"/>
      <c r="T47" s="914"/>
      <c r="U47" s="914"/>
      <c r="V47" s="914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14"/>
      <c r="S48" s="914"/>
      <c r="T48" s="914"/>
      <c r="U48" s="914"/>
      <c r="V48" s="914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937" t="s">
        <v>1540</v>
      </c>
      <c r="L49" s="937" t="s">
        <v>1541</v>
      </c>
      <c r="M49" s="937" t="s">
        <v>1542</v>
      </c>
      <c r="N49" s="856"/>
      <c r="O49" s="914"/>
      <c r="P49" s="914"/>
      <c r="Q49" s="914"/>
      <c r="R49" s="914"/>
      <c r="S49" s="914"/>
      <c r="T49" s="914"/>
      <c r="U49" s="914"/>
      <c r="V49" s="91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937" t="s">
        <v>1540</v>
      </c>
      <c r="L50" s="937" t="s">
        <v>1541</v>
      </c>
      <c r="M50" s="937" t="s">
        <v>1542</v>
      </c>
      <c r="N50" s="856"/>
      <c r="O50" s="914"/>
      <c r="P50" s="914"/>
      <c r="Q50" s="914"/>
      <c r="R50" s="914"/>
      <c r="S50" s="914"/>
      <c r="T50" s="914"/>
      <c r="U50" s="914"/>
      <c r="V50" s="914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37" t="s">
        <v>223</v>
      </c>
      <c r="L51" s="937" t="s">
        <v>223</v>
      </c>
      <c r="M51" s="937" t="s">
        <v>223</v>
      </c>
      <c r="N51" s="866"/>
      <c r="O51" s="914"/>
      <c r="P51" s="914"/>
      <c r="Q51" s="914"/>
      <c r="R51" s="914"/>
      <c r="S51" s="914"/>
      <c r="T51" s="914"/>
      <c r="U51" s="914"/>
      <c r="V51" s="914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K52" s="831"/>
      <c r="L52" s="831"/>
      <c r="M52" s="831"/>
      <c r="N52" s="866"/>
      <c r="O52" s="914"/>
      <c r="P52" s="914"/>
      <c r="Q52" s="914"/>
      <c r="R52" s="914"/>
      <c r="S52" s="914"/>
      <c r="T52" s="914"/>
      <c r="U52" s="914"/>
      <c r="V52" s="914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44988.0</v>
      </c>
      <c r="L53" s="936">
        <v>44989.0</v>
      </c>
      <c r="M53" s="936">
        <v>44990.0</v>
      </c>
      <c r="O53" s="914"/>
      <c r="P53" s="914"/>
      <c r="Q53" s="914"/>
      <c r="R53" s="914"/>
      <c r="S53" s="914"/>
      <c r="T53" s="914"/>
      <c r="U53" s="914"/>
      <c r="V53" s="914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14"/>
      <c r="S54" s="914"/>
      <c r="T54" s="914"/>
      <c r="U54" s="914"/>
      <c r="V54" s="914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931" t="s">
        <v>1543</v>
      </c>
      <c r="L55" s="931" t="s">
        <v>1544</v>
      </c>
      <c r="M55" s="931" t="s">
        <v>1545</v>
      </c>
      <c r="O55" s="914"/>
      <c r="P55" s="914"/>
      <c r="Q55" s="914"/>
      <c r="R55" s="914"/>
      <c r="S55" s="914"/>
      <c r="T55" s="914"/>
      <c r="U55" s="914"/>
      <c r="V55" s="914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931" t="s">
        <v>1543</v>
      </c>
      <c r="L56" s="931" t="s">
        <v>1544</v>
      </c>
      <c r="M56" s="931" t="s">
        <v>1545</v>
      </c>
      <c r="O56" s="914"/>
      <c r="P56" s="914"/>
      <c r="Q56" s="914"/>
      <c r="R56" s="914"/>
      <c r="S56" s="914"/>
      <c r="T56" s="914"/>
      <c r="U56" s="914"/>
      <c r="V56" s="914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27" t="s">
        <v>223</v>
      </c>
      <c r="L57" s="927" t="s">
        <v>1546</v>
      </c>
      <c r="M57" s="927"/>
      <c r="O57" s="914"/>
      <c r="P57" s="914"/>
      <c r="Q57" s="914"/>
      <c r="R57" s="914"/>
      <c r="S57" s="914"/>
      <c r="T57" s="914"/>
      <c r="U57" s="914"/>
      <c r="V57" s="914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K58" s="831"/>
      <c r="L58" s="831"/>
      <c r="M58" s="918"/>
      <c r="N58" s="100"/>
      <c r="O58" s="441"/>
      <c r="P58" s="441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44991.0</v>
      </c>
      <c r="L59" s="936">
        <v>44991.0</v>
      </c>
      <c r="M59" s="936">
        <v>44991.0</v>
      </c>
      <c r="N59" s="184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931" t="s">
        <v>1547</v>
      </c>
      <c r="L61" s="931" t="s">
        <v>1548</v>
      </c>
      <c r="M61" s="931" t="s">
        <v>1548</v>
      </c>
      <c r="N61" s="798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931" t="s">
        <v>1547</v>
      </c>
      <c r="L62" s="938" t="s">
        <v>1548</v>
      </c>
      <c r="M62" s="931" t="s">
        <v>1548</v>
      </c>
      <c r="N62" s="798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/>
      <c r="L63" s="927"/>
      <c r="M63" s="927"/>
      <c r="N63" s="799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K64" s="831"/>
      <c r="L64" s="831"/>
      <c r="M64" s="918"/>
      <c r="N64" s="100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44991.0</v>
      </c>
      <c r="L65" s="936">
        <v>44992.0</v>
      </c>
      <c r="M65" s="936">
        <v>44993.0</v>
      </c>
      <c r="N65" s="103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931" t="s">
        <v>1548</v>
      </c>
      <c r="L67" s="931" t="s">
        <v>1550</v>
      </c>
      <c r="M67" s="931" t="s">
        <v>1551</v>
      </c>
      <c r="N67" s="1"/>
    </row>
    <row r="68">
      <c r="H68" s="41"/>
      <c r="I68" s="156"/>
      <c r="J68" s="79" t="s">
        <v>97</v>
      </c>
      <c r="K68" s="931" t="s">
        <v>1548</v>
      </c>
      <c r="L68" s="938" t="s">
        <v>1550</v>
      </c>
      <c r="M68" s="931" t="s">
        <v>1551</v>
      </c>
      <c r="N68" s="1"/>
    </row>
    <row r="69">
      <c r="H69" s="41"/>
      <c r="I69" s="156"/>
      <c r="J69" s="86" t="s">
        <v>98</v>
      </c>
      <c r="K69" s="927"/>
      <c r="L69" s="927"/>
      <c r="M69" s="927"/>
      <c r="N69" s="1"/>
    </row>
    <row r="70">
      <c r="H70" s="41"/>
      <c r="I70" s="103"/>
      <c r="K70" s="831"/>
      <c r="L70" s="831"/>
      <c r="M70" s="918"/>
    </row>
    <row r="71">
      <c r="H71" s="41"/>
      <c r="I71" s="103"/>
      <c r="J71" s="939" t="s">
        <v>46</v>
      </c>
      <c r="K71" s="936">
        <v>44994.0</v>
      </c>
      <c r="L71" s="936">
        <v>44995.0</v>
      </c>
      <c r="M71" s="936">
        <v>44996.0</v>
      </c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</row>
    <row r="73">
      <c r="H73" s="41"/>
      <c r="I73" s="103"/>
      <c r="J73" s="79" t="s">
        <v>84</v>
      </c>
      <c r="K73" s="931" t="s">
        <v>1553</v>
      </c>
      <c r="L73" s="931" t="s">
        <v>1554</v>
      </c>
      <c r="M73" s="931" t="s">
        <v>1555</v>
      </c>
    </row>
    <row r="74">
      <c r="H74" s="41"/>
      <c r="I74" s="103"/>
      <c r="J74" s="79" t="s">
        <v>97</v>
      </c>
      <c r="K74" s="931" t="s">
        <v>1553</v>
      </c>
      <c r="L74" s="938" t="s">
        <v>1554</v>
      </c>
      <c r="M74" s="931" t="s">
        <v>1555</v>
      </c>
    </row>
    <row r="75">
      <c r="H75" s="41"/>
      <c r="I75" s="156"/>
      <c r="J75" s="86" t="s">
        <v>98</v>
      </c>
      <c r="K75" s="927"/>
      <c r="L75" s="927" t="s">
        <v>1556</v>
      </c>
      <c r="M75" s="927"/>
    </row>
    <row r="76">
      <c r="H76" s="41"/>
      <c r="J76" s="156"/>
      <c r="K76" s="831"/>
      <c r="L76" s="831"/>
      <c r="M76" s="918"/>
      <c r="S76" s="432"/>
      <c r="T76" s="432"/>
      <c r="U76" s="432"/>
      <c r="V76" s="432"/>
      <c r="W76" s="432"/>
      <c r="X76" s="432"/>
      <c r="Y76" s="432"/>
    </row>
    <row r="77">
      <c r="H77" s="41"/>
      <c r="I77" s="156"/>
      <c r="J77" s="939" t="s">
        <v>46</v>
      </c>
      <c r="K77" s="936">
        <v>44997.0</v>
      </c>
      <c r="L77" s="936">
        <v>44997.0</v>
      </c>
      <c r="M77" s="936">
        <v>44997.0</v>
      </c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</row>
    <row r="79">
      <c r="H79" s="41"/>
      <c r="I79" s="156"/>
      <c r="J79" s="79" t="s">
        <v>84</v>
      </c>
      <c r="K79" s="931" t="s">
        <v>1557</v>
      </c>
      <c r="L79" s="931" t="s">
        <v>1558</v>
      </c>
      <c r="M79" s="931" t="s">
        <v>1559</v>
      </c>
      <c r="O79" s="441"/>
    </row>
    <row r="80">
      <c r="H80" s="41"/>
      <c r="I80" s="156"/>
      <c r="J80" s="79" t="s">
        <v>97</v>
      </c>
      <c r="K80" s="931" t="s">
        <v>1557</v>
      </c>
      <c r="L80" s="931" t="s">
        <v>1558</v>
      </c>
      <c r="M80" s="931" t="s">
        <v>1559</v>
      </c>
      <c r="O80" s="441"/>
    </row>
    <row r="81">
      <c r="H81" s="41"/>
      <c r="I81" s="156"/>
      <c r="J81" s="86" t="s">
        <v>98</v>
      </c>
      <c r="K81" s="927" t="s">
        <v>1534</v>
      </c>
      <c r="L81" s="927" t="s">
        <v>1560</v>
      </c>
      <c r="M81" s="927" t="s">
        <v>1561</v>
      </c>
      <c r="O81" s="115"/>
    </row>
    <row r="82">
      <c r="H82" s="41"/>
      <c r="I82" s="156"/>
      <c r="J82" s="156"/>
      <c r="K82" s="831"/>
      <c r="L82" s="831"/>
      <c r="M82" s="831"/>
      <c r="O82" s="441"/>
    </row>
    <row r="83">
      <c r="H83" s="41"/>
      <c r="I83" s="156"/>
      <c r="J83" s="939" t="s">
        <v>46</v>
      </c>
      <c r="K83" s="936">
        <v>44998.0</v>
      </c>
      <c r="L83" s="936">
        <v>44999.0</v>
      </c>
      <c r="M83" s="936">
        <v>45000.0</v>
      </c>
      <c r="O83" s="441"/>
    </row>
    <row r="84">
      <c r="H84" s="41"/>
      <c r="I84" s="156"/>
      <c r="J84" s="71" t="s">
        <v>44</v>
      </c>
      <c r="K84" s="913" t="s">
        <v>280</v>
      </c>
      <c r="L84" s="913" t="s">
        <v>280</v>
      </c>
      <c r="M84" s="913" t="s">
        <v>280</v>
      </c>
      <c r="O84" s="441"/>
    </row>
    <row r="85">
      <c r="H85" s="41"/>
      <c r="I85" s="156"/>
      <c r="J85" s="79" t="s">
        <v>84</v>
      </c>
      <c r="K85" s="931" t="s">
        <v>1563</v>
      </c>
      <c r="L85" s="931" t="s">
        <v>1564</v>
      </c>
      <c r="M85" s="931" t="s">
        <v>1565</v>
      </c>
      <c r="O85" s="441"/>
    </row>
    <row r="86">
      <c r="H86" s="41"/>
      <c r="I86" s="156"/>
      <c r="J86" s="79" t="s">
        <v>97</v>
      </c>
      <c r="K86" s="931" t="s">
        <v>1563</v>
      </c>
      <c r="L86" s="931" t="s">
        <v>1564</v>
      </c>
      <c r="M86" s="931" t="s">
        <v>1565</v>
      </c>
      <c r="O86" s="441"/>
    </row>
    <row r="87">
      <c r="H87" s="41"/>
      <c r="I87" s="156"/>
      <c r="J87" s="86" t="s">
        <v>98</v>
      </c>
      <c r="K87" s="927"/>
      <c r="L87" s="927"/>
      <c r="M87" s="927"/>
      <c r="O87" s="441"/>
    </row>
    <row r="88">
      <c r="H88" s="41"/>
      <c r="I88" s="156"/>
      <c r="J88" s="940"/>
      <c r="K88" s="941"/>
      <c r="L88" s="941"/>
      <c r="M88" s="941"/>
      <c r="O88" s="441"/>
    </row>
    <row r="89">
      <c r="H89" s="41"/>
      <c r="I89" s="156"/>
      <c r="J89" s="939" t="s">
        <v>46</v>
      </c>
      <c r="K89" s="936">
        <v>45001.0</v>
      </c>
      <c r="L89" s="936">
        <v>45002.0</v>
      </c>
      <c r="M89" s="936">
        <v>45003.0</v>
      </c>
      <c r="O89" s="441"/>
    </row>
    <row r="90">
      <c r="H90" s="41"/>
      <c r="I90" s="156"/>
      <c r="J90" s="71" t="s">
        <v>44</v>
      </c>
      <c r="K90" s="913" t="s">
        <v>280</v>
      </c>
      <c r="L90" s="913" t="s">
        <v>280</v>
      </c>
      <c r="M90" s="913" t="s">
        <v>280</v>
      </c>
      <c r="O90" s="441"/>
    </row>
    <row r="91">
      <c r="H91" s="41"/>
      <c r="I91" s="156"/>
      <c r="J91" s="79" t="s">
        <v>84</v>
      </c>
      <c r="K91" s="931" t="s">
        <v>1567</v>
      </c>
      <c r="L91" s="931" t="s">
        <v>1571</v>
      </c>
      <c r="M91" s="931" t="s">
        <v>1572</v>
      </c>
      <c r="O91" s="441"/>
    </row>
    <row r="92">
      <c r="H92" s="41"/>
      <c r="I92" s="156"/>
      <c r="J92" s="79" t="s">
        <v>97</v>
      </c>
      <c r="K92" s="931" t="s">
        <v>1567</v>
      </c>
      <c r="L92" s="931" t="s">
        <v>1571</v>
      </c>
      <c r="M92" s="931" t="s">
        <v>1572</v>
      </c>
      <c r="O92" s="441"/>
    </row>
    <row r="93">
      <c r="H93" s="41"/>
      <c r="I93" s="156"/>
      <c r="J93" s="86" t="s">
        <v>98</v>
      </c>
      <c r="K93" s="927" t="s">
        <v>1573</v>
      </c>
      <c r="L93" s="927" t="s">
        <v>1574</v>
      </c>
      <c r="M93" s="927" t="s">
        <v>229</v>
      </c>
      <c r="O93" s="441"/>
    </row>
    <row r="94">
      <c r="H94" s="41"/>
      <c r="I94" s="156"/>
      <c r="J94" s="940"/>
      <c r="K94" s="941"/>
      <c r="L94" s="941"/>
      <c r="M94" s="941"/>
      <c r="O94" s="441"/>
    </row>
    <row r="95">
      <c r="H95" s="41"/>
      <c r="I95" s="156"/>
      <c r="J95" s="791" t="s">
        <v>46</v>
      </c>
      <c r="K95" s="942" t="s">
        <v>1575</v>
      </c>
      <c r="L95" s="942" t="s">
        <v>1576</v>
      </c>
      <c r="M95" s="942" t="s">
        <v>1577</v>
      </c>
      <c r="O95" s="441"/>
    </row>
    <row r="96">
      <c r="H96" s="41"/>
      <c r="I96" s="156"/>
      <c r="J96" s="71" t="s">
        <v>44</v>
      </c>
      <c r="K96" s="943" t="s">
        <v>343</v>
      </c>
      <c r="L96" s="943" t="s">
        <v>343</v>
      </c>
      <c r="M96" s="943" t="s">
        <v>343</v>
      </c>
      <c r="O96" s="441"/>
    </row>
    <row r="97">
      <c r="H97" s="41"/>
      <c r="I97" s="156"/>
      <c r="J97" s="79" t="s">
        <v>84</v>
      </c>
      <c r="K97" s="931" t="s">
        <v>1578</v>
      </c>
      <c r="L97" s="931" t="s">
        <v>1579</v>
      </c>
      <c r="M97" s="944" t="s">
        <v>1580</v>
      </c>
      <c r="O97" s="441"/>
    </row>
    <row r="98">
      <c r="H98" s="41"/>
      <c r="I98" s="156"/>
      <c r="J98" s="79" t="s">
        <v>97</v>
      </c>
      <c r="K98" s="931" t="s">
        <v>1578</v>
      </c>
      <c r="L98" s="931" t="s">
        <v>1579</v>
      </c>
      <c r="M98" s="944" t="s">
        <v>1580</v>
      </c>
      <c r="O98" s="441"/>
    </row>
    <row r="99">
      <c r="H99" s="41"/>
      <c r="I99" s="156"/>
      <c r="J99" s="86" t="s">
        <v>98</v>
      </c>
      <c r="K99" s="927" t="s">
        <v>1581</v>
      </c>
      <c r="L99" s="927"/>
      <c r="M99" s="927"/>
      <c r="O99" s="441"/>
    </row>
    <row r="100">
      <c r="H100" s="41"/>
      <c r="I100" s="156"/>
      <c r="J100" s="73"/>
      <c r="K100" s="945"/>
      <c r="L100" s="945"/>
      <c r="M100" s="945"/>
      <c r="O100" s="441"/>
    </row>
    <row r="101">
      <c r="H101" s="41"/>
      <c r="I101" s="156"/>
      <c r="J101" s="156"/>
      <c r="K101" s="831"/>
      <c r="L101" s="831"/>
      <c r="M101" s="831"/>
      <c r="O101" s="441"/>
    </row>
    <row r="102">
      <c r="H102" s="41"/>
      <c r="I102" s="156"/>
      <c r="J102" s="791" t="s">
        <v>46</v>
      </c>
      <c r="K102" s="942" t="s">
        <v>1583</v>
      </c>
      <c r="L102" s="942"/>
      <c r="M102" s="942"/>
      <c r="O102" s="441"/>
    </row>
    <row r="103">
      <c r="H103" s="41"/>
      <c r="I103" s="156"/>
      <c r="J103" s="71" t="s">
        <v>44</v>
      </c>
      <c r="K103" s="943" t="s">
        <v>343</v>
      </c>
      <c r="L103" s="913"/>
      <c r="M103" s="913"/>
      <c r="O103" s="441"/>
    </row>
    <row r="104">
      <c r="H104" s="41"/>
      <c r="I104" s="156"/>
      <c r="J104" s="79" t="s">
        <v>84</v>
      </c>
      <c r="K104" s="944" t="s">
        <v>1584</v>
      </c>
      <c r="L104" s="931"/>
      <c r="M104" s="931"/>
      <c r="O104" s="441"/>
    </row>
    <row r="105">
      <c r="H105" s="41"/>
      <c r="I105" s="156"/>
      <c r="J105" s="79" t="s">
        <v>97</v>
      </c>
      <c r="K105" s="944" t="s">
        <v>1584</v>
      </c>
      <c r="L105" s="931"/>
      <c r="M105" s="931"/>
      <c r="O105" s="441"/>
    </row>
    <row r="106">
      <c r="H106" s="41"/>
      <c r="I106" s="156"/>
      <c r="J106" s="86" t="s">
        <v>98</v>
      </c>
      <c r="K106" s="946" t="s">
        <v>1585</v>
      </c>
      <c r="L106" s="927"/>
      <c r="M106" s="927"/>
      <c r="O106" s="441"/>
    </row>
    <row r="107">
      <c r="H107" s="49"/>
      <c r="I107" s="189"/>
      <c r="J107" s="73"/>
      <c r="K107" s="945"/>
      <c r="L107" s="945"/>
      <c r="M107" s="945"/>
      <c r="O107" s="441"/>
    </row>
    <row r="108">
      <c r="I108" s="156"/>
      <c r="J108" s="156"/>
      <c r="K108" s="831"/>
      <c r="L108" s="831"/>
      <c r="M108" s="831"/>
      <c r="O108" s="441"/>
    </row>
    <row r="109">
      <c r="I109" s="156"/>
      <c r="J109" s="156"/>
      <c r="K109" s="831"/>
      <c r="L109" s="831"/>
      <c r="M109" s="831"/>
    </row>
    <row r="110">
      <c r="I110" s="156"/>
      <c r="J110" s="156"/>
      <c r="K110" s="831"/>
      <c r="L110" s="831"/>
      <c r="M110" s="831"/>
    </row>
    <row r="111">
      <c r="I111" s="156"/>
      <c r="J111" s="156"/>
      <c r="K111" s="831"/>
      <c r="L111" s="831"/>
      <c r="M111" s="831"/>
    </row>
    <row r="112">
      <c r="I112" s="156"/>
      <c r="J112" s="156"/>
      <c r="K112" s="831"/>
      <c r="L112" s="831"/>
      <c r="M112" s="831"/>
    </row>
    <row r="113">
      <c r="I113" s="156"/>
      <c r="J113" s="156"/>
      <c r="K113" s="831"/>
      <c r="L113" s="831"/>
      <c r="M113" s="831"/>
    </row>
    <row r="114">
      <c r="I114" s="156"/>
      <c r="J114" s="156"/>
      <c r="K114" s="831"/>
      <c r="L114" s="831"/>
      <c r="M114" s="831"/>
    </row>
    <row r="115">
      <c r="I115" s="156"/>
      <c r="J115" s="156"/>
      <c r="K115" s="831"/>
      <c r="L115" s="831"/>
      <c r="M115" s="831"/>
    </row>
    <row r="116">
      <c r="I116" s="156"/>
      <c r="J116" s="156"/>
      <c r="K116" s="831"/>
      <c r="L116" s="831"/>
      <c r="M116" s="831"/>
    </row>
    <row r="117">
      <c r="I117" s="156"/>
      <c r="J117" s="156"/>
      <c r="K117" s="831"/>
      <c r="L117" s="831"/>
      <c r="M117" s="831"/>
    </row>
    <row r="118">
      <c r="I118" s="156"/>
      <c r="J118" s="156"/>
      <c r="K118" s="831"/>
      <c r="L118" s="831"/>
      <c r="M118" s="831"/>
    </row>
    <row r="119">
      <c r="I119" s="156"/>
      <c r="J119" s="156"/>
      <c r="K119" s="831"/>
      <c r="L119" s="831"/>
      <c r="M119" s="831"/>
    </row>
    <row r="120">
      <c r="I120" s="156"/>
      <c r="J120" s="156"/>
      <c r="K120" s="831"/>
      <c r="L120" s="831"/>
      <c r="M120" s="831"/>
    </row>
    <row r="121">
      <c r="I121" s="156"/>
      <c r="J121" s="156"/>
      <c r="K121" s="831"/>
      <c r="L121" s="831"/>
      <c r="M121" s="831"/>
    </row>
    <row r="122">
      <c r="I122" s="156"/>
      <c r="J122" s="156"/>
      <c r="K122" s="831"/>
      <c r="L122" s="831"/>
      <c r="M122" s="831"/>
    </row>
    <row r="123">
      <c r="I123" s="156"/>
      <c r="J123" s="156"/>
      <c r="K123" s="831"/>
      <c r="L123" s="831"/>
      <c r="M123" s="831"/>
    </row>
    <row r="124">
      <c r="I124" s="156"/>
      <c r="J124" s="156"/>
      <c r="K124" s="831"/>
      <c r="L124" s="831"/>
      <c r="M124" s="831"/>
    </row>
    <row r="125">
      <c r="I125" s="156"/>
      <c r="J125" s="156"/>
      <c r="K125" s="831"/>
      <c r="L125" s="831"/>
      <c r="M125" s="831"/>
    </row>
    <row r="126">
      <c r="I126" s="156"/>
      <c r="J126" s="156"/>
      <c r="K126" s="831"/>
      <c r="L126" s="831"/>
      <c r="M126" s="831"/>
    </row>
    <row r="127">
      <c r="I127" s="156"/>
      <c r="J127" s="156"/>
      <c r="K127" s="831"/>
      <c r="L127" s="831"/>
      <c r="M127" s="831"/>
    </row>
    <row r="128">
      <c r="I128" s="156"/>
      <c r="J128" s="156"/>
      <c r="K128" s="831"/>
      <c r="L128" s="831"/>
      <c r="M128" s="831"/>
    </row>
    <row r="129">
      <c r="I129" s="156"/>
      <c r="J129" s="156"/>
      <c r="K129" s="831"/>
      <c r="L129" s="831"/>
      <c r="M129" s="831"/>
    </row>
    <row r="130">
      <c r="I130" s="156"/>
      <c r="J130" s="156"/>
      <c r="K130" s="831"/>
      <c r="L130" s="831"/>
      <c r="M130" s="831"/>
    </row>
    <row r="131">
      <c r="I131" s="156"/>
      <c r="J131" s="156"/>
      <c r="K131" s="831"/>
      <c r="L131" s="831"/>
      <c r="M131" s="831"/>
    </row>
    <row r="132">
      <c r="I132" s="156"/>
      <c r="J132" s="156"/>
      <c r="K132" s="831"/>
      <c r="L132" s="831"/>
      <c r="M132" s="831"/>
    </row>
    <row r="133">
      <c r="I133" s="156"/>
      <c r="J133" s="156"/>
      <c r="K133" s="831"/>
      <c r="L133" s="831"/>
      <c r="M133" s="831"/>
    </row>
    <row r="134">
      <c r="I134" s="156"/>
      <c r="J134" s="156"/>
      <c r="K134" s="831"/>
      <c r="L134" s="831"/>
      <c r="M134" s="831"/>
    </row>
    <row r="135">
      <c r="I135" s="156"/>
      <c r="J135" s="156"/>
      <c r="K135" s="831"/>
      <c r="L135" s="831"/>
      <c r="M135" s="831"/>
    </row>
    <row r="136">
      <c r="I136" s="156"/>
      <c r="J136" s="156"/>
      <c r="K136" s="831"/>
      <c r="L136" s="831"/>
      <c r="M136" s="831"/>
    </row>
    <row r="137">
      <c r="I137" s="156"/>
      <c r="J137" s="156"/>
      <c r="K137" s="831"/>
      <c r="L137" s="831"/>
      <c r="M137" s="831"/>
    </row>
    <row r="138">
      <c r="I138" s="156"/>
      <c r="J138" s="156"/>
      <c r="K138" s="831"/>
      <c r="L138" s="831"/>
      <c r="M138" s="831"/>
    </row>
    <row r="139">
      <c r="I139" s="156"/>
      <c r="J139" s="156"/>
      <c r="K139" s="831"/>
      <c r="L139" s="831"/>
      <c r="M139" s="831"/>
    </row>
    <row r="140">
      <c r="I140" s="156"/>
      <c r="J140" s="156"/>
      <c r="K140" s="831"/>
      <c r="L140" s="831"/>
      <c r="M140" s="831"/>
    </row>
    <row r="141">
      <c r="I141" s="156"/>
      <c r="J141" s="156"/>
      <c r="K141" s="831"/>
      <c r="L141" s="831"/>
      <c r="M141" s="831"/>
    </row>
    <row r="142">
      <c r="I142" s="156"/>
      <c r="J142" s="156"/>
      <c r="K142" s="831"/>
      <c r="L142" s="831"/>
      <c r="M142" s="831"/>
    </row>
    <row r="143">
      <c r="I143" s="156"/>
      <c r="J143" s="156"/>
      <c r="K143" s="831"/>
      <c r="L143" s="831"/>
      <c r="M143" s="831"/>
    </row>
    <row r="144">
      <c r="I144" s="156"/>
      <c r="J144" s="156"/>
      <c r="K144" s="831"/>
      <c r="L144" s="831"/>
      <c r="M144" s="831"/>
    </row>
    <row r="145">
      <c r="I145" s="156"/>
      <c r="J145" s="156"/>
      <c r="K145" s="831"/>
      <c r="L145" s="831"/>
      <c r="M145" s="831"/>
    </row>
    <row r="146">
      <c r="I146" s="156"/>
      <c r="J146" s="156"/>
      <c r="K146" s="831"/>
      <c r="L146" s="831"/>
      <c r="M146" s="831"/>
    </row>
    <row r="147">
      <c r="I147" s="156"/>
      <c r="J147" s="156"/>
      <c r="K147" s="831"/>
      <c r="L147" s="831"/>
      <c r="M147" s="831"/>
    </row>
    <row r="148">
      <c r="I148" s="156"/>
      <c r="J148" s="156"/>
      <c r="K148" s="831"/>
      <c r="L148" s="831"/>
      <c r="M148" s="831"/>
    </row>
    <row r="149">
      <c r="I149" s="156"/>
      <c r="J149" s="156"/>
      <c r="K149" s="831"/>
      <c r="L149" s="831"/>
      <c r="M149" s="831"/>
    </row>
    <row r="150">
      <c r="I150" s="156"/>
      <c r="J150" s="156"/>
      <c r="K150" s="831"/>
      <c r="L150" s="831"/>
      <c r="M150" s="831"/>
    </row>
    <row r="151">
      <c r="I151" s="156"/>
      <c r="J151" s="156"/>
      <c r="K151" s="831"/>
      <c r="L151" s="831"/>
      <c r="M151" s="831"/>
    </row>
    <row r="152">
      <c r="I152" s="156"/>
      <c r="J152" s="156"/>
      <c r="K152" s="831"/>
      <c r="L152" s="831"/>
      <c r="M152" s="831"/>
    </row>
    <row r="153">
      <c r="I153" s="156"/>
      <c r="J153" s="156"/>
      <c r="K153" s="831"/>
      <c r="L153" s="831"/>
      <c r="M153" s="831"/>
    </row>
    <row r="154">
      <c r="I154" s="156"/>
      <c r="J154" s="156"/>
      <c r="K154" s="831"/>
      <c r="L154" s="831"/>
      <c r="M154" s="831"/>
    </row>
    <row r="155">
      <c r="I155" s="156"/>
      <c r="J155" s="156"/>
      <c r="K155" s="831"/>
      <c r="L155" s="831"/>
      <c r="M155" s="831"/>
    </row>
    <row r="156">
      <c r="I156" s="156"/>
      <c r="J156" s="156"/>
      <c r="K156" s="831"/>
      <c r="L156" s="831"/>
      <c r="M156" s="831"/>
    </row>
    <row r="157">
      <c r="I157" s="156"/>
      <c r="J157" s="156"/>
      <c r="K157" s="831"/>
      <c r="L157" s="831"/>
      <c r="M157" s="831"/>
    </row>
    <row r="158">
      <c r="I158" s="156"/>
      <c r="J158" s="156"/>
      <c r="K158" s="831"/>
      <c r="L158" s="831"/>
      <c r="M158" s="831"/>
    </row>
    <row r="159">
      <c r="I159" s="156"/>
      <c r="J159" s="156"/>
      <c r="K159" s="831"/>
      <c r="L159" s="831"/>
      <c r="M159" s="831"/>
    </row>
    <row r="160">
      <c r="I160" s="156"/>
      <c r="J160" s="156"/>
      <c r="K160" s="831"/>
      <c r="L160" s="831"/>
      <c r="M160" s="831"/>
    </row>
    <row r="161">
      <c r="I161" s="156"/>
      <c r="J161" s="156"/>
      <c r="K161" s="831"/>
      <c r="L161" s="831"/>
      <c r="M161" s="831"/>
    </row>
    <row r="162">
      <c r="I162" s="156"/>
      <c r="J162" s="156"/>
      <c r="K162" s="831"/>
      <c r="L162" s="831"/>
      <c r="M162" s="831"/>
    </row>
    <row r="163">
      <c r="I163" s="156"/>
      <c r="J163" s="156"/>
      <c r="K163" s="831"/>
      <c r="L163" s="831"/>
      <c r="M163" s="831"/>
    </row>
    <row r="164">
      <c r="I164" s="156"/>
      <c r="J164" s="156"/>
      <c r="K164" s="831"/>
      <c r="L164" s="831"/>
      <c r="M164" s="831"/>
    </row>
    <row r="165">
      <c r="I165" s="156"/>
      <c r="J165" s="156"/>
      <c r="K165" s="831"/>
      <c r="L165" s="831"/>
      <c r="M165" s="831"/>
    </row>
    <row r="166">
      <c r="I166" s="156"/>
      <c r="J166" s="156"/>
      <c r="K166" s="831"/>
      <c r="L166" s="831"/>
      <c r="M166" s="831"/>
    </row>
    <row r="167">
      <c r="I167" s="156"/>
      <c r="J167" s="156"/>
      <c r="K167" s="831"/>
      <c r="L167" s="831"/>
      <c r="M167" s="831"/>
    </row>
    <row r="168">
      <c r="I168" s="156"/>
      <c r="J168" s="156"/>
      <c r="K168" s="831"/>
      <c r="L168" s="831"/>
      <c r="M168" s="831"/>
    </row>
    <row r="169">
      <c r="I169" s="156"/>
      <c r="J169" s="156"/>
      <c r="K169" s="831"/>
      <c r="L169" s="831"/>
      <c r="M169" s="831"/>
    </row>
    <row r="170">
      <c r="I170" s="156"/>
      <c r="J170" s="156"/>
      <c r="K170" s="831"/>
      <c r="L170" s="831"/>
      <c r="M170" s="831"/>
    </row>
    <row r="171">
      <c r="I171" s="156"/>
      <c r="J171" s="156"/>
      <c r="K171" s="831"/>
      <c r="L171" s="831"/>
      <c r="M171" s="831"/>
    </row>
    <row r="172">
      <c r="I172" s="156"/>
      <c r="J172" s="156"/>
      <c r="K172" s="831"/>
      <c r="L172" s="831"/>
      <c r="M172" s="831"/>
    </row>
    <row r="173">
      <c r="I173" s="156"/>
      <c r="J173" s="156"/>
      <c r="K173" s="831"/>
      <c r="L173" s="831"/>
      <c r="M173" s="831"/>
    </row>
    <row r="174">
      <c r="I174" s="156"/>
      <c r="J174" s="156"/>
      <c r="K174" s="831"/>
      <c r="L174" s="831"/>
      <c r="M174" s="831"/>
    </row>
    <row r="175">
      <c r="I175" s="156"/>
      <c r="J175" s="156"/>
      <c r="K175" s="831"/>
      <c r="L175" s="831"/>
      <c r="M175" s="831"/>
    </row>
    <row r="176">
      <c r="I176" s="156"/>
      <c r="J176" s="156"/>
      <c r="K176" s="831"/>
      <c r="L176" s="831"/>
      <c r="M176" s="831"/>
    </row>
    <row r="177">
      <c r="I177" s="156"/>
      <c r="J177" s="156"/>
      <c r="K177" s="831"/>
      <c r="L177" s="831"/>
      <c r="M177" s="831"/>
    </row>
    <row r="178">
      <c r="I178" s="156"/>
      <c r="J178" s="156"/>
      <c r="K178" s="831"/>
      <c r="L178" s="831"/>
      <c r="M178" s="831"/>
    </row>
    <row r="179">
      <c r="I179" s="156"/>
      <c r="J179" s="156"/>
      <c r="K179" s="831"/>
      <c r="L179" s="831"/>
      <c r="M179" s="831"/>
    </row>
    <row r="180">
      <c r="I180" s="156"/>
      <c r="J180" s="156"/>
      <c r="K180" s="831"/>
      <c r="L180" s="831"/>
      <c r="M180" s="831"/>
    </row>
    <row r="181">
      <c r="I181" s="156"/>
      <c r="J181" s="156"/>
      <c r="K181" s="831"/>
      <c r="L181" s="831"/>
      <c r="M181" s="831"/>
    </row>
    <row r="182">
      <c r="I182" s="156"/>
      <c r="J182" s="156"/>
      <c r="K182" s="831"/>
      <c r="L182" s="831"/>
      <c r="M182" s="831"/>
    </row>
    <row r="183">
      <c r="I183" s="156"/>
      <c r="J183" s="156"/>
      <c r="K183" s="831"/>
      <c r="L183" s="831"/>
      <c r="M183" s="831"/>
    </row>
    <row r="184">
      <c r="I184" s="156"/>
      <c r="J184" s="156"/>
      <c r="K184" s="831"/>
      <c r="L184" s="831"/>
      <c r="M184" s="831"/>
    </row>
    <row r="185">
      <c r="I185" s="156"/>
      <c r="J185" s="156"/>
      <c r="K185" s="831"/>
      <c r="L185" s="831"/>
      <c r="M185" s="831"/>
    </row>
    <row r="186">
      <c r="I186" s="156"/>
      <c r="J186" s="156"/>
      <c r="K186" s="831"/>
      <c r="L186" s="831"/>
      <c r="M186" s="831"/>
    </row>
    <row r="187">
      <c r="I187" s="156"/>
      <c r="J187" s="156"/>
      <c r="K187" s="831"/>
      <c r="L187" s="831"/>
      <c r="M187" s="831"/>
    </row>
    <row r="188">
      <c r="I188" s="156"/>
      <c r="J188" s="156"/>
      <c r="K188" s="831"/>
      <c r="L188" s="831"/>
      <c r="M188" s="831"/>
    </row>
    <row r="189">
      <c r="I189" s="156"/>
      <c r="J189" s="156"/>
      <c r="K189" s="831"/>
      <c r="L189" s="831"/>
      <c r="M189" s="831"/>
    </row>
    <row r="190">
      <c r="I190" s="156"/>
      <c r="J190" s="156"/>
      <c r="K190" s="831"/>
      <c r="L190" s="831"/>
      <c r="M190" s="831"/>
    </row>
    <row r="191">
      <c r="I191" s="156"/>
      <c r="J191" s="156"/>
      <c r="K191" s="831"/>
      <c r="L191" s="831"/>
      <c r="M191" s="831"/>
    </row>
    <row r="192">
      <c r="I192" s="156"/>
      <c r="J192" s="156"/>
      <c r="K192" s="831"/>
      <c r="L192" s="831"/>
      <c r="M192" s="831"/>
    </row>
    <row r="193">
      <c r="I193" s="156"/>
      <c r="J193" s="156"/>
      <c r="K193" s="831"/>
      <c r="L193" s="831"/>
      <c r="M193" s="831"/>
    </row>
    <row r="194">
      <c r="I194" s="156"/>
      <c r="J194" s="156"/>
      <c r="K194" s="831"/>
      <c r="L194" s="831"/>
      <c r="M194" s="831"/>
    </row>
    <row r="195">
      <c r="I195" s="156"/>
      <c r="J195" s="156"/>
      <c r="K195" s="831"/>
      <c r="L195" s="831"/>
      <c r="M195" s="831"/>
    </row>
    <row r="196">
      <c r="I196" s="156"/>
      <c r="J196" s="156"/>
      <c r="K196" s="831"/>
      <c r="L196" s="831"/>
      <c r="M196" s="831"/>
    </row>
    <row r="197">
      <c r="I197" s="156"/>
      <c r="J197" s="156"/>
      <c r="K197" s="831"/>
      <c r="L197" s="831"/>
      <c r="M197" s="831"/>
    </row>
    <row r="198">
      <c r="I198" s="156"/>
      <c r="J198" s="156"/>
      <c r="K198" s="831"/>
      <c r="L198" s="831"/>
      <c r="M198" s="831"/>
    </row>
    <row r="199">
      <c r="I199" s="156"/>
      <c r="J199" s="156"/>
      <c r="K199" s="831"/>
      <c r="L199" s="831"/>
      <c r="M199" s="831"/>
    </row>
    <row r="200">
      <c r="I200" s="156"/>
      <c r="J200" s="156"/>
      <c r="K200" s="831"/>
      <c r="L200" s="831"/>
      <c r="M200" s="831"/>
    </row>
    <row r="201">
      <c r="I201" s="156"/>
      <c r="J201" s="156"/>
      <c r="K201" s="831"/>
      <c r="L201" s="831"/>
      <c r="M201" s="831"/>
    </row>
    <row r="202">
      <c r="I202" s="156"/>
      <c r="J202" s="156"/>
      <c r="K202" s="831"/>
      <c r="L202" s="831"/>
      <c r="M202" s="831"/>
    </row>
    <row r="203">
      <c r="I203" s="156"/>
      <c r="J203" s="156"/>
      <c r="K203" s="831"/>
      <c r="L203" s="831"/>
      <c r="M203" s="831"/>
    </row>
    <row r="204">
      <c r="I204" s="156"/>
      <c r="J204" s="156"/>
      <c r="K204" s="831"/>
      <c r="L204" s="831"/>
      <c r="M204" s="831"/>
    </row>
    <row r="205">
      <c r="I205" s="156"/>
      <c r="J205" s="156"/>
      <c r="K205" s="831"/>
      <c r="L205" s="831"/>
      <c r="M205" s="831"/>
    </row>
    <row r="206">
      <c r="I206" s="156"/>
      <c r="J206" s="156"/>
      <c r="K206" s="831"/>
      <c r="L206" s="831"/>
      <c r="M206" s="831"/>
    </row>
    <row r="207">
      <c r="I207" s="156"/>
      <c r="J207" s="156"/>
      <c r="K207" s="831"/>
      <c r="L207" s="831"/>
      <c r="M207" s="831"/>
    </row>
    <row r="208">
      <c r="I208" s="156"/>
      <c r="J208" s="156"/>
      <c r="K208" s="831"/>
      <c r="L208" s="831"/>
      <c r="M208" s="831"/>
    </row>
    <row r="209">
      <c r="I209" s="156"/>
      <c r="J209" s="156"/>
      <c r="K209" s="831"/>
      <c r="L209" s="831"/>
      <c r="M209" s="831"/>
    </row>
    <row r="210">
      <c r="I210" s="156"/>
      <c r="J210" s="156"/>
      <c r="K210" s="831"/>
      <c r="L210" s="831"/>
      <c r="M210" s="831"/>
    </row>
    <row r="211">
      <c r="I211" s="156"/>
      <c r="J211" s="156"/>
      <c r="K211" s="831"/>
      <c r="L211" s="831"/>
      <c r="M211" s="831"/>
    </row>
    <row r="212">
      <c r="I212" s="156"/>
      <c r="J212" s="156"/>
      <c r="K212" s="831"/>
      <c r="L212" s="831"/>
      <c r="M212" s="831"/>
    </row>
    <row r="213">
      <c r="I213" s="156"/>
      <c r="J213" s="156"/>
      <c r="K213" s="831"/>
      <c r="L213" s="831"/>
      <c r="M213" s="831"/>
    </row>
    <row r="214">
      <c r="I214" s="156"/>
      <c r="J214" s="156"/>
      <c r="K214" s="831"/>
      <c r="L214" s="831"/>
      <c r="M214" s="831"/>
    </row>
    <row r="215">
      <c r="I215" s="156"/>
      <c r="J215" s="156"/>
      <c r="K215" s="831"/>
      <c r="L215" s="831"/>
      <c r="M215" s="831"/>
    </row>
    <row r="216">
      <c r="I216" s="156"/>
      <c r="J216" s="156"/>
      <c r="K216" s="831"/>
      <c r="L216" s="831"/>
      <c r="M216" s="831"/>
    </row>
    <row r="217">
      <c r="I217" s="156"/>
      <c r="J217" s="156"/>
      <c r="K217" s="831"/>
      <c r="L217" s="831"/>
      <c r="M217" s="831"/>
    </row>
    <row r="218">
      <c r="I218" s="156"/>
      <c r="J218" s="156"/>
      <c r="K218" s="831"/>
      <c r="L218" s="831"/>
      <c r="M218" s="831"/>
    </row>
    <row r="219">
      <c r="I219" s="156"/>
      <c r="J219" s="156"/>
      <c r="K219" s="831"/>
      <c r="L219" s="831"/>
      <c r="M219" s="831"/>
    </row>
    <row r="220">
      <c r="I220" s="156"/>
      <c r="J220" s="156"/>
      <c r="K220" s="831"/>
      <c r="L220" s="831"/>
      <c r="M220" s="831"/>
    </row>
    <row r="221">
      <c r="I221" s="156"/>
      <c r="J221" s="156"/>
      <c r="K221" s="831"/>
      <c r="L221" s="831"/>
      <c r="M221" s="831"/>
    </row>
    <row r="222">
      <c r="I222" s="156"/>
      <c r="J222" s="156"/>
      <c r="K222" s="831"/>
      <c r="L222" s="831"/>
      <c r="M222" s="831"/>
    </row>
    <row r="223">
      <c r="I223" s="156"/>
      <c r="J223" s="156"/>
      <c r="K223" s="831"/>
      <c r="L223" s="831"/>
      <c r="M223" s="831"/>
    </row>
    <row r="224">
      <c r="I224" s="156"/>
      <c r="J224" s="156"/>
      <c r="K224" s="831"/>
      <c r="L224" s="831"/>
      <c r="M224" s="831"/>
    </row>
    <row r="225">
      <c r="I225" s="156"/>
      <c r="J225" s="156"/>
      <c r="K225" s="831"/>
      <c r="L225" s="831"/>
      <c r="M225" s="831"/>
    </row>
    <row r="226">
      <c r="I226" s="156"/>
      <c r="J226" s="156"/>
      <c r="K226" s="831"/>
      <c r="L226" s="831"/>
      <c r="M226" s="831"/>
    </row>
    <row r="227">
      <c r="I227" s="156"/>
      <c r="J227" s="156"/>
      <c r="K227" s="831"/>
      <c r="L227" s="831"/>
      <c r="M227" s="831"/>
    </row>
    <row r="228">
      <c r="I228" s="156"/>
      <c r="J228" s="156"/>
      <c r="K228" s="831"/>
      <c r="L228" s="831"/>
      <c r="M228" s="831"/>
    </row>
    <row r="229">
      <c r="I229" s="156"/>
      <c r="J229" s="156"/>
      <c r="K229" s="831"/>
      <c r="L229" s="831"/>
      <c r="M229" s="831"/>
    </row>
    <row r="230">
      <c r="I230" s="156"/>
      <c r="J230" s="156"/>
      <c r="K230" s="831"/>
      <c r="L230" s="831"/>
      <c r="M230" s="831"/>
    </row>
    <row r="231">
      <c r="I231" s="156"/>
      <c r="J231" s="156"/>
      <c r="K231" s="831"/>
      <c r="L231" s="831"/>
      <c r="M231" s="831"/>
    </row>
    <row r="232">
      <c r="I232" s="156"/>
      <c r="J232" s="156"/>
      <c r="K232" s="831"/>
      <c r="L232" s="831"/>
      <c r="M232" s="831"/>
    </row>
    <row r="233">
      <c r="I233" s="156"/>
      <c r="J233" s="156"/>
      <c r="K233" s="831"/>
      <c r="L233" s="831"/>
      <c r="M233" s="831"/>
    </row>
    <row r="234">
      <c r="I234" s="156"/>
      <c r="J234" s="156"/>
      <c r="K234" s="831"/>
      <c r="L234" s="831"/>
      <c r="M234" s="831"/>
    </row>
    <row r="235">
      <c r="I235" s="156"/>
      <c r="J235" s="156"/>
      <c r="K235" s="831"/>
      <c r="L235" s="831"/>
      <c r="M235" s="831"/>
    </row>
    <row r="236">
      <c r="I236" s="156"/>
      <c r="J236" s="156"/>
      <c r="K236" s="831"/>
      <c r="L236" s="831"/>
      <c r="M236" s="831"/>
    </row>
    <row r="237">
      <c r="I237" s="156"/>
      <c r="J237" s="156"/>
      <c r="K237" s="831"/>
      <c r="L237" s="831"/>
      <c r="M237" s="831"/>
    </row>
    <row r="238">
      <c r="I238" s="156"/>
      <c r="J238" s="156"/>
      <c r="K238" s="831"/>
      <c r="L238" s="831"/>
      <c r="M238" s="831"/>
    </row>
    <row r="239">
      <c r="I239" s="156"/>
      <c r="J239" s="156"/>
      <c r="K239" s="831"/>
      <c r="L239" s="831"/>
      <c r="M239" s="831"/>
    </row>
    <row r="240">
      <c r="I240" s="156"/>
      <c r="J240" s="156"/>
      <c r="K240" s="831"/>
      <c r="L240" s="831"/>
      <c r="M240" s="831"/>
    </row>
    <row r="241">
      <c r="I241" s="156"/>
      <c r="J241" s="156"/>
      <c r="K241" s="831"/>
      <c r="L241" s="831"/>
      <c r="M241" s="831"/>
    </row>
    <row r="242">
      <c r="I242" s="156"/>
      <c r="J242" s="156"/>
      <c r="K242" s="831"/>
      <c r="L242" s="831"/>
      <c r="M242" s="831"/>
    </row>
    <row r="243">
      <c r="I243" s="156"/>
      <c r="J243" s="156"/>
      <c r="K243" s="831"/>
      <c r="L243" s="831"/>
      <c r="M243" s="831"/>
    </row>
    <row r="244">
      <c r="I244" s="156"/>
      <c r="J244" s="156"/>
      <c r="K244" s="831"/>
      <c r="L244" s="831"/>
      <c r="M244" s="831"/>
    </row>
    <row r="245">
      <c r="I245" s="156"/>
      <c r="J245" s="156"/>
      <c r="K245" s="831"/>
      <c r="L245" s="831"/>
      <c r="M245" s="831"/>
    </row>
    <row r="246">
      <c r="I246" s="156"/>
      <c r="J246" s="156"/>
      <c r="K246" s="831"/>
      <c r="L246" s="831"/>
      <c r="M246" s="831"/>
    </row>
    <row r="247">
      <c r="I247" s="156"/>
      <c r="J247" s="156"/>
      <c r="K247" s="831"/>
      <c r="L247" s="831"/>
      <c r="M247" s="831"/>
    </row>
    <row r="248">
      <c r="I248" s="156"/>
      <c r="J248" s="156"/>
      <c r="K248" s="831"/>
      <c r="L248" s="831"/>
      <c r="M248" s="831"/>
    </row>
    <row r="249">
      <c r="I249" s="156"/>
      <c r="J249" s="156"/>
      <c r="K249" s="831"/>
      <c r="L249" s="831"/>
      <c r="M249" s="831"/>
    </row>
    <row r="250">
      <c r="I250" s="156"/>
      <c r="J250" s="156"/>
      <c r="K250" s="831"/>
      <c r="L250" s="831"/>
      <c r="M250" s="831"/>
    </row>
    <row r="251">
      <c r="I251" s="156"/>
      <c r="J251" s="156"/>
      <c r="K251" s="831"/>
      <c r="L251" s="831"/>
      <c r="M251" s="831"/>
    </row>
    <row r="252">
      <c r="I252" s="156"/>
      <c r="J252" s="156"/>
      <c r="K252" s="831"/>
      <c r="L252" s="831"/>
      <c r="M252" s="831"/>
    </row>
    <row r="253">
      <c r="I253" s="156"/>
      <c r="J253" s="156"/>
      <c r="K253" s="831"/>
      <c r="L253" s="831"/>
      <c r="M253" s="831"/>
    </row>
    <row r="254">
      <c r="I254" s="156"/>
      <c r="J254" s="156"/>
      <c r="K254" s="831"/>
      <c r="L254" s="831"/>
      <c r="M254" s="831"/>
    </row>
    <row r="255">
      <c r="I255" s="156"/>
      <c r="J255" s="156"/>
      <c r="K255" s="831"/>
      <c r="L255" s="831"/>
      <c r="M255" s="831"/>
    </row>
    <row r="256">
      <c r="I256" s="156"/>
      <c r="J256" s="156"/>
      <c r="K256" s="831"/>
      <c r="L256" s="831"/>
      <c r="M256" s="831"/>
    </row>
    <row r="257">
      <c r="I257" s="156"/>
      <c r="J257" s="156"/>
      <c r="K257" s="831"/>
      <c r="L257" s="831"/>
      <c r="M257" s="831"/>
    </row>
    <row r="258">
      <c r="I258" s="156"/>
      <c r="J258" s="156"/>
      <c r="K258" s="831"/>
      <c r="L258" s="831"/>
      <c r="M258" s="831"/>
    </row>
    <row r="259">
      <c r="I259" s="156"/>
      <c r="J259" s="156"/>
      <c r="K259" s="831"/>
      <c r="L259" s="831"/>
      <c r="M259" s="831"/>
    </row>
    <row r="260">
      <c r="I260" s="156"/>
      <c r="J260" s="156"/>
      <c r="K260" s="831"/>
      <c r="L260" s="831"/>
      <c r="M260" s="831"/>
    </row>
    <row r="261">
      <c r="I261" s="156"/>
      <c r="J261" s="156"/>
      <c r="K261" s="831"/>
      <c r="L261" s="831"/>
      <c r="M261" s="831"/>
    </row>
    <row r="262">
      <c r="I262" s="156"/>
      <c r="J262" s="156"/>
      <c r="K262" s="831"/>
      <c r="L262" s="831"/>
      <c r="M262" s="831"/>
    </row>
    <row r="263">
      <c r="I263" s="156"/>
      <c r="J263" s="156"/>
      <c r="K263" s="831"/>
      <c r="L263" s="831"/>
      <c r="M263" s="831"/>
    </row>
    <row r="264">
      <c r="I264" s="156"/>
      <c r="J264" s="156"/>
      <c r="K264" s="831"/>
      <c r="L264" s="831"/>
      <c r="M264" s="831"/>
    </row>
    <row r="265">
      <c r="I265" s="156"/>
      <c r="J265" s="156"/>
      <c r="K265" s="831"/>
      <c r="L265" s="831"/>
      <c r="M265" s="831"/>
    </row>
    <row r="266">
      <c r="I266" s="156"/>
      <c r="J266" s="156"/>
      <c r="K266" s="831"/>
      <c r="L266" s="831"/>
      <c r="M266" s="831"/>
    </row>
    <row r="267">
      <c r="I267" s="156"/>
      <c r="J267" s="156"/>
      <c r="K267" s="831"/>
      <c r="L267" s="831"/>
      <c r="M267" s="831"/>
    </row>
    <row r="268">
      <c r="I268" s="156"/>
      <c r="J268" s="156"/>
      <c r="K268" s="831"/>
      <c r="L268" s="831"/>
      <c r="M268" s="831"/>
    </row>
    <row r="269">
      <c r="I269" s="156"/>
      <c r="J269" s="156"/>
      <c r="K269" s="831"/>
      <c r="L269" s="831"/>
      <c r="M269" s="831"/>
    </row>
    <row r="270">
      <c r="I270" s="156"/>
      <c r="J270" s="156"/>
      <c r="K270" s="831"/>
      <c r="L270" s="831"/>
      <c r="M270" s="831"/>
    </row>
    <row r="271">
      <c r="I271" s="156"/>
      <c r="J271" s="156"/>
      <c r="K271" s="831"/>
      <c r="L271" s="831"/>
      <c r="M271" s="831"/>
    </row>
    <row r="272">
      <c r="I272" s="156"/>
      <c r="J272" s="156"/>
      <c r="K272" s="831"/>
      <c r="L272" s="831"/>
      <c r="M272" s="831"/>
    </row>
    <row r="273">
      <c r="I273" s="156"/>
      <c r="J273" s="156"/>
      <c r="K273" s="831"/>
      <c r="L273" s="831"/>
      <c r="M273" s="831"/>
    </row>
    <row r="274">
      <c r="I274" s="156"/>
      <c r="J274" s="156"/>
      <c r="K274" s="831"/>
      <c r="L274" s="831"/>
      <c r="M274" s="831"/>
    </row>
    <row r="275">
      <c r="I275" s="156"/>
      <c r="J275" s="156"/>
      <c r="K275" s="831"/>
      <c r="L275" s="831"/>
      <c r="M275" s="831"/>
    </row>
    <row r="276">
      <c r="I276" s="156"/>
      <c r="J276" s="156"/>
      <c r="K276" s="831"/>
      <c r="L276" s="831"/>
      <c r="M276" s="831"/>
    </row>
    <row r="277">
      <c r="I277" s="156"/>
      <c r="J277" s="156"/>
      <c r="K277" s="831"/>
      <c r="L277" s="831"/>
      <c r="M277" s="831"/>
    </row>
    <row r="278">
      <c r="I278" s="156"/>
      <c r="J278" s="156"/>
      <c r="K278" s="831"/>
      <c r="L278" s="831"/>
      <c r="M278" s="831"/>
    </row>
    <row r="279">
      <c r="I279" s="156"/>
      <c r="J279" s="156"/>
      <c r="K279" s="831"/>
      <c r="L279" s="831"/>
      <c r="M279" s="831"/>
    </row>
    <row r="280">
      <c r="I280" s="156"/>
      <c r="J280" s="156"/>
      <c r="K280" s="831"/>
      <c r="L280" s="831"/>
      <c r="M280" s="831"/>
    </row>
    <row r="281">
      <c r="I281" s="156"/>
      <c r="J281" s="156"/>
      <c r="K281" s="831"/>
      <c r="L281" s="831"/>
      <c r="M281" s="831"/>
    </row>
    <row r="282">
      <c r="I282" s="156"/>
      <c r="J282" s="156"/>
      <c r="K282" s="831"/>
      <c r="L282" s="831"/>
      <c r="M282" s="831"/>
    </row>
    <row r="283">
      <c r="I283" s="156"/>
      <c r="J283" s="156"/>
      <c r="K283" s="831"/>
      <c r="L283" s="831"/>
      <c r="M283" s="831"/>
    </row>
    <row r="284">
      <c r="I284" s="156"/>
      <c r="J284" s="156"/>
      <c r="K284" s="831"/>
      <c r="L284" s="831"/>
      <c r="M284" s="831"/>
    </row>
    <row r="285">
      <c r="I285" s="156"/>
      <c r="J285" s="156"/>
      <c r="K285" s="831"/>
      <c r="L285" s="831"/>
      <c r="M285" s="831"/>
    </row>
    <row r="286">
      <c r="I286" s="156"/>
      <c r="J286" s="156"/>
      <c r="K286" s="831"/>
      <c r="L286" s="831"/>
      <c r="M286" s="831"/>
    </row>
    <row r="287">
      <c r="I287" s="156"/>
      <c r="J287" s="156"/>
      <c r="K287" s="831"/>
      <c r="L287" s="831"/>
      <c r="M287" s="831"/>
    </row>
    <row r="288">
      <c r="I288" s="156"/>
      <c r="J288" s="156"/>
      <c r="K288" s="831"/>
      <c r="L288" s="831"/>
      <c r="M288" s="831"/>
    </row>
    <row r="289">
      <c r="I289" s="156"/>
      <c r="J289" s="156"/>
      <c r="K289" s="831"/>
      <c r="L289" s="831"/>
      <c r="M289" s="831"/>
    </row>
    <row r="290">
      <c r="I290" s="156"/>
      <c r="J290" s="156"/>
      <c r="K290" s="831"/>
      <c r="L290" s="831"/>
      <c r="M290" s="831"/>
    </row>
    <row r="291">
      <c r="I291" s="156"/>
      <c r="J291" s="156"/>
      <c r="K291" s="831"/>
      <c r="L291" s="831"/>
      <c r="M291" s="831"/>
    </row>
    <row r="292">
      <c r="I292" s="156"/>
      <c r="J292" s="156"/>
      <c r="K292" s="831"/>
      <c r="L292" s="831"/>
      <c r="M292" s="831"/>
    </row>
    <row r="293">
      <c r="I293" s="156"/>
      <c r="J293" s="156"/>
      <c r="K293" s="831"/>
      <c r="L293" s="831"/>
      <c r="M293" s="831"/>
    </row>
    <row r="294">
      <c r="I294" s="156"/>
      <c r="J294" s="156"/>
      <c r="K294" s="831"/>
      <c r="L294" s="831"/>
      <c r="M294" s="831"/>
    </row>
    <row r="295">
      <c r="I295" s="156"/>
      <c r="J295" s="156"/>
      <c r="K295" s="831"/>
      <c r="L295" s="831"/>
      <c r="M295" s="831"/>
    </row>
    <row r="296">
      <c r="I296" s="156"/>
      <c r="J296" s="156"/>
      <c r="K296" s="831"/>
      <c r="L296" s="831"/>
      <c r="M296" s="831"/>
    </row>
    <row r="297">
      <c r="I297" s="156"/>
      <c r="J297" s="156"/>
      <c r="K297" s="831"/>
      <c r="L297" s="831"/>
      <c r="M297" s="831"/>
    </row>
    <row r="298">
      <c r="I298" s="156"/>
      <c r="J298" s="156"/>
      <c r="K298" s="831"/>
      <c r="L298" s="831"/>
      <c r="M298" s="831"/>
    </row>
    <row r="299">
      <c r="I299" s="156"/>
      <c r="J299" s="156"/>
      <c r="K299" s="831"/>
      <c r="L299" s="831"/>
      <c r="M299" s="831"/>
    </row>
    <row r="300">
      <c r="I300" s="156"/>
      <c r="J300" s="156"/>
      <c r="K300" s="831"/>
      <c r="L300" s="831"/>
      <c r="M300" s="831"/>
    </row>
    <row r="301">
      <c r="I301" s="156"/>
      <c r="J301" s="156"/>
      <c r="K301" s="831"/>
      <c r="L301" s="831"/>
      <c r="M301" s="831"/>
    </row>
    <row r="302">
      <c r="I302" s="156"/>
      <c r="J302" s="156"/>
      <c r="K302" s="831"/>
      <c r="L302" s="831"/>
      <c r="M302" s="831"/>
    </row>
    <row r="303">
      <c r="I303" s="156"/>
      <c r="J303" s="156"/>
      <c r="K303" s="831"/>
      <c r="L303" s="831"/>
      <c r="M303" s="831"/>
    </row>
    <row r="304">
      <c r="I304" s="156"/>
      <c r="J304" s="156"/>
      <c r="K304" s="831"/>
      <c r="L304" s="831"/>
      <c r="M304" s="831"/>
    </row>
    <row r="305">
      <c r="I305" s="156"/>
      <c r="J305" s="156"/>
      <c r="K305" s="831"/>
      <c r="L305" s="831"/>
      <c r="M305" s="831"/>
    </row>
    <row r="306">
      <c r="I306" s="156"/>
      <c r="J306" s="156"/>
      <c r="K306" s="831"/>
      <c r="L306" s="831"/>
      <c r="M306" s="831"/>
    </row>
    <row r="307">
      <c r="I307" s="156"/>
      <c r="J307" s="156"/>
      <c r="K307" s="831"/>
      <c r="L307" s="831"/>
      <c r="M307" s="831"/>
    </row>
    <row r="308">
      <c r="I308" s="156"/>
      <c r="J308" s="156"/>
      <c r="K308" s="831"/>
      <c r="L308" s="831"/>
      <c r="M308" s="831"/>
    </row>
    <row r="309">
      <c r="I309" s="156"/>
      <c r="J309" s="156"/>
      <c r="K309" s="831"/>
      <c r="L309" s="831"/>
      <c r="M309" s="831"/>
    </row>
    <row r="310">
      <c r="I310" s="156"/>
      <c r="J310" s="156"/>
      <c r="K310" s="831"/>
      <c r="L310" s="831"/>
      <c r="M310" s="831"/>
    </row>
    <row r="311">
      <c r="I311" s="156"/>
      <c r="J311" s="156"/>
      <c r="K311" s="831"/>
      <c r="L311" s="831"/>
      <c r="M311" s="831"/>
    </row>
    <row r="312">
      <c r="I312" s="156"/>
      <c r="J312" s="156"/>
      <c r="K312" s="831"/>
      <c r="L312" s="831"/>
      <c r="M312" s="831"/>
    </row>
    <row r="313">
      <c r="I313" s="156"/>
      <c r="J313" s="156"/>
      <c r="K313" s="831"/>
      <c r="L313" s="831"/>
      <c r="M313" s="831"/>
    </row>
    <row r="314">
      <c r="I314" s="156"/>
      <c r="J314" s="156"/>
      <c r="K314" s="831"/>
      <c r="L314" s="831"/>
      <c r="M314" s="831"/>
    </row>
    <row r="315">
      <c r="I315" s="156"/>
      <c r="J315" s="156"/>
      <c r="K315" s="831"/>
      <c r="L315" s="831"/>
      <c r="M315" s="831"/>
    </row>
    <row r="316">
      <c r="I316" s="156"/>
      <c r="J316" s="156"/>
      <c r="K316" s="831"/>
      <c r="L316" s="831"/>
      <c r="M316" s="831"/>
    </row>
    <row r="317">
      <c r="I317" s="156"/>
      <c r="J317" s="156"/>
      <c r="K317" s="831"/>
      <c r="L317" s="831"/>
      <c r="M317" s="831"/>
    </row>
    <row r="318">
      <c r="I318" s="156"/>
      <c r="J318" s="156"/>
      <c r="K318" s="831"/>
      <c r="L318" s="831"/>
      <c r="M318" s="831"/>
    </row>
    <row r="319">
      <c r="I319" s="156"/>
      <c r="J319" s="156"/>
      <c r="K319" s="831"/>
      <c r="L319" s="831"/>
      <c r="M319" s="831"/>
    </row>
    <row r="320">
      <c r="I320" s="156"/>
      <c r="J320" s="156"/>
      <c r="K320" s="831"/>
      <c r="L320" s="831"/>
      <c r="M320" s="831"/>
    </row>
    <row r="321">
      <c r="I321" s="156"/>
      <c r="J321" s="156"/>
      <c r="K321" s="831"/>
      <c r="L321" s="831"/>
      <c r="M321" s="831"/>
    </row>
    <row r="322">
      <c r="I322" s="156"/>
      <c r="J322" s="156"/>
      <c r="K322" s="831"/>
      <c r="L322" s="831"/>
      <c r="M322" s="831"/>
    </row>
    <row r="323">
      <c r="I323" s="156"/>
      <c r="J323" s="156"/>
      <c r="K323" s="831"/>
      <c r="L323" s="831"/>
      <c r="M323" s="831"/>
    </row>
    <row r="324">
      <c r="I324" s="156"/>
      <c r="J324" s="156"/>
      <c r="K324" s="831"/>
      <c r="L324" s="831"/>
      <c r="M324" s="831"/>
    </row>
    <row r="325">
      <c r="I325" s="156"/>
      <c r="J325" s="156"/>
      <c r="K325" s="831"/>
      <c r="L325" s="831"/>
      <c r="M325" s="831"/>
    </row>
    <row r="326">
      <c r="I326" s="156"/>
      <c r="J326" s="156"/>
      <c r="K326" s="831"/>
      <c r="L326" s="831"/>
      <c r="M326" s="831"/>
    </row>
    <row r="327">
      <c r="I327" s="156"/>
      <c r="J327" s="156"/>
      <c r="K327" s="831"/>
      <c r="L327" s="831"/>
      <c r="M327" s="831"/>
    </row>
    <row r="328">
      <c r="I328" s="156"/>
      <c r="J328" s="156"/>
      <c r="K328" s="831"/>
      <c r="L328" s="831"/>
      <c r="M328" s="831"/>
    </row>
    <row r="329">
      <c r="I329" s="156"/>
      <c r="J329" s="156"/>
      <c r="K329" s="831"/>
      <c r="L329" s="831"/>
      <c r="M329" s="831"/>
    </row>
    <row r="330">
      <c r="I330" s="156"/>
      <c r="J330" s="156"/>
      <c r="K330" s="831"/>
      <c r="L330" s="831"/>
      <c r="M330" s="831"/>
    </row>
    <row r="331">
      <c r="I331" s="156"/>
      <c r="J331" s="156"/>
      <c r="K331" s="831"/>
      <c r="L331" s="831"/>
      <c r="M331" s="831"/>
    </row>
    <row r="332">
      <c r="I332" s="156"/>
      <c r="J332" s="156"/>
      <c r="K332" s="831"/>
      <c r="L332" s="831"/>
      <c r="M332" s="831"/>
    </row>
    <row r="333">
      <c r="I333" s="156"/>
      <c r="J333" s="156"/>
      <c r="K333" s="831"/>
      <c r="L333" s="831"/>
      <c r="M333" s="831"/>
    </row>
    <row r="334">
      <c r="I334" s="156"/>
      <c r="J334" s="156"/>
      <c r="K334" s="831"/>
      <c r="L334" s="831"/>
      <c r="M334" s="831"/>
    </row>
    <row r="335">
      <c r="I335" s="156"/>
      <c r="J335" s="156"/>
      <c r="K335" s="831"/>
      <c r="L335" s="831"/>
      <c r="M335" s="831"/>
    </row>
    <row r="336">
      <c r="I336" s="156"/>
      <c r="J336" s="156"/>
      <c r="K336" s="831"/>
      <c r="L336" s="831"/>
      <c r="M336" s="831"/>
    </row>
    <row r="337">
      <c r="I337" s="156"/>
      <c r="J337" s="156"/>
      <c r="K337" s="831"/>
      <c r="L337" s="831"/>
      <c r="M337" s="831"/>
    </row>
    <row r="338">
      <c r="I338" s="156"/>
      <c r="J338" s="156"/>
      <c r="K338" s="831"/>
      <c r="L338" s="831"/>
      <c r="M338" s="831"/>
    </row>
    <row r="339">
      <c r="I339" s="156"/>
      <c r="J339" s="156"/>
      <c r="K339" s="831"/>
      <c r="L339" s="831"/>
      <c r="M339" s="831"/>
    </row>
    <row r="340">
      <c r="I340" s="156"/>
      <c r="J340" s="156"/>
      <c r="K340" s="831"/>
      <c r="L340" s="831"/>
      <c r="M340" s="831"/>
    </row>
    <row r="341">
      <c r="I341" s="156"/>
      <c r="J341" s="156"/>
      <c r="K341" s="831"/>
      <c r="L341" s="831"/>
      <c r="M341" s="831"/>
    </row>
    <row r="342">
      <c r="I342" s="156"/>
      <c r="J342" s="156"/>
      <c r="K342" s="831"/>
      <c r="L342" s="831"/>
      <c r="M342" s="831"/>
    </row>
    <row r="343">
      <c r="I343" s="156"/>
      <c r="J343" s="156"/>
      <c r="K343" s="831"/>
      <c r="L343" s="831"/>
      <c r="M343" s="831"/>
    </row>
    <row r="344">
      <c r="I344" s="156"/>
      <c r="J344" s="156"/>
      <c r="K344" s="831"/>
      <c r="L344" s="831"/>
      <c r="M344" s="831"/>
    </row>
    <row r="345">
      <c r="I345" s="156"/>
      <c r="J345" s="156"/>
      <c r="K345" s="831"/>
      <c r="L345" s="831"/>
      <c r="M345" s="831"/>
    </row>
    <row r="346">
      <c r="I346" s="156"/>
      <c r="J346" s="156"/>
      <c r="K346" s="831"/>
      <c r="L346" s="831"/>
      <c r="M346" s="831"/>
    </row>
    <row r="347">
      <c r="I347" s="156"/>
      <c r="J347" s="156"/>
      <c r="K347" s="831"/>
      <c r="L347" s="831"/>
      <c r="M347" s="831"/>
    </row>
    <row r="348">
      <c r="I348" s="156"/>
      <c r="J348" s="156"/>
      <c r="K348" s="831"/>
      <c r="L348" s="831"/>
      <c r="M348" s="831"/>
    </row>
    <row r="349">
      <c r="I349" s="156"/>
      <c r="J349" s="156"/>
      <c r="K349" s="831"/>
      <c r="L349" s="831"/>
      <c r="M349" s="831"/>
    </row>
    <row r="350">
      <c r="I350" s="156"/>
      <c r="J350" s="156"/>
      <c r="K350" s="831"/>
      <c r="L350" s="831"/>
      <c r="M350" s="831"/>
    </row>
    <row r="351">
      <c r="I351" s="156"/>
      <c r="J351" s="156"/>
      <c r="K351" s="831"/>
      <c r="L351" s="831"/>
      <c r="M351" s="831"/>
    </row>
    <row r="352">
      <c r="I352" s="156"/>
      <c r="J352" s="156"/>
      <c r="K352" s="831"/>
      <c r="L352" s="831"/>
      <c r="M352" s="831"/>
    </row>
    <row r="353">
      <c r="I353" s="156"/>
      <c r="J353" s="156"/>
      <c r="K353" s="831"/>
      <c r="L353" s="831"/>
      <c r="M353" s="831"/>
    </row>
    <row r="354">
      <c r="I354" s="156"/>
      <c r="J354" s="156"/>
      <c r="K354" s="831"/>
      <c r="L354" s="831"/>
      <c r="M354" s="831"/>
    </row>
    <row r="355">
      <c r="I355" s="156"/>
      <c r="J355" s="156"/>
      <c r="K355" s="831"/>
      <c r="L355" s="831"/>
      <c r="M355" s="831"/>
    </row>
    <row r="356">
      <c r="I356" s="156"/>
      <c r="J356" s="156"/>
      <c r="K356" s="831"/>
      <c r="L356" s="831"/>
      <c r="M356" s="831"/>
    </row>
    <row r="357">
      <c r="I357" s="156"/>
      <c r="J357" s="156"/>
      <c r="K357" s="831"/>
      <c r="L357" s="831"/>
      <c r="M357" s="831"/>
    </row>
    <row r="358">
      <c r="I358" s="156"/>
      <c r="J358" s="156"/>
      <c r="K358" s="831"/>
      <c r="L358" s="831"/>
      <c r="M358" s="831"/>
    </row>
    <row r="359">
      <c r="I359" s="156"/>
      <c r="J359" s="156"/>
      <c r="K359" s="831"/>
      <c r="L359" s="831"/>
      <c r="M359" s="831"/>
    </row>
    <row r="360">
      <c r="I360" s="156"/>
      <c r="J360" s="156"/>
      <c r="K360" s="831"/>
      <c r="L360" s="831"/>
      <c r="M360" s="831"/>
    </row>
    <row r="361">
      <c r="I361" s="156"/>
      <c r="J361" s="156"/>
      <c r="K361" s="831"/>
      <c r="L361" s="831"/>
      <c r="M361" s="831"/>
    </row>
    <row r="362">
      <c r="I362" s="156"/>
      <c r="J362" s="156"/>
      <c r="K362" s="831"/>
      <c r="L362" s="831"/>
      <c r="M362" s="831"/>
    </row>
    <row r="363">
      <c r="I363" s="156"/>
      <c r="J363" s="156"/>
      <c r="K363" s="831"/>
      <c r="L363" s="831"/>
      <c r="M363" s="831"/>
    </row>
    <row r="364">
      <c r="I364" s="156"/>
      <c r="J364" s="156"/>
      <c r="K364" s="831"/>
      <c r="L364" s="831"/>
      <c r="M364" s="831"/>
    </row>
    <row r="365">
      <c r="I365" s="156"/>
      <c r="J365" s="156"/>
      <c r="K365" s="831"/>
      <c r="L365" s="831"/>
      <c r="M365" s="831"/>
    </row>
    <row r="366">
      <c r="I366" s="156"/>
      <c r="J366" s="156"/>
      <c r="K366" s="831"/>
      <c r="L366" s="831"/>
      <c r="M366" s="831"/>
    </row>
    <row r="367">
      <c r="I367" s="156"/>
      <c r="J367" s="156"/>
      <c r="K367" s="831"/>
      <c r="L367" s="831"/>
      <c r="M367" s="831"/>
    </row>
    <row r="368">
      <c r="I368" s="156"/>
      <c r="J368" s="156"/>
      <c r="K368" s="831"/>
      <c r="L368" s="831"/>
      <c r="M368" s="831"/>
    </row>
    <row r="369">
      <c r="I369" s="156"/>
      <c r="J369" s="156"/>
      <c r="K369" s="831"/>
      <c r="L369" s="831"/>
      <c r="M369" s="831"/>
    </row>
    <row r="370">
      <c r="I370" s="156"/>
      <c r="J370" s="156"/>
      <c r="K370" s="831"/>
      <c r="L370" s="831"/>
      <c r="M370" s="831"/>
    </row>
    <row r="371">
      <c r="I371" s="156"/>
      <c r="J371" s="156"/>
      <c r="K371" s="831"/>
      <c r="L371" s="831"/>
      <c r="M371" s="831"/>
    </row>
    <row r="372">
      <c r="I372" s="156"/>
      <c r="J372" s="156"/>
      <c r="K372" s="831"/>
      <c r="L372" s="831"/>
      <c r="M372" s="831"/>
    </row>
    <row r="373">
      <c r="I373" s="156"/>
      <c r="J373" s="156"/>
      <c r="K373" s="831"/>
      <c r="L373" s="831"/>
      <c r="M373" s="831"/>
    </row>
    <row r="374">
      <c r="I374" s="156"/>
      <c r="J374" s="156"/>
      <c r="K374" s="831"/>
      <c r="L374" s="831"/>
      <c r="M374" s="831"/>
    </row>
    <row r="375">
      <c r="I375" s="156"/>
      <c r="J375" s="156"/>
      <c r="K375" s="831"/>
      <c r="L375" s="831"/>
      <c r="M375" s="831"/>
    </row>
    <row r="376">
      <c r="I376" s="156"/>
      <c r="J376" s="156"/>
      <c r="K376" s="831"/>
      <c r="L376" s="831"/>
      <c r="M376" s="831"/>
    </row>
    <row r="377">
      <c r="I377" s="156"/>
      <c r="J377" s="156"/>
      <c r="K377" s="831"/>
      <c r="L377" s="831"/>
      <c r="M377" s="831"/>
    </row>
    <row r="378">
      <c r="I378" s="156"/>
      <c r="J378" s="156"/>
      <c r="K378" s="831"/>
      <c r="L378" s="831"/>
      <c r="M378" s="831"/>
    </row>
    <row r="379">
      <c r="I379" s="156"/>
      <c r="J379" s="156"/>
      <c r="K379" s="831"/>
      <c r="L379" s="831"/>
      <c r="M379" s="831"/>
    </row>
    <row r="380">
      <c r="I380" s="156"/>
      <c r="J380" s="156"/>
      <c r="K380" s="831"/>
      <c r="L380" s="831"/>
      <c r="M380" s="831"/>
    </row>
    <row r="381">
      <c r="I381" s="156"/>
      <c r="J381" s="156"/>
      <c r="K381" s="831"/>
      <c r="L381" s="831"/>
      <c r="M381" s="831"/>
    </row>
    <row r="382">
      <c r="I382" s="156"/>
      <c r="J382" s="156"/>
      <c r="K382" s="831"/>
      <c r="L382" s="831"/>
      <c r="M382" s="831"/>
    </row>
    <row r="383">
      <c r="I383" s="156"/>
      <c r="J383" s="156"/>
      <c r="K383" s="831"/>
      <c r="L383" s="831"/>
      <c r="M383" s="831"/>
    </row>
    <row r="384">
      <c r="I384" s="156"/>
      <c r="J384" s="156"/>
      <c r="K384" s="831"/>
      <c r="L384" s="831"/>
      <c r="M384" s="831"/>
    </row>
    <row r="385">
      <c r="I385" s="156"/>
      <c r="J385" s="156"/>
      <c r="K385" s="831"/>
      <c r="L385" s="831"/>
      <c r="M385" s="831"/>
    </row>
    <row r="386">
      <c r="I386" s="156"/>
      <c r="J386" s="156"/>
      <c r="K386" s="831"/>
      <c r="L386" s="831"/>
      <c r="M386" s="831"/>
    </row>
    <row r="387">
      <c r="I387" s="156"/>
      <c r="J387" s="156"/>
      <c r="K387" s="831"/>
      <c r="L387" s="831"/>
      <c r="M387" s="831"/>
    </row>
    <row r="388">
      <c r="I388" s="156"/>
      <c r="J388" s="156"/>
      <c r="K388" s="831"/>
      <c r="L388" s="831"/>
      <c r="M388" s="831"/>
    </row>
    <row r="389">
      <c r="I389" s="156"/>
      <c r="J389" s="156"/>
      <c r="K389" s="831"/>
      <c r="L389" s="831"/>
      <c r="M389" s="831"/>
    </row>
    <row r="390">
      <c r="I390" s="156"/>
      <c r="J390" s="156"/>
      <c r="K390" s="831"/>
      <c r="L390" s="831"/>
      <c r="M390" s="831"/>
    </row>
    <row r="391">
      <c r="I391" s="156"/>
      <c r="J391" s="156"/>
      <c r="K391" s="831"/>
      <c r="L391" s="831"/>
      <c r="M391" s="831"/>
    </row>
    <row r="392">
      <c r="I392" s="156"/>
      <c r="J392" s="156"/>
      <c r="K392" s="831"/>
      <c r="L392" s="831"/>
      <c r="M392" s="831"/>
    </row>
    <row r="393">
      <c r="I393" s="156"/>
      <c r="J393" s="156"/>
      <c r="K393" s="831"/>
      <c r="L393" s="831"/>
      <c r="M393" s="831"/>
    </row>
    <row r="394">
      <c r="I394" s="156"/>
      <c r="J394" s="156"/>
      <c r="K394" s="831"/>
      <c r="L394" s="831"/>
      <c r="M394" s="831"/>
    </row>
    <row r="395">
      <c r="I395" s="156"/>
      <c r="J395" s="156"/>
      <c r="K395" s="831"/>
      <c r="L395" s="831"/>
      <c r="M395" s="831"/>
    </row>
    <row r="396">
      <c r="I396" s="156"/>
      <c r="J396" s="156"/>
      <c r="K396" s="831"/>
      <c r="L396" s="831"/>
      <c r="M396" s="831"/>
    </row>
    <row r="397">
      <c r="I397" s="156"/>
      <c r="J397" s="156"/>
      <c r="K397" s="831"/>
      <c r="L397" s="831"/>
      <c r="M397" s="831"/>
    </row>
    <row r="398">
      <c r="I398" s="156"/>
      <c r="J398" s="156"/>
      <c r="K398" s="831"/>
      <c r="L398" s="831"/>
      <c r="M398" s="831"/>
    </row>
    <row r="399">
      <c r="I399" s="156"/>
      <c r="J399" s="156"/>
      <c r="K399" s="831"/>
      <c r="L399" s="831"/>
      <c r="M399" s="831"/>
    </row>
    <row r="400">
      <c r="I400" s="156"/>
      <c r="J400" s="156"/>
      <c r="K400" s="831"/>
      <c r="L400" s="831"/>
      <c r="M400" s="831"/>
    </row>
    <row r="401">
      <c r="I401" s="156"/>
      <c r="J401" s="156"/>
      <c r="K401" s="831"/>
      <c r="L401" s="831"/>
      <c r="M401" s="831"/>
    </row>
    <row r="402">
      <c r="I402" s="156"/>
      <c r="J402" s="156"/>
      <c r="K402" s="831"/>
      <c r="L402" s="831"/>
      <c r="M402" s="831"/>
    </row>
    <row r="403">
      <c r="I403" s="156"/>
      <c r="J403" s="156"/>
      <c r="K403" s="831"/>
      <c r="L403" s="831"/>
      <c r="M403" s="831"/>
    </row>
    <row r="404">
      <c r="I404" s="156"/>
      <c r="J404" s="156"/>
      <c r="K404" s="831"/>
      <c r="L404" s="831"/>
      <c r="M404" s="831"/>
    </row>
    <row r="405">
      <c r="I405" s="156"/>
      <c r="J405" s="156"/>
      <c r="K405" s="831"/>
      <c r="L405" s="831"/>
      <c r="M405" s="831"/>
    </row>
    <row r="406">
      <c r="I406" s="156"/>
      <c r="J406" s="156"/>
      <c r="K406" s="831"/>
      <c r="L406" s="831"/>
      <c r="M406" s="831"/>
    </row>
    <row r="407">
      <c r="I407" s="156"/>
      <c r="J407" s="156"/>
      <c r="K407" s="831"/>
      <c r="L407" s="831"/>
      <c r="M407" s="831"/>
    </row>
    <row r="408">
      <c r="I408" s="156"/>
      <c r="J408" s="156"/>
      <c r="K408" s="831"/>
      <c r="L408" s="831"/>
      <c r="M408" s="831"/>
    </row>
    <row r="409">
      <c r="I409" s="156"/>
      <c r="J409" s="156"/>
      <c r="K409" s="831"/>
      <c r="L409" s="831"/>
      <c r="M409" s="831"/>
    </row>
    <row r="410">
      <c r="I410" s="156"/>
      <c r="J410" s="156"/>
      <c r="K410" s="831"/>
      <c r="L410" s="831"/>
      <c r="M410" s="831"/>
    </row>
    <row r="411">
      <c r="I411" s="156"/>
      <c r="J411" s="156"/>
      <c r="K411" s="831"/>
      <c r="L411" s="831"/>
      <c r="M411" s="831"/>
    </row>
    <row r="412">
      <c r="I412" s="156"/>
      <c r="J412" s="156"/>
      <c r="K412" s="831"/>
      <c r="L412" s="831"/>
      <c r="M412" s="831"/>
    </row>
    <row r="413">
      <c r="I413" s="156"/>
      <c r="J413" s="156"/>
      <c r="K413" s="831"/>
      <c r="L413" s="831"/>
      <c r="M413" s="831"/>
    </row>
    <row r="414">
      <c r="I414" s="156"/>
      <c r="J414" s="156"/>
      <c r="K414" s="831"/>
      <c r="L414" s="831"/>
      <c r="M414" s="831"/>
    </row>
    <row r="415">
      <c r="I415" s="156"/>
      <c r="J415" s="156"/>
      <c r="K415" s="831"/>
      <c r="L415" s="831"/>
      <c r="M415" s="831"/>
    </row>
    <row r="416">
      <c r="I416" s="156"/>
      <c r="J416" s="156"/>
      <c r="K416" s="831"/>
      <c r="L416" s="831"/>
      <c r="M416" s="831"/>
    </row>
    <row r="417">
      <c r="I417" s="156"/>
      <c r="J417" s="156"/>
      <c r="K417" s="831"/>
      <c r="L417" s="831"/>
      <c r="M417" s="831"/>
    </row>
    <row r="418">
      <c r="I418" s="156"/>
      <c r="J418" s="156"/>
      <c r="K418" s="831"/>
      <c r="L418" s="831"/>
      <c r="M418" s="831"/>
    </row>
    <row r="419">
      <c r="I419" s="156"/>
      <c r="J419" s="156"/>
      <c r="K419" s="831"/>
      <c r="L419" s="831"/>
      <c r="M419" s="831"/>
    </row>
    <row r="420">
      <c r="I420" s="156"/>
      <c r="J420" s="156"/>
      <c r="K420" s="831"/>
      <c r="L420" s="831"/>
      <c r="M420" s="831"/>
    </row>
    <row r="421">
      <c r="I421" s="156"/>
      <c r="J421" s="156"/>
      <c r="K421" s="831"/>
      <c r="L421" s="831"/>
      <c r="M421" s="831"/>
    </row>
    <row r="422">
      <c r="I422" s="156"/>
      <c r="J422" s="156"/>
      <c r="K422" s="831"/>
      <c r="L422" s="831"/>
      <c r="M422" s="831"/>
    </row>
    <row r="423">
      <c r="I423" s="156"/>
      <c r="J423" s="156"/>
      <c r="K423" s="831"/>
      <c r="L423" s="831"/>
      <c r="M423" s="831"/>
    </row>
    <row r="424">
      <c r="I424" s="156"/>
      <c r="J424" s="156"/>
      <c r="K424" s="831"/>
      <c r="L424" s="831"/>
      <c r="M424" s="831"/>
    </row>
    <row r="425">
      <c r="I425" s="156"/>
      <c r="J425" s="156"/>
      <c r="K425" s="831"/>
      <c r="L425" s="831"/>
      <c r="M425" s="831"/>
    </row>
    <row r="426">
      <c r="I426" s="156"/>
      <c r="J426" s="156"/>
      <c r="K426" s="831"/>
      <c r="L426" s="831"/>
      <c r="M426" s="831"/>
    </row>
    <row r="427">
      <c r="I427" s="156"/>
      <c r="J427" s="156"/>
      <c r="K427" s="831"/>
      <c r="L427" s="831"/>
      <c r="M427" s="831"/>
    </row>
    <row r="428">
      <c r="I428" s="156"/>
      <c r="J428" s="156"/>
      <c r="K428" s="831"/>
      <c r="L428" s="831"/>
      <c r="M428" s="831"/>
    </row>
    <row r="429">
      <c r="I429" s="156"/>
      <c r="J429" s="156"/>
      <c r="K429" s="831"/>
      <c r="L429" s="831"/>
      <c r="M429" s="831"/>
    </row>
    <row r="430">
      <c r="I430" s="156"/>
      <c r="J430" s="156"/>
      <c r="K430" s="831"/>
      <c r="L430" s="831"/>
      <c r="M430" s="831"/>
    </row>
    <row r="431">
      <c r="I431" s="156"/>
      <c r="J431" s="156"/>
      <c r="K431" s="831"/>
      <c r="L431" s="831"/>
      <c r="M431" s="831"/>
    </row>
    <row r="432">
      <c r="I432" s="156"/>
      <c r="J432" s="156"/>
      <c r="K432" s="831"/>
      <c r="L432" s="831"/>
      <c r="M432" s="831"/>
    </row>
    <row r="433">
      <c r="I433" s="156"/>
      <c r="J433" s="156"/>
      <c r="K433" s="831"/>
      <c r="L433" s="831"/>
      <c r="M433" s="831"/>
    </row>
    <row r="434">
      <c r="I434" s="156"/>
      <c r="J434" s="156"/>
      <c r="K434" s="831"/>
      <c r="L434" s="831"/>
      <c r="M434" s="831"/>
    </row>
    <row r="435">
      <c r="I435" s="156"/>
      <c r="J435" s="156"/>
      <c r="K435" s="831"/>
      <c r="L435" s="831"/>
      <c r="M435" s="831"/>
    </row>
    <row r="436">
      <c r="I436" s="156"/>
      <c r="J436" s="156"/>
      <c r="K436" s="831"/>
      <c r="L436" s="831"/>
      <c r="M436" s="831"/>
    </row>
    <row r="437">
      <c r="I437" s="156"/>
      <c r="J437" s="156"/>
      <c r="K437" s="831"/>
      <c r="L437" s="831"/>
      <c r="M437" s="831"/>
    </row>
    <row r="438">
      <c r="I438" s="156"/>
      <c r="J438" s="156"/>
      <c r="K438" s="831"/>
      <c r="L438" s="831"/>
      <c r="M438" s="831"/>
    </row>
    <row r="439">
      <c r="I439" s="156"/>
      <c r="J439" s="156"/>
      <c r="K439" s="831"/>
      <c r="L439" s="831"/>
      <c r="M439" s="831"/>
    </row>
    <row r="440">
      <c r="I440" s="156"/>
      <c r="J440" s="156"/>
      <c r="K440" s="831"/>
      <c r="L440" s="831"/>
      <c r="M440" s="831"/>
    </row>
    <row r="441">
      <c r="I441" s="156"/>
      <c r="J441" s="156"/>
      <c r="K441" s="831"/>
      <c r="L441" s="831"/>
      <c r="M441" s="831"/>
    </row>
    <row r="442">
      <c r="I442" s="156"/>
      <c r="J442" s="156"/>
      <c r="K442" s="831"/>
      <c r="L442" s="831"/>
      <c r="M442" s="831"/>
    </row>
    <row r="443">
      <c r="I443" s="156"/>
      <c r="J443" s="156"/>
      <c r="K443" s="831"/>
      <c r="L443" s="831"/>
      <c r="M443" s="831"/>
    </row>
    <row r="444">
      <c r="I444" s="156"/>
      <c r="J444" s="156"/>
      <c r="K444" s="831"/>
      <c r="L444" s="831"/>
      <c r="M444" s="831"/>
    </row>
    <row r="445">
      <c r="I445" s="156"/>
      <c r="J445" s="156"/>
      <c r="K445" s="831"/>
      <c r="L445" s="831"/>
      <c r="M445" s="831"/>
    </row>
    <row r="446">
      <c r="I446" s="156"/>
      <c r="J446" s="156"/>
      <c r="K446" s="831"/>
      <c r="L446" s="831"/>
      <c r="M446" s="831"/>
    </row>
    <row r="447">
      <c r="I447" s="156"/>
      <c r="J447" s="156"/>
      <c r="K447" s="831"/>
      <c r="L447" s="831"/>
      <c r="M447" s="831"/>
    </row>
    <row r="448">
      <c r="I448" s="156"/>
      <c r="J448" s="156"/>
      <c r="K448" s="831"/>
      <c r="L448" s="831"/>
      <c r="M448" s="831"/>
    </row>
    <row r="449">
      <c r="I449" s="156"/>
      <c r="J449" s="156"/>
      <c r="K449" s="831"/>
      <c r="L449" s="831"/>
      <c r="M449" s="831"/>
    </row>
    <row r="450">
      <c r="I450" s="156"/>
      <c r="J450" s="156"/>
      <c r="K450" s="831"/>
      <c r="L450" s="831"/>
      <c r="M450" s="831"/>
    </row>
    <row r="451">
      <c r="I451" s="156"/>
      <c r="J451" s="156"/>
      <c r="K451" s="831"/>
      <c r="L451" s="831"/>
      <c r="M451" s="831"/>
    </row>
    <row r="452">
      <c r="I452" s="156"/>
      <c r="J452" s="156"/>
      <c r="K452" s="831"/>
      <c r="L452" s="831"/>
      <c r="M452" s="831"/>
    </row>
    <row r="453">
      <c r="I453" s="156"/>
      <c r="J453" s="156"/>
      <c r="K453" s="831"/>
      <c r="L453" s="831"/>
      <c r="M453" s="831"/>
    </row>
    <row r="454">
      <c r="I454" s="156"/>
      <c r="J454" s="156"/>
      <c r="K454" s="831"/>
      <c r="L454" s="831"/>
      <c r="M454" s="831"/>
    </row>
    <row r="455">
      <c r="I455" s="156"/>
      <c r="J455" s="156"/>
      <c r="K455" s="831"/>
      <c r="L455" s="831"/>
      <c r="M455" s="831"/>
    </row>
    <row r="456">
      <c r="I456" s="156"/>
      <c r="J456" s="156"/>
      <c r="K456" s="831"/>
      <c r="L456" s="831"/>
      <c r="M456" s="831"/>
    </row>
    <row r="457">
      <c r="I457" s="156"/>
      <c r="J457" s="156"/>
      <c r="K457" s="831"/>
      <c r="L457" s="831"/>
      <c r="M457" s="831"/>
    </row>
    <row r="458">
      <c r="I458" s="156"/>
      <c r="J458" s="156"/>
      <c r="K458" s="831"/>
      <c r="L458" s="831"/>
      <c r="M458" s="831"/>
    </row>
    <row r="459">
      <c r="I459" s="156"/>
      <c r="J459" s="156"/>
      <c r="K459" s="831"/>
      <c r="L459" s="831"/>
      <c r="M459" s="831"/>
    </row>
    <row r="460">
      <c r="I460" s="156"/>
      <c r="J460" s="156"/>
      <c r="K460" s="831"/>
      <c r="L460" s="831"/>
      <c r="M460" s="831"/>
    </row>
    <row r="461">
      <c r="I461" s="156"/>
      <c r="J461" s="156"/>
      <c r="K461" s="831"/>
      <c r="L461" s="831"/>
      <c r="M461" s="831"/>
    </row>
    <row r="462">
      <c r="I462" s="156"/>
      <c r="J462" s="156"/>
      <c r="K462" s="831"/>
      <c r="L462" s="831"/>
      <c r="M462" s="831"/>
    </row>
    <row r="463">
      <c r="I463" s="156"/>
      <c r="J463" s="156"/>
      <c r="K463" s="831"/>
      <c r="L463" s="831"/>
      <c r="M463" s="831"/>
    </row>
    <row r="464">
      <c r="I464" s="156"/>
      <c r="J464" s="156"/>
      <c r="K464" s="831"/>
      <c r="L464" s="831"/>
      <c r="M464" s="831"/>
    </row>
    <row r="465">
      <c r="I465" s="156"/>
      <c r="J465" s="156"/>
      <c r="K465" s="831"/>
      <c r="L465" s="831"/>
      <c r="M465" s="831"/>
    </row>
    <row r="466">
      <c r="I466" s="156"/>
      <c r="J466" s="156"/>
      <c r="K466" s="831"/>
      <c r="L466" s="831"/>
      <c r="M466" s="831"/>
    </row>
    <row r="467">
      <c r="I467" s="156"/>
      <c r="J467" s="156"/>
      <c r="K467" s="831"/>
      <c r="L467" s="831"/>
      <c r="M467" s="831"/>
    </row>
    <row r="468">
      <c r="I468" s="156"/>
      <c r="J468" s="156"/>
      <c r="K468" s="831"/>
      <c r="L468" s="831"/>
      <c r="M468" s="831"/>
    </row>
    <row r="469">
      <c r="I469" s="156"/>
      <c r="J469" s="156"/>
      <c r="K469" s="831"/>
      <c r="L469" s="831"/>
      <c r="M469" s="831"/>
    </row>
    <row r="470">
      <c r="I470" s="156"/>
      <c r="J470" s="156"/>
      <c r="K470" s="831"/>
      <c r="L470" s="831"/>
      <c r="M470" s="831"/>
    </row>
    <row r="471">
      <c r="I471" s="156"/>
      <c r="J471" s="156"/>
      <c r="K471" s="831"/>
      <c r="L471" s="831"/>
      <c r="M471" s="831"/>
    </row>
    <row r="472">
      <c r="I472" s="156"/>
      <c r="J472" s="156"/>
      <c r="K472" s="831"/>
      <c r="L472" s="831"/>
      <c r="M472" s="831"/>
    </row>
    <row r="473">
      <c r="I473" s="156"/>
      <c r="J473" s="156"/>
      <c r="K473" s="831"/>
      <c r="L473" s="831"/>
      <c r="M473" s="831"/>
    </row>
    <row r="474">
      <c r="I474" s="156"/>
      <c r="J474" s="156"/>
      <c r="K474" s="831"/>
      <c r="L474" s="831"/>
      <c r="M474" s="831"/>
    </row>
    <row r="475">
      <c r="I475" s="156"/>
      <c r="J475" s="156"/>
      <c r="K475" s="831"/>
      <c r="L475" s="831"/>
      <c r="M475" s="831"/>
    </row>
    <row r="476">
      <c r="I476" s="156"/>
      <c r="J476" s="156"/>
      <c r="K476" s="831"/>
      <c r="L476" s="831"/>
      <c r="M476" s="831"/>
    </row>
    <row r="477">
      <c r="I477" s="156"/>
      <c r="J477" s="156"/>
      <c r="K477" s="831"/>
      <c r="L477" s="831"/>
      <c r="M477" s="831"/>
    </row>
    <row r="478">
      <c r="I478" s="156"/>
      <c r="J478" s="156"/>
      <c r="K478" s="831"/>
      <c r="L478" s="831"/>
      <c r="M478" s="831"/>
    </row>
    <row r="479">
      <c r="I479" s="156"/>
      <c r="J479" s="156"/>
      <c r="K479" s="831"/>
      <c r="L479" s="831"/>
      <c r="M479" s="831"/>
    </row>
    <row r="480">
      <c r="I480" s="156"/>
      <c r="J480" s="156"/>
      <c r="K480" s="831"/>
      <c r="L480" s="831"/>
      <c r="M480" s="831"/>
    </row>
    <row r="481">
      <c r="I481" s="156"/>
      <c r="J481" s="156"/>
      <c r="K481" s="831"/>
      <c r="L481" s="831"/>
      <c r="M481" s="831"/>
    </row>
    <row r="482">
      <c r="I482" s="156"/>
      <c r="J482" s="156"/>
      <c r="K482" s="831"/>
      <c r="L482" s="831"/>
      <c r="M482" s="831"/>
    </row>
    <row r="483">
      <c r="I483" s="156"/>
      <c r="J483" s="156"/>
      <c r="K483" s="831"/>
      <c r="L483" s="831"/>
      <c r="M483" s="831"/>
    </row>
    <row r="484">
      <c r="I484" s="156"/>
      <c r="J484" s="156"/>
      <c r="K484" s="831"/>
      <c r="L484" s="831"/>
      <c r="M484" s="831"/>
    </row>
    <row r="485">
      <c r="I485" s="156"/>
      <c r="J485" s="156"/>
      <c r="K485" s="831"/>
      <c r="L485" s="831"/>
      <c r="M485" s="831"/>
    </row>
    <row r="486">
      <c r="I486" s="156"/>
      <c r="J486" s="156"/>
      <c r="K486" s="831"/>
      <c r="L486" s="831"/>
      <c r="M486" s="831"/>
    </row>
    <row r="487">
      <c r="I487" s="156"/>
      <c r="J487" s="156"/>
      <c r="K487" s="831"/>
      <c r="L487" s="831"/>
      <c r="M487" s="831"/>
    </row>
    <row r="488">
      <c r="I488" s="156"/>
      <c r="J488" s="156"/>
      <c r="K488" s="831"/>
      <c r="L488" s="831"/>
      <c r="M488" s="831"/>
    </row>
    <row r="489">
      <c r="I489" s="156"/>
      <c r="J489" s="156"/>
      <c r="K489" s="831"/>
      <c r="L489" s="831"/>
      <c r="M489" s="831"/>
    </row>
    <row r="490">
      <c r="I490" s="156"/>
      <c r="J490" s="156"/>
      <c r="K490" s="831"/>
      <c r="L490" s="831"/>
      <c r="M490" s="831"/>
    </row>
    <row r="491">
      <c r="I491" s="156"/>
      <c r="J491" s="156"/>
      <c r="K491" s="831"/>
      <c r="L491" s="831"/>
      <c r="M491" s="831"/>
    </row>
    <row r="492">
      <c r="I492" s="156"/>
      <c r="J492" s="156"/>
      <c r="K492" s="831"/>
      <c r="L492" s="831"/>
      <c r="M492" s="831"/>
    </row>
    <row r="493">
      <c r="I493" s="156"/>
      <c r="J493" s="156"/>
      <c r="K493" s="831"/>
      <c r="L493" s="831"/>
      <c r="M493" s="831"/>
    </row>
    <row r="494">
      <c r="I494" s="156"/>
      <c r="J494" s="156"/>
      <c r="K494" s="831"/>
      <c r="L494" s="831"/>
      <c r="M494" s="831"/>
    </row>
    <row r="495">
      <c r="I495" s="156"/>
      <c r="J495" s="156"/>
      <c r="K495" s="831"/>
      <c r="L495" s="831"/>
      <c r="M495" s="831"/>
    </row>
    <row r="496">
      <c r="I496" s="156"/>
      <c r="J496" s="156"/>
      <c r="K496" s="831"/>
      <c r="L496" s="831"/>
      <c r="M496" s="831"/>
    </row>
    <row r="497">
      <c r="I497" s="156"/>
      <c r="J497" s="156"/>
      <c r="K497" s="831"/>
      <c r="L497" s="831"/>
      <c r="M497" s="831"/>
    </row>
    <row r="498">
      <c r="I498" s="156"/>
      <c r="J498" s="156"/>
      <c r="K498" s="831"/>
      <c r="L498" s="831"/>
      <c r="M498" s="831"/>
    </row>
    <row r="499">
      <c r="I499" s="156"/>
      <c r="J499" s="156"/>
      <c r="K499" s="831"/>
      <c r="L499" s="831"/>
      <c r="M499" s="831"/>
    </row>
    <row r="500">
      <c r="I500" s="156"/>
      <c r="J500" s="156"/>
      <c r="K500" s="831"/>
      <c r="L500" s="831"/>
      <c r="M500" s="831"/>
    </row>
    <row r="501">
      <c r="I501" s="156"/>
      <c r="J501" s="156"/>
      <c r="K501" s="831"/>
      <c r="L501" s="831"/>
      <c r="M501" s="831"/>
    </row>
    <row r="502">
      <c r="I502" s="156"/>
      <c r="J502" s="156"/>
      <c r="K502" s="831"/>
      <c r="L502" s="831"/>
      <c r="M502" s="831"/>
    </row>
    <row r="503">
      <c r="I503" s="156"/>
      <c r="J503" s="156"/>
      <c r="K503" s="831"/>
      <c r="L503" s="831"/>
      <c r="M503" s="831"/>
    </row>
    <row r="504">
      <c r="I504" s="156"/>
      <c r="J504" s="156"/>
      <c r="K504" s="831"/>
      <c r="L504" s="831"/>
      <c r="M504" s="831"/>
    </row>
    <row r="505">
      <c r="I505" s="156"/>
      <c r="J505" s="156"/>
      <c r="K505" s="831"/>
      <c r="L505" s="831"/>
      <c r="M505" s="831"/>
    </row>
    <row r="506">
      <c r="I506" s="156"/>
      <c r="J506" s="156"/>
      <c r="K506" s="831"/>
      <c r="L506" s="831"/>
      <c r="M506" s="831"/>
    </row>
    <row r="507">
      <c r="I507" s="156"/>
      <c r="J507" s="156"/>
      <c r="K507" s="831"/>
      <c r="L507" s="831"/>
      <c r="M507" s="831"/>
    </row>
    <row r="508">
      <c r="I508" s="156"/>
      <c r="J508" s="156"/>
      <c r="K508" s="831"/>
      <c r="L508" s="831"/>
      <c r="M508" s="831"/>
    </row>
    <row r="509">
      <c r="I509" s="156"/>
      <c r="J509" s="156"/>
      <c r="K509" s="831"/>
      <c r="L509" s="831"/>
      <c r="M509" s="831"/>
    </row>
    <row r="510">
      <c r="I510" s="156"/>
      <c r="J510" s="156"/>
      <c r="K510" s="831"/>
      <c r="L510" s="831"/>
      <c r="M510" s="831"/>
    </row>
    <row r="511">
      <c r="I511" s="156"/>
      <c r="J511" s="156"/>
      <c r="K511" s="831"/>
      <c r="L511" s="831"/>
      <c r="M511" s="831"/>
    </row>
    <row r="512">
      <c r="I512" s="156"/>
      <c r="J512" s="156"/>
      <c r="K512" s="831"/>
      <c r="L512" s="831"/>
      <c r="M512" s="831"/>
    </row>
    <row r="513">
      <c r="I513" s="156"/>
      <c r="J513" s="156"/>
      <c r="K513" s="831"/>
      <c r="L513" s="831"/>
      <c r="M513" s="831"/>
    </row>
    <row r="514">
      <c r="I514" s="156"/>
      <c r="J514" s="156"/>
      <c r="K514" s="831"/>
      <c r="L514" s="831"/>
      <c r="M514" s="831"/>
    </row>
    <row r="515">
      <c r="I515" s="156"/>
      <c r="J515" s="156"/>
      <c r="K515" s="831"/>
      <c r="L515" s="831"/>
      <c r="M515" s="831"/>
    </row>
    <row r="516">
      <c r="I516" s="156"/>
      <c r="J516" s="156"/>
      <c r="K516" s="831"/>
      <c r="L516" s="831"/>
      <c r="M516" s="831"/>
    </row>
    <row r="517">
      <c r="I517" s="156"/>
      <c r="J517" s="156"/>
      <c r="K517" s="831"/>
      <c r="L517" s="831"/>
      <c r="M517" s="831"/>
    </row>
    <row r="518">
      <c r="I518" s="156"/>
      <c r="J518" s="156"/>
      <c r="K518" s="831"/>
      <c r="L518" s="831"/>
      <c r="M518" s="831"/>
    </row>
    <row r="519">
      <c r="I519" s="156"/>
      <c r="J519" s="156"/>
      <c r="K519" s="831"/>
      <c r="L519" s="831"/>
      <c r="M519" s="831"/>
    </row>
    <row r="520">
      <c r="I520" s="156"/>
      <c r="J520" s="156"/>
      <c r="K520" s="831"/>
      <c r="L520" s="831"/>
      <c r="M520" s="831"/>
    </row>
    <row r="521">
      <c r="I521" s="156"/>
      <c r="J521" s="156"/>
      <c r="K521" s="831"/>
      <c r="L521" s="831"/>
      <c r="M521" s="831"/>
    </row>
    <row r="522">
      <c r="I522" s="156"/>
      <c r="J522" s="156"/>
      <c r="K522" s="831"/>
      <c r="L522" s="831"/>
      <c r="M522" s="831"/>
    </row>
    <row r="523">
      <c r="I523" s="156"/>
      <c r="J523" s="156"/>
      <c r="K523" s="831"/>
      <c r="L523" s="831"/>
      <c r="M523" s="831"/>
    </row>
    <row r="524">
      <c r="I524" s="156"/>
      <c r="J524" s="156"/>
      <c r="K524" s="831"/>
      <c r="L524" s="831"/>
      <c r="M524" s="831"/>
    </row>
    <row r="525">
      <c r="I525" s="156"/>
      <c r="J525" s="156"/>
      <c r="K525" s="831"/>
      <c r="L525" s="831"/>
      <c r="M525" s="831"/>
    </row>
    <row r="526">
      <c r="I526" s="156"/>
      <c r="J526" s="156"/>
      <c r="K526" s="831"/>
      <c r="L526" s="831"/>
      <c r="M526" s="831"/>
    </row>
    <row r="527">
      <c r="I527" s="156"/>
      <c r="J527" s="156"/>
      <c r="K527" s="831"/>
      <c r="L527" s="831"/>
      <c r="M527" s="831"/>
    </row>
    <row r="528">
      <c r="I528" s="156"/>
      <c r="J528" s="156"/>
      <c r="K528" s="831"/>
      <c r="L528" s="831"/>
      <c r="M528" s="831"/>
    </row>
    <row r="529">
      <c r="I529" s="156"/>
      <c r="J529" s="156"/>
      <c r="K529" s="831"/>
      <c r="L529" s="831"/>
      <c r="M529" s="831"/>
    </row>
    <row r="530">
      <c r="I530" s="156"/>
      <c r="J530" s="156"/>
      <c r="K530" s="831"/>
      <c r="L530" s="831"/>
      <c r="M530" s="831"/>
    </row>
    <row r="531">
      <c r="I531" s="156"/>
      <c r="J531" s="156"/>
      <c r="K531" s="831"/>
      <c r="L531" s="831"/>
      <c r="M531" s="831"/>
    </row>
    <row r="532">
      <c r="I532" s="156"/>
      <c r="J532" s="156"/>
      <c r="K532" s="831"/>
      <c r="L532" s="831"/>
      <c r="M532" s="831"/>
    </row>
    <row r="533">
      <c r="I533" s="156"/>
      <c r="J533" s="156"/>
      <c r="K533" s="831"/>
      <c r="L533" s="831"/>
      <c r="M533" s="831"/>
    </row>
    <row r="534">
      <c r="I534" s="156"/>
      <c r="J534" s="156"/>
      <c r="K534" s="831"/>
      <c r="L534" s="831"/>
      <c r="M534" s="831"/>
    </row>
    <row r="535">
      <c r="I535" s="156"/>
      <c r="J535" s="156"/>
      <c r="K535" s="831"/>
      <c r="L535" s="831"/>
      <c r="M535" s="831"/>
    </row>
    <row r="536">
      <c r="I536" s="156"/>
      <c r="J536" s="156"/>
      <c r="K536" s="831"/>
      <c r="L536" s="831"/>
      <c r="M536" s="831"/>
    </row>
    <row r="537">
      <c r="I537" s="156"/>
      <c r="J537" s="156"/>
      <c r="K537" s="831"/>
      <c r="L537" s="831"/>
      <c r="M537" s="831"/>
    </row>
    <row r="538">
      <c r="I538" s="156"/>
      <c r="J538" s="156"/>
      <c r="K538" s="831"/>
      <c r="L538" s="831"/>
      <c r="M538" s="831"/>
    </row>
    <row r="539">
      <c r="I539" s="156"/>
      <c r="J539" s="156"/>
      <c r="K539" s="831"/>
      <c r="L539" s="831"/>
      <c r="M539" s="831"/>
    </row>
    <row r="540">
      <c r="I540" s="156"/>
      <c r="J540" s="156"/>
      <c r="K540" s="831"/>
      <c r="L540" s="831"/>
      <c r="M540" s="831"/>
    </row>
    <row r="541">
      <c r="I541" s="156"/>
      <c r="J541" s="156"/>
      <c r="K541" s="831"/>
      <c r="L541" s="831"/>
      <c r="M541" s="831"/>
    </row>
    <row r="542">
      <c r="I542" s="156"/>
      <c r="J542" s="156"/>
      <c r="K542" s="831"/>
      <c r="L542" s="831"/>
      <c r="M542" s="831"/>
    </row>
    <row r="543">
      <c r="I543" s="156"/>
      <c r="J543" s="156"/>
      <c r="K543" s="831"/>
      <c r="L543" s="831"/>
      <c r="M543" s="831"/>
    </row>
    <row r="544">
      <c r="I544" s="156"/>
      <c r="J544" s="156"/>
      <c r="K544" s="831"/>
      <c r="L544" s="831"/>
      <c r="M544" s="831"/>
    </row>
    <row r="545">
      <c r="I545" s="156"/>
      <c r="J545" s="156"/>
      <c r="K545" s="831"/>
      <c r="L545" s="831"/>
      <c r="M545" s="831"/>
    </row>
    <row r="546">
      <c r="I546" s="156"/>
      <c r="J546" s="156"/>
      <c r="K546" s="831"/>
      <c r="L546" s="831"/>
      <c r="M546" s="831"/>
    </row>
    <row r="547">
      <c r="I547" s="156"/>
      <c r="J547" s="156"/>
      <c r="K547" s="831"/>
      <c r="L547" s="831"/>
      <c r="M547" s="831"/>
    </row>
    <row r="548">
      <c r="I548" s="156"/>
      <c r="J548" s="156"/>
      <c r="K548" s="831"/>
      <c r="L548" s="831"/>
      <c r="M548" s="831"/>
    </row>
    <row r="549">
      <c r="I549" s="156"/>
      <c r="J549" s="156"/>
      <c r="K549" s="831"/>
      <c r="L549" s="831"/>
      <c r="M549" s="831"/>
    </row>
    <row r="550">
      <c r="I550" s="156"/>
      <c r="J550" s="156"/>
      <c r="K550" s="831"/>
      <c r="L550" s="831"/>
      <c r="M550" s="831"/>
    </row>
    <row r="551">
      <c r="I551" s="156"/>
      <c r="J551" s="156"/>
      <c r="K551" s="831"/>
      <c r="L551" s="831"/>
      <c r="M551" s="831"/>
    </row>
    <row r="552">
      <c r="I552" s="156"/>
      <c r="J552" s="156"/>
      <c r="K552" s="831"/>
      <c r="L552" s="831"/>
      <c r="M552" s="831"/>
    </row>
    <row r="553">
      <c r="I553" s="156"/>
      <c r="J553" s="156"/>
      <c r="K553" s="831"/>
      <c r="L553" s="831"/>
      <c r="M553" s="831"/>
    </row>
    <row r="554">
      <c r="I554" s="156"/>
      <c r="J554" s="156"/>
      <c r="K554" s="831"/>
      <c r="L554" s="831"/>
      <c r="M554" s="831"/>
    </row>
    <row r="555">
      <c r="I555" s="156"/>
      <c r="J555" s="156"/>
      <c r="K555" s="831"/>
      <c r="L555" s="831"/>
      <c r="M555" s="831"/>
    </row>
    <row r="556">
      <c r="I556" s="156"/>
      <c r="J556" s="156"/>
      <c r="K556" s="831"/>
      <c r="L556" s="831"/>
      <c r="M556" s="831"/>
    </row>
    <row r="557">
      <c r="I557" s="156"/>
      <c r="J557" s="156"/>
      <c r="K557" s="831"/>
      <c r="L557" s="831"/>
      <c r="M557" s="831"/>
    </row>
    <row r="558">
      <c r="I558" s="156"/>
      <c r="J558" s="156"/>
      <c r="K558" s="831"/>
      <c r="L558" s="831"/>
      <c r="M558" s="831"/>
    </row>
    <row r="559">
      <c r="I559" s="156"/>
      <c r="J559" s="156"/>
      <c r="K559" s="831"/>
      <c r="L559" s="831"/>
      <c r="M559" s="831"/>
    </row>
    <row r="560">
      <c r="I560" s="156"/>
      <c r="J560" s="156"/>
      <c r="K560" s="831"/>
      <c r="L560" s="831"/>
      <c r="M560" s="831"/>
    </row>
    <row r="561">
      <c r="I561" s="156"/>
      <c r="J561" s="156"/>
      <c r="K561" s="831"/>
      <c r="L561" s="831"/>
      <c r="M561" s="831"/>
    </row>
    <row r="562">
      <c r="I562" s="156"/>
      <c r="J562" s="156"/>
      <c r="K562" s="831"/>
      <c r="L562" s="831"/>
      <c r="M562" s="831"/>
    </row>
    <row r="563">
      <c r="I563" s="156"/>
      <c r="J563" s="156"/>
      <c r="K563" s="831"/>
      <c r="L563" s="831"/>
      <c r="M563" s="831"/>
    </row>
    <row r="564">
      <c r="I564" s="156"/>
      <c r="J564" s="156"/>
      <c r="K564" s="831"/>
      <c r="L564" s="831"/>
      <c r="M564" s="831"/>
    </row>
    <row r="565">
      <c r="I565" s="156"/>
      <c r="J565" s="156"/>
      <c r="K565" s="831"/>
      <c r="L565" s="831"/>
      <c r="M565" s="831"/>
    </row>
    <row r="566">
      <c r="I566" s="156"/>
      <c r="J566" s="156"/>
      <c r="K566" s="831"/>
      <c r="L566" s="831"/>
      <c r="M566" s="831"/>
    </row>
    <row r="567">
      <c r="I567" s="156"/>
      <c r="J567" s="156"/>
      <c r="K567" s="831"/>
      <c r="L567" s="831"/>
      <c r="M567" s="831"/>
    </row>
    <row r="568">
      <c r="I568" s="156"/>
      <c r="J568" s="156"/>
      <c r="K568" s="831"/>
      <c r="L568" s="831"/>
      <c r="M568" s="831"/>
    </row>
    <row r="569">
      <c r="I569" s="156"/>
      <c r="J569" s="156"/>
      <c r="K569" s="831"/>
      <c r="L569" s="831"/>
      <c r="M569" s="831"/>
    </row>
    <row r="570">
      <c r="I570" s="156"/>
      <c r="J570" s="156"/>
      <c r="K570" s="831"/>
      <c r="L570" s="831"/>
      <c r="M570" s="831"/>
    </row>
    <row r="571">
      <c r="I571" s="156"/>
      <c r="J571" s="156"/>
      <c r="K571" s="831"/>
      <c r="L571" s="831"/>
      <c r="M571" s="831"/>
    </row>
    <row r="572">
      <c r="I572" s="156"/>
      <c r="J572" s="156"/>
      <c r="K572" s="831"/>
      <c r="L572" s="831"/>
      <c r="M572" s="831"/>
    </row>
    <row r="573">
      <c r="I573" s="156"/>
      <c r="J573" s="156"/>
      <c r="K573" s="831"/>
      <c r="L573" s="831"/>
      <c r="M573" s="831"/>
    </row>
    <row r="574">
      <c r="I574" s="156"/>
      <c r="J574" s="156"/>
      <c r="K574" s="831"/>
      <c r="L574" s="831"/>
      <c r="M574" s="831"/>
    </row>
    <row r="575">
      <c r="I575" s="156"/>
      <c r="J575" s="156"/>
      <c r="K575" s="831"/>
      <c r="L575" s="831"/>
      <c r="M575" s="831"/>
    </row>
    <row r="576">
      <c r="I576" s="156"/>
      <c r="J576" s="156"/>
      <c r="K576" s="831"/>
      <c r="L576" s="831"/>
      <c r="M576" s="831"/>
    </row>
    <row r="577">
      <c r="I577" s="156"/>
      <c r="J577" s="156"/>
      <c r="K577" s="831"/>
      <c r="L577" s="831"/>
      <c r="M577" s="831"/>
    </row>
    <row r="578">
      <c r="I578" s="156"/>
      <c r="J578" s="156"/>
      <c r="K578" s="831"/>
      <c r="L578" s="831"/>
      <c r="M578" s="831"/>
    </row>
    <row r="579">
      <c r="I579" s="156"/>
      <c r="J579" s="156"/>
      <c r="K579" s="831"/>
      <c r="L579" s="831"/>
      <c r="M579" s="831"/>
    </row>
    <row r="580">
      <c r="I580" s="156"/>
      <c r="J580" s="156"/>
      <c r="K580" s="831"/>
      <c r="L580" s="831"/>
      <c r="M580" s="831"/>
    </row>
    <row r="581">
      <c r="I581" s="156"/>
      <c r="J581" s="156"/>
      <c r="K581" s="831"/>
      <c r="L581" s="831"/>
      <c r="M581" s="831"/>
    </row>
    <row r="582">
      <c r="I582" s="156"/>
      <c r="J582" s="156"/>
      <c r="K582" s="831"/>
      <c r="L582" s="831"/>
      <c r="M582" s="831"/>
    </row>
    <row r="583">
      <c r="I583" s="156"/>
      <c r="J583" s="156"/>
      <c r="K583" s="831"/>
      <c r="L583" s="831"/>
      <c r="M583" s="831"/>
    </row>
    <row r="584">
      <c r="I584" s="156"/>
      <c r="J584" s="156"/>
      <c r="K584" s="831"/>
      <c r="L584" s="831"/>
      <c r="M584" s="831"/>
    </row>
    <row r="585">
      <c r="I585" s="156"/>
      <c r="J585" s="156"/>
      <c r="K585" s="831"/>
      <c r="L585" s="831"/>
      <c r="M585" s="831"/>
    </row>
    <row r="586">
      <c r="I586" s="156"/>
      <c r="J586" s="156"/>
      <c r="K586" s="831"/>
      <c r="L586" s="831"/>
      <c r="M586" s="831"/>
    </row>
    <row r="587">
      <c r="I587" s="156"/>
      <c r="J587" s="156"/>
      <c r="K587" s="831"/>
      <c r="L587" s="831"/>
      <c r="M587" s="831"/>
    </row>
    <row r="588">
      <c r="I588" s="156"/>
      <c r="J588" s="156"/>
      <c r="K588" s="831"/>
      <c r="L588" s="831"/>
      <c r="M588" s="831"/>
    </row>
    <row r="589">
      <c r="I589" s="156"/>
      <c r="J589" s="156"/>
      <c r="K589" s="831"/>
      <c r="L589" s="831"/>
      <c r="M589" s="831"/>
    </row>
    <row r="590">
      <c r="I590" s="156"/>
      <c r="J590" s="156"/>
      <c r="K590" s="831"/>
      <c r="L590" s="831"/>
      <c r="M590" s="831"/>
    </row>
    <row r="591">
      <c r="I591" s="156"/>
      <c r="J591" s="156"/>
      <c r="K591" s="831"/>
      <c r="L591" s="831"/>
      <c r="M591" s="831"/>
    </row>
    <row r="592">
      <c r="I592" s="156"/>
      <c r="J592" s="156"/>
      <c r="K592" s="831"/>
      <c r="L592" s="831"/>
      <c r="M592" s="831"/>
    </row>
    <row r="593">
      <c r="I593" s="156"/>
      <c r="J593" s="156"/>
      <c r="K593" s="831"/>
      <c r="L593" s="831"/>
      <c r="M593" s="831"/>
    </row>
    <row r="594">
      <c r="I594" s="156"/>
      <c r="J594" s="156"/>
      <c r="K594" s="831"/>
      <c r="L594" s="831"/>
      <c r="M594" s="831"/>
    </row>
    <row r="595">
      <c r="I595" s="156"/>
      <c r="J595" s="156"/>
      <c r="K595" s="831"/>
      <c r="L595" s="831"/>
      <c r="M595" s="831"/>
    </row>
    <row r="596">
      <c r="I596" s="156"/>
      <c r="J596" s="156"/>
      <c r="K596" s="831"/>
      <c r="L596" s="831"/>
      <c r="M596" s="831"/>
    </row>
    <row r="597">
      <c r="I597" s="156"/>
      <c r="J597" s="156"/>
      <c r="K597" s="831"/>
      <c r="L597" s="831"/>
      <c r="M597" s="831"/>
    </row>
    <row r="598">
      <c r="I598" s="156"/>
      <c r="J598" s="156"/>
      <c r="K598" s="831"/>
      <c r="L598" s="831"/>
      <c r="M598" s="831"/>
    </row>
    <row r="599">
      <c r="I599" s="156"/>
      <c r="J599" s="156"/>
      <c r="K599" s="831"/>
      <c r="L599" s="831"/>
      <c r="M599" s="831"/>
    </row>
    <row r="600">
      <c r="I600" s="156"/>
      <c r="J600" s="156"/>
      <c r="K600" s="831"/>
      <c r="L600" s="831"/>
      <c r="M600" s="831"/>
    </row>
    <row r="601">
      <c r="I601" s="156"/>
      <c r="J601" s="156"/>
      <c r="K601" s="831"/>
      <c r="L601" s="831"/>
      <c r="M601" s="831"/>
    </row>
    <row r="602">
      <c r="I602" s="156"/>
      <c r="J602" s="156"/>
      <c r="K602" s="831"/>
      <c r="L602" s="831"/>
      <c r="M602" s="831"/>
    </row>
    <row r="603">
      <c r="I603" s="156"/>
      <c r="J603" s="156"/>
      <c r="K603" s="831"/>
      <c r="L603" s="831"/>
      <c r="M603" s="831"/>
    </row>
    <row r="604">
      <c r="I604" s="156"/>
      <c r="J604" s="156"/>
      <c r="K604" s="831"/>
      <c r="L604" s="831"/>
      <c r="M604" s="831"/>
    </row>
    <row r="605">
      <c r="I605" s="156"/>
      <c r="J605" s="156"/>
      <c r="K605" s="831"/>
      <c r="L605" s="831"/>
      <c r="M605" s="831"/>
    </row>
    <row r="606">
      <c r="I606" s="156"/>
      <c r="J606" s="156"/>
      <c r="K606" s="831"/>
      <c r="L606" s="831"/>
      <c r="M606" s="831"/>
    </row>
    <row r="607">
      <c r="I607" s="156"/>
      <c r="J607" s="156"/>
      <c r="K607" s="831"/>
      <c r="L607" s="831"/>
      <c r="M607" s="831"/>
    </row>
    <row r="608">
      <c r="I608" s="156"/>
      <c r="J608" s="156"/>
      <c r="K608" s="831"/>
      <c r="L608" s="831"/>
      <c r="M608" s="831"/>
    </row>
    <row r="609">
      <c r="I609" s="156"/>
      <c r="J609" s="156"/>
      <c r="K609" s="831"/>
      <c r="L609" s="831"/>
      <c r="M609" s="831"/>
    </row>
    <row r="610">
      <c r="I610" s="156"/>
      <c r="J610" s="156"/>
      <c r="K610" s="831"/>
      <c r="L610" s="831"/>
      <c r="M610" s="831"/>
    </row>
    <row r="611">
      <c r="I611" s="156"/>
      <c r="J611" s="156"/>
      <c r="K611" s="831"/>
      <c r="L611" s="831"/>
      <c r="M611" s="831"/>
    </row>
    <row r="612">
      <c r="I612" s="156"/>
      <c r="J612" s="156"/>
      <c r="K612" s="831"/>
      <c r="L612" s="831"/>
      <c r="M612" s="831"/>
    </row>
    <row r="613">
      <c r="I613" s="156"/>
      <c r="J613" s="156"/>
      <c r="K613" s="831"/>
      <c r="L613" s="831"/>
      <c r="M613" s="831"/>
    </row>
    <row r="614">
      <c r="I614" s="156"/>
      <c r="J614" s="156"/>
      <c r="K614" s="831"/>
      <c r="L614" s="831"/>
      <c r="M614" s="831"/>
    </row>
    <row r="615">
      <c r="I615" s="156"/>
      <c r="J615" s="156"/>
      <c r="K615" s="831"/>
      <c r="L615" s="831"/>
      <c r="M615" s="831"/>
    </row>
    <row r="616">
      <c r="I616" s="156"/>
      <c r="J616" s="156"/>
      <c r="K616" s="831"/>
      <c r="L616" s="831"/>
      <c r="M616" s="831"/>
    </row>
    <row r="617">
      <c r="I617" s="156"/>
      <c r="J617" s="156"/>
      <c r="K617" s="831"/>
      <c r="L617" s="831"/>
      <c r="M617" s="831"/>
    </row>
    <row r="618">
      <c r="I618" s="156"/>
      <c r="J618" s="156"/>
      <c r="K618" s="831"/>
      <c r="L618" s="831"/>
      <c r="M618" s="831"/>
    </row>
    <row r="619">
      <c r="I619" s="156"/>
      <c r="J619" s="156"/>
      <c r="K619" s="831"/>
      <c r="L619" s="831"/>
      <c r="M619" s="831"/>
    </row>
    <row r="620">
      <c r="I620" s="156"/>
      <c r="J620" s="156"/>
      <c r="K620" s="831"/>
      <c r="L620" s="831"/>
      <c r="M620" s="831"/>
    </row>
    <row r="621">
      <c r="I621" s="156"/>
      <c r="J621" s="156"/>
      <c r="K621" s="831"/>
      <c r="L621" s="831"/>
      <c r="M621" s="831"/>
    </row>
    <row r="622">
      <c r="I622" s="156"/>
      <c r="J622" s="156"/>
      <c r="K622" s="831"/>
      <c r="L622" s="831"/>
      <c r="M622" s="831"/>
    </row>
    <row r="623">
      <c r="I623" s="156"/>
      <c r="J623" s="156"/>
      <c r="K623" s="831"/>
      <c r="L623" s="831"/>
      <c r="M623" s="831"/>
    </row>
    <row r="624">
      <c r="I624" s="156"/>
      <c r="J624" s="156"/>
      <c r="K624" s="831"/>
      <c r="L624" s="831"/>
      <c r="M624" s="831"/>
    </row>
    <row r="625">
      <c r="I625" s="156"/>
      <c r="J625" s="156"/>
      <c r="K625" s="831"/>
      <c r="L625" s="831"/>
      <c r="M625" s="831"/>
    </row>
    <row r="626">
      <c r="I626" s="156"/>
      <c r="J626" s="156"/>
      <c r="K626" s="831"/>
      <c r="L626" s="831"/>
      <c r="M626" s="831"/>
    </row>
    <row r="627">
      <c r="I627" s="156"/>
      <c r="J627" s="156"/>
      <c r="K627" s="831"/>
      <c r="L627" s="831"/>
      <c r="M627" s="831"/>
    </row>
    <row r="628">
      <c r="I628" s="156"/>
      <c r="J628" s="156"/>
      <c r="K628" s="831"/>
      <c r="L628" s="831"/>
      <c r="M628" s="831"/>
    </row>
    <row r="629">
      <c r="I629" s="156"/>
      <c r="J629" s="156"/>
      <c r="K629" s="831"/>
      <c r="L629" s="831"/>
      <c r="M629" s="831"/>
    </row>
    <row r="630">
      <c r="I630" s="156"/>
      <c r="J630" s="156"/>
      <c r="K630" s="831"/>
      <c r="L630" s="831"/>
      <c r="M630" s="831"/>
    </row>
    <row r="631">
      <c r="I631" s="156"/>
      <c r="J631" s="156"/>
      <c r="K631" s="831"/>
      <c r="L631" s="831"/>
      <c r="M631" s="831"/>
    </row>
    <row r="632">
      <c r="I632" s="156"/>
      <c r="J632" s="156"/>
      <c r="K632" s="831"/>
      <c r="L632" s="831"/>
      <c r="M632" s="831"/>
    </row>
    <row r="633">
      <c r="I633" s="156"/>
      <c r="J633" s="156"/>
      <c r="K633" s="831"/>
      <c r="L633" s="831"/>
      <c r="M633" s="831"/>
    </row>
    <row r="634">
      <c r="I634" s="156"/>
      <c r="J634" s="156"/>
      <c r="K634" s="831"/>
      <c r="L634" s="831"/>
      <c r="M634" s="831"/>
    </row>
    <row r="635">
      <c r="I635" s="156"/>
      <c r="J635" s="156"/>
      <c r="K635" s="831"/>
      <c r="L635" s="831"/>
      <c r="M635" s="831"/>
    </row>
    <row r="636">
      <c r="I636" s="156"/>
      <c r="J636" s="156"/>
      <c r="K636" s="831"/>
      <c r="L636" s="831"/>
      <c r="M636" s="831"/>
    </row>
    <row r="637">
      <c r="I637" s="156"/>
      <c r="J637" s="156"/>
      <c r="K637" s="831"/>
      <c r="L637" s="831"/>
      <c r="M637" s="831"/>
    </row>
    <row r="638">
      <c r="I638" s="156"/>
      <c r="J638" s="156"/>
      <c r="K638" s="831"/>
      <c r="L638" s="831"/>
      <c r="M638" s="831"/>
    </row>
    <row r="639">
      <c r="I639" s="156"/>
      <c r="J639" s="156"/>
      <c r="K639" s="831"/>
      <c r="L639" s="831"/>
      <c r="M639" s="831"/>
    </row>
    <row r="640">
      <c r="I640" s="156"/>
      <c r="J640" s="156"/>
      <c r="K640" s="831"/>
      <c r="L640" s="831"/>
      <c r="M640" s="831"/>
    </row>
    <row r="641">
      <c r="I641" s="156"/>
      <c r="J641" s="156"/>
      <c r="K641" s="831"/>
      <c r="L641" s="831"/>
      <c r="M641" s="831"/>
    </row>
    <row r="642">
      <c r="I642" s="156"/>
      <c r="J642" s="156"/>
      <c r="K642" s="831"/>
      <c r="L642" s="831"/>
      <c r="M642" s="831"/>
    </row>
    <row r="643">
      <c r="I643" s="156"/>
      <c r="J643" s="156"/>
      <c r="K643" s="831"/>
      <c r="L643" s="831"/>
      <c r="M643" s="831"/>
    </row>
    <row r="644">
      <c r="I644" s="156"/>
      <c r="J644" s="156"/>
      <c r="K644" s="831"/>
      <c r="L644" s="831"/>
      <c r="M644" s="831"/>
    </row>
    <row r="645">
      <c r="I645" s="156"/>
      <c r="J645" s="156"/>
      <c r="K645" s="831"/>
      <c r="L645" s="831"/>
      <c r="M645" s="831"/>
    </row>
    <row r="646">
      <c r="I646" s="156"/>
      <c r="J646" s="156"/>
      <c r="K646" s="831"/>
      <c r="L646" s="831"/>
      <c r="M646" s="831"/>
    </row>
    <row r="647">
      <c r="I647" s="156"/>
      <c r="J647" s="156"/>
      <c r="K647" s="831"/>
      <c r="L647" s="831"/>
      <c r="M647" s="831"/>
    </row>
    <row r="648">
      <c r="I648" s="156"/>
      <c r="J648" s="156"/>
      <c r="K648" s="831"/>
      <c r="L648" s="831"/>
      <c r="M648" s="831"/>
    </row>
    <row r="649">
      <c r="I649" s="156"/>
      <c r="J649" s="156"/>
      <c r="K649" s="831"/>
      <c r="L649" s="831"/>
      <c r="M649" s="831"/>
    </row>
    <row r="650">
      <c r="I650" s="156"/>
      <c r="J650" s="156"/>
      <c r="K650" s="831"/>
      <c r="L650" s="831"/>
      <c r="M650" s="831"/>
    </row>
    <row r="651">
      <c r="I651" s="156"/>
      <c r="J651" s="156"/>
      <c r="K651" s="831"/>
      <c r="L651" s="831"/>
      <c r="M651" s="831"/>
    </row>
    <row r="652">
      <c r="I652" s="156"/>
      <c r="J652" s="156"/>
      <c r="K652" s="831"/>
      <c r="L652" s="831"/>
      <c r="M652" s="831"/>
    </row>
    <row r="653">
      <c r="I653" s="156"/>
      <c r="J653" s="156"/>
      <c r="K653" s="831"/>
      <c r="L653" s="831"/>
      <c r="M653" s="831"/>
    </row>
    <row r="654">
      <c r="I654" s="156"/>
      <c r="J654" s="156"/>
      <c r="K654" s="831"/>
      <c r="L654" s="831"/>
      <c r="M654" s="831"/>
    </row>
    <row r="655">
      <c r="I655" s="156"/>
      <c r="J655" s="156"/>
      <c r="K655" s="831"/>
      <c r="L655" s="831"/>
      <c r="M655" s="831"/>
    </row>
    <row r="656">
      <c r="I656" s="156"/>
      <c r="J656" s="156"/>
      <c r="K656" s="831"/>
      <c r="L656" s="831"/>
      <c r="M656" s="831"/>
    </row>
    <row r="657">
      <c r="I657" s="156"/>
      <c r="J657" s="156"/>
      <c r="K657" s="831"/>
      <c r="L657" s="831"/>
      <c r="M657" s="831"/>
    </row>
    <row r="658">
      <c r="I658" s="156"/>
      <c r="J658" s="156"/>
      <c r="K658" s="831"/>
      <c r="L658" s="831"/>
      <c r="M658" s="831"/>
    </row>
    <row r="659">
      <c r="I659" s="156"/>
      <c r="J659" s="156"/>
      <c r="K659" s="831"/>
      <c r="L659" s="831"/>
      <c r="M659" s="831"/>
    </row>
    <row r="660">
      <c r="I660" s="156"/>
      <c r="J660" s="156"/>
      <c r="K660" s="831"/>
      <c r="L660" s="831"/>
      <c r="M660" s="831"/>
    </row>
    <row r="661">
      <c r="I661" s="156"/>
      <c r="J661" s="156"/>
      <c r="K661" s="831"/>
      <c r="L661" s="831"/>
      <c r="M661" s="831"/>
    </row>
    <row r="662">
      <c r="I662" s="156"/>
      <c r="J662" s="156"/>
      <c r="K662" s="831"/>
      <c r="L662" s="831"/>
      <c r="M662" s="831"/>
    </row>
    <row r="663">
      <c r="I663" s="156"/>
      <c r="J663" s="156"/>
      <c r="K663" s="831"/>
      <c r="L663" s="831"/>
      <c r="M663" s="831"/>
    </row>
    <row r="664">
      <c r="I664" s="156"/>
      <c r="J664" s="156"/>
      <c r="K664" s="831"/>
      <c r="L664" s="831"/>
      <c r="M664" s="831"/>
    </row>
    <row r="665">
      <c r="I665" s="156"/>
      <c r="J665" s="156"/>
      <c r="K665" s="831"/>
      <c r="L665" s="831"/>
      <c r="M665" s="831"/>
    </row>
    <row r="666">
      <c r="I666" s="156"/>
      <c r="J666" s="156"/>
      <c r="K666" s="831"/>
      <c r="L666" s="831"/>
      <c r="M666" s="831"/>
    </row>
    <row r="667">
      <c r="I667" s="156"/>
      <c r="J667" s="156"/>
      <c r="K667" s="831"/>
      <c r="L667" s="831"/>
      <c r="M667" s="831"/>
    </row>
    <row r="668">
      <c r="I668" s="156"/>
      <c r="J668" s="156"/>
      <c r="K668" s="831"/>
      <c r="L668" s="831"/>
      <c r="M668" s="831"/>
    </row>
    <row r="669">
      <c r="I669" s="156"/>
      <c r="J669" s="156"/>
      <c r="K669" s="831"/>
      <c r="L669" s="831"/>
      <c r="M669" s="831"/>
    </row>
    <row r="670">
      <c r="I670" s="156"/>
      <c r="J670" s="156"/>
      <c r="K670" s="831"/>
      <c r="L670" s="831"/>
      <c r="M670" s="831"/>
    </row>
    <row r="671">
      <c r="I671" s="156"/>
      <c r="J671" s="156"/>
      <c r="K671" s="831"/>
      <c r="L671" s="831"/>
      <c r="M671" s="831"/>
    </row>
    <row r="672">
      <c r="I672" s="156"/>
      <c r="J672" s="156"/>
      <c r="K672" s="831"/>
      <c r="L672" s="831"/>
      <c r="M672" s="831"/>
    </row>
    <row r="673">
      <c r="I673" s="156"/>
      <c r="J673" s="156"/>
      <c r="K673" s="831"/>
      <c r="L673" s="831"/>
      <c r="M673" s="831"/>
    </row>
    <row r="674">
      <c r="I674" s="156"/>
      <c r="J674" s="156"/>
      <c r="K674" s="831"/>
      <c r="L674" s="831"/>
      <c r="M674" s="831"/>
    </row>
    <row r="675">
      <c r="I675" s="156"/>
      <c r="J675" s="156"/>
      <c r="K675" s="831"/>
      <c r="L675" s="831"/>
      <c r="M675" s="831"/>
    </row>
    <row r="676">
      <c r="I676" s="156"/>
      <c r="J676" s="156"/>
      <c r="K676" s="831"/>
      <c r="L676" s="831"/>
      <c r="M676" s="831"/>
    </row>
    <row r="677">
      <c r="I677" s="156"/>
      <c r="J677" s="156"/>
      <c r="K677" s="831"/>
      <c r="L677" s="831"/>
      <c r="M677" s="831"/>
    </row>
    <row r="678">
      <c r="I678" s="156"/>
      <c r="J678" s="156"/>
      <c r="K678" s="831"/>
      <c r="L678" s="831"/>
      <c r="M678" s="831"/>
    </row>
    <row r="679">
      <c r="I679" s="156"/>
      <c r="J679" s="156"/>
      <c r="K679" s="831"/>
      <c r="L679" s="831"/>
      <c r="M679" s="831"/>
    </row>
    <row r="680">
      <c r="I680" s="156"/>
      <c r="J680" s="156"/>
      <c r="K680" s="831"/>
      <c r="L680" s="831"/>
      <c r="M680" s="831"/>
    </row>
    <row r="681">
      <c r="I681" s="156"/>
      <c r="J681" s="156"/>
      <c r="K681" s="831"/>
      <c r="L681" s="831"/>
      <c r="M681" s="831"/>
    </row>
    <row r="682">
      <c r="I682" s="156"/>
      <c r="J682" s="156"/>
      <c r="K682" s="831"/>
      <c r="L682" s="831"/>
      <c r="M682" s="831"/>
    </row>
    <row r="683">
      <c r="I683" s="156"/>
      <c r="J683" s="156"/>
      <c r="K683" s="831"/>
      <c r="L683" s="831"/>
      <c r="M683" s="831"/>
    </row>
    <row r="684">
      <c r="I684" s="156"/>
      <c r="J684" s="156"/>
      <c r="K684" s="831"/>
      <c r="L684" s="831"/>
      <c r="M684" s="831"/>
    </row>
    <row r="685">
      <c r="I685" s="156"/>
      <c r="J685" s="156"/>
      <c r="K685" s="831"/>
      <c r="L685" s="831"/>
      <c r="M685" s="831"/>
    </row>
    <row r="686">
      <c r="I686" s="156"/>
      <c r="J686" s="156"/>
      <c r="K686" s="831"/>
      <c r="L686" s="831"/>
      <c r="M686" s="831"/>
    </row>
    <row r="687">
      <c r="I687" s="156"/>
      <c r="J687" s="156"/>
      <c r="K687" s="831"/>
      <c r="L687" s="831"/>
      <c r="M687" s="831"/>
    </row>
    <row r="688">
      <c r="I688" s="156"/>
      <c r="J688" s="156"/>
      <c r="K688" s="831"/>
      <c r="L688" s="831"/>
      <c r="M688" s="831"/>
    </row>
    <row r="689">
      <c r="I689" s="156"/>
      <c r="J689" s="156"/>
      <c r="K689" s="831"/>
      <c r="L689" s="831"/>
      <c r="M689" s="831"/>
    </row>
    <row r="690">
      <c r="I690" s="156"/>
      <c r="J690" s="156"/>
      <c r="K690" s="831"/>
      <c r="L690" s="831"/>
      <c r="M690" s="831"/>
    </row>
    <row r="691">
      <c r="I691" s="156"/>
      <c r="J691" s="156"/>
      <c r="K691" s="831"/>
      <c r="L691" s="831"/>
      <c r="M691" s="831"/>
    </row>
    <row r="692">
      <c r="I692" s="156"/>
      <c r="J692" s="156"/>
      <c r="K692" s="831"/>
      <c r="L692" s="831"/>
      <c r="M692" s="831"/>
    </row>
    <row r="693">
      <c r="I693" s="156"/>
      <c r="J693" s="156"/>
      <c r="K693" s="831"/>
      <c r="L693" s="831"/>
      <c r="M693" s="831"/>
    </row>
    <row r="694">
      <c r="I694" s="156"/>
      <c r="J694" s="156"/>
      <c r="K694" s="831"/>
      <c r="L694" s="831"/>
      <c r="M694" s="831"/>
    </row>
    <row r="695">
      <c r="I695" s="156"/>
      <c r="J695" s="156"/>
      <c r="K695" s="831"/>
      <c r="L695" s="831"/>
      <c r="M695" s="831"/>
    </row>
    <row r="696">
      <c r="I696" s="156"/>
      <c r="J696" s="156"/>
      <c r="K696" s="831"/>
      <c r="L696" s="831"/>
      <c r="M696" s="831"/>
    </row>
    <row r="697">
      <c r="I697" s="156"/>
      <c r="J697" s="156"/>
      <c r="K697" s="831"/>
      <c r="L697" s="831"/>
      <c r="M697" s="831"/>
    </row>
    <row r="698">
      <c r="I698" s="156"/>
      <c r="J698" s="156"/>
      <c r="K698" s="831"/>
      <c r="L698" s="831"/>
      <c r="M698" s="831"/>
    </row>
    <row r="699">
      <c r="I699" s="156"/>
      <c r="J699" s="156"/>
      <c r="K699" s="831"/>
      <c r="L699" s="831"/>
      <c r="M699" s="831"/>
    </row>
    <row r="700">
      <c r="I700" s="156"/>
      <c r="J700" s="156"/>
      <c r="K700" s="831"/>
      <c r="L700" s="831"/>
      <c r="M700" s="831"/>
    </row>
    <row r="701">
      <c r="I701" s="156"/>
      <c r="J701" s="156"/>
      <c r="K701" s="831"/>
      <c r="L701" s="831"/>
      <c r="M701" s="831"/>
    </row>
    <row r="702">
      <c r="I702" s="156"/>
      <c r="J702" s="156"/>
      <c r="K702" s="831"/>
      <c r="L702" s="831"/>
      <c r="M702" s="831"/>
    </row>
    <row r="703">
      <c r="I703" s="156"/>
      <c r="J703" s="156"/>
      <c r="K703" s="831"/>
      <c r="L703" s="831"/>
      <c r="M703" s="831"/>
    </row>
    <row r="704">
      <c r="I704" s="156"/>
      <c r="J704" s="156"/>
      <c r="K704" s="831"/>
      <c r="L704" s="831"/>
      <c r="M704" s="831"/>
    </row>
    <row r="705">
      <c r="I705" s="156"/>
      <c r="J705" s="156"/>
      <c r="K705" s="831"/>
      <c r="L705" s="831"/>
      <c r="M705" s="831"/>
    </row>
    <row r="706">
      <c r="I706" s="156"/>
      <c r="J706" s="156"/>
      <c r="K706" s="831"/>
      <c r="L706" s="831"/>
      <c r="M706" s="831"/>
    </row>
    <row r="707">
      <c r="I707" s="156"/>
      <c r="J707" s="156"/>
      <c r="K707" s="831"/>
      <c r="L707" s="831"/>
      <c r="M707" s="831"/>
    </row>
    <row r="708">
      <c r="I708" s="156"/>
      <c r="J708" s="156"/>
      <c r="K708" s="831"/>
      <c r="L708" s="831"/>
      <c r="M708" s="831"/>
    </row>
    <row r="709">
      <c r="I709" s="156"/>
      <c r="J709" s="156"/>
      <c r="K709" s="831"/>
      <c r="L709" s="831"/>
      <c r="M709" s="831"/>
    </row>
    <row r="710">
      <c r="I710" s="156"/>
      <c r="J710" s="156"/>
      <c r="K710" s="831"/>
      <c r="L710" s="831"/>
      <c r="M710" s="831"/>
    </row>
    <row r="711">
      <c r="I711" s="156"/>
      <c r="J711" s="156"/>
      <c r="K711" s="831"/>
      <c r="L711" s="831"/>
      <c r="M711" s="831"/>
    </row>
    <row r="712">
      <c r="I712" s="156"/>
      <c r="J712" s="156"/>
      <c r="K712" s="831"/>
      <c r="L712" s="831"/>
      <c r="M712" s="831"/>
    </row>
    <row r="713">
      <c r="I713" s="156"/>
      <c r="J713" s="156"/>
      <c r="K713" s="831"/>
      <c r="L713" s="831"/>
      <c r="M713" s="831"/>
    </row>
    <row r="714">
      <c r="I714" s="156"/>
      <c r="J714" s="156"/>
      <c r="K714" s="831"/>
      <c r="L714" s="831"/>
      <c r="M714" s="831"/>
    </row>
    <row r="715">
      <c r="I715" s="156"/>
      <c r="J715" s="156"/>
      <c r="K715" s="831"/>
      <c r="L715" s="831"/>
      <c r="M715" s="831"/>
    </row>
    <row r="716">
      <c r="I716" s="156"/>
      <c r="J716" s="156"/>
      <c r="K716" s="831"/>
      <c r="L716" s="831"/>
      <c r="M716" s="831"/>
    </row>
    <row r="717">
      <c r="I717" s="156"/>
      <c r="J717" s="156"/>
      <c r="K717" s="831"/>
      <c r="L717" s="831"/>
      <c r="M717" s="831"/>
    </row>
    <row r="718">
      <c r="I718" s="156"/>
      <c r="J718" s="156"/>
      <c r="K718" s="831"/>
      <c r="L718" s="831"/>
      <c r="M718" s="831"/>
    </row>
    <row r="719">
      <c r="I719" s="156"/>
      <c r="J719" s="156"/>
      <c r="K719" s="831"/>
      <c r="L719" s="831"/>
      <c r="M719" s="831"/>
    </row>
    <row r="720">
      <c r="I720" s="156"/>
      <c r="J720" s="156"/>
      <c r="K720" s="831"/>
      <c r="L720" s="831"/>
      <c r="M720" s="831"/>
    </row>
    <row r="721">
      <c r="I721" s="156"/>
      <c r="J721" s="156"/>
      <c r="K721" s="831"/>
      <c r="L721" s="831"/>
      <c r="M721" s="831"/>
    </row>
    <row r="722">
      <c r="I722" s="156"/>
      <c r="J722" s="156"/>
      <c r="K722" s="831"/>
      <c r="L722" s="831"/>
      <c r="M722" s="831"/>
    </row>
    <row r="723">
      <c r="I723" s="156"/>
      <c r="J723" s="156"/>
      <c r="K723" s="831"/>
      <c r="L723" s="831"/>
      <c r="M723" s="831"/>
    </row>
    <row r="724">
      <c r="I724" s="156"/>
      <c r="J724" s="156"/>
      <c r="K724" s="831"/>
      <c r="L724" s="831"/>
      <c r="M724" s="831"/>
    </row>
    <row r="725">
      <c r="I725" s="156"/>
      <c r="J725" s="156"/>
      <c r="K725" s="831"/>
      <c r="L725" s="831"/>
      <c r="M725" s="831"/>
    </row>
    <row r="726">
      <c r="I726" s="156"/>
      <c r="J726" s="156"/>
      <c r="K726" s="831"/>
      <c r="L726" s="831"/>
      <c r="M726" s="831"/>
    </row>
    <row r="727">
      <c r="I727" s="156"/>
      <c r="J727" s="156"/>
      <c r="K727" s="831"/>
      <c r="L727" s="831"/>
      <c r="M727" s="831"/>
    </row>
    <row r="728">
      <c r="I728" s="156"/>
      <c r="J728" s="156"/>
      <c r="K728" s="831"/>
      <c r="L728" s="831"/>
      <c r="M728" s="831"/>
    </row>
    <row r="729">
      <c r="I729" s="156"/>
      <c r="J729" s="156"/>
      <c r="K729" s="831"/>
      <c r="L729" s="831"/>
      <c r="M729" s="831"/>
    </row>
    <row r="730">
      <c r="I730" s="156"/>
      <c r="J730" s="156"/>
      <c r="K730" s="831"/>
      <c r="L730" s="831"/>
      <c r="M730" s="831"/>
    </row>
    <row r="731">
      <c r="I731" s="156"/>
      <c r="J731" s="156"/>
      <c r="K731" s="831"/>
      <c r="L731" s="831"/>
      <c r="M731" s="831"/>
    </row>
    <row r="732">
      <c r="I732" s="156"/>
      <c r="J732" s="156"/>
      <c r="K732" s="831"/>
      <c r="L732" s="831"/>
      <c r="M732" s="831"/>
    </row>
    <row r="733">
      <c r="I733" s="156"/>
      <c r="J733" s="156"/>
      <c r="K733" s="831"/>
      <c r="L733" s="831"/>
      <c r="M733" s="831"/>
    </row>
    <row r="734">
      <c r="I734" s="156"/>
      <c r="J734" s="156"/>
      <c r="K734" s="831"/>
      <c r="L734" s="831"/>
      <c r="M734" s="831"/>
    </row>
    <row r="735">
      <c r="I735" s="156"/>
      <c r="J735" s="156"/>
      <c r="K735" s="831"/>
      <c r="L735" s="831"/>
      <c r="M735" s="831"/>
    </row>
    <row r="736">
      <c r="I736" s="156"/>
      <c r="J736" s="156"/>
      <c r="K736" s="831"/>
      <c r="L736" s="831"/>
      <c r="M736" s="831"/>
    </row>
    <row r="737">
      <c r="I737" s="156"/>
      <c r="J737" s="156"/>
      <c r="K737" s="831"/>
      <c r="L737" s="831"/>
      <c r="M737" s="831"/>
    </row>
    <row r="738">
      <c r="I738" s="156"/>
      <c r="J738" s="156"/>
      <c r="K738" s="831"/>
      <c r="L738" s="831"/>
      <c r="M738" s="831"/>
    </row>
    <row r="739">
      <c r="I739" s="156"/>
      <c r="J739" s="156"/>
      <c r="K739" s="831"/>
      <c r="L739" s="831"/>
      <c r="M739" s="831"/>
    </row>
    <row r="740">
      <c r="I740" s="156"/>
      <c r="J740" s="156"/>
      <c r="K740" s="831"/>
      <c r="L740" s="831"/>
      <c r="M740" s="831"/>
    </row>
    <row r="741">
      <c r="I741" s="156"/>
      <c r="J741" s="156"/>
      <c r="K741" s="831"/>
      <c r="L741" s="831"/>
      <c r="M741" s="831"/>
    </row>
    <row r="742">
      <c r="I742" s="156"/>
      <c r="J742" s="156"/>
      <c r="K742" s="831"/>
      <c r="L742" s="831"/>
      <c r="M742" s="831"/>
    </row>
    <row r="743">
      <c r="I743" s="156"/>
      <c r="J743" s="156"/>
      <c r="K743" s="831"/>
      <c r="L743" s="831"/>
      <c r="M743" s="831"/>
    </row>
    <row r="744">
      <c r="I744" s="156"/>
      <c r="J744" s="156"/>
      <c r="K744" s="831"/>
      <c r="L744" s="831"/>
      <c r="M744" s="831"/>
    </row>
    <row r="745">
      <c r="I745" s="156"/>
      <c r="J745" s="156"/>
      <c r="K745" s="831"/>
      <c r="L745" s="831"/>
      <c r="M745" s="831"/>
    </row>
    <row r="746">
      <c r="I746" s="156"/>
      <c r="J746" s="156"/>
      <c r="K746" s="831"/>
      <c r="L746" s="831"/>
      <c r="M746" s="831"/>
    </row>
    <row r="747">
      <c r="I747" s="156"/>
      <c r="J747" s="156"/>
      <c r="K747" s="831"/>
      <c r="L747" s="831"/>
      <c r="M747" s="831"/>
    </row>
    <row r="748">
      <c r="I748" s="156"/>
      <c r="J748" s="156"/>
      <c r="K748" s="831"/>
      <c r="L748" s="831"/>
      <c r="M748" s="831"/>
    </row>
    <row r="749">
      <c r="I749" s="156"/>
      <c r="J749" s="156"/>
      <c r="K749" s="831"/>
      <c r="L749" s="831"/>
      <c r="M749" s="831"/>
    </row>
    <row r="750">
      <c r="I750" s="156"/>
      <c r="J750" s="156"/>
      <c r="K750" s="831"/>
      <c r="L750" s="831"/>
      <c r="M750" s="831"/>
    </row>
    <row r="751">
      <c r="I751" s="156"/>
      <c r="J751" s="156"/>
      <c r="K751" s="831"/>
      <c r="L751" s="831"/>
      <c r="M751" s="831"/>
    </row>
    <row r="752">
      <c r="I752" s="156"/>
      <c r="J752" s="156"/>
      <c r="K752" s="831"/>
      <c r="L752" s="831"/>
      <c r="M752" s="831"/>
    </row>
    <row r="753">
      <c r="I753" s="156"/>
      <c r="J753" s="156"/>
      <c r="K753" s="831"/>
      <c r="L753" s="831"/>
      <c r="M753" s="831"/>
    </row>
    <row r="754">
      <c r="I754" s="156"/>
      <c r="J754" s="156"/>
      <c r="K754" s="831"/>
      <c r="L754" s="831"/>
      <c r="M754" s="831"/>
    </row>
    <row r="755">
      <c r="I755" s="156"/>
      <c r="J755" s="156"/>
      <c r="K755" s="831"/>
      <c r="L755" s="831"/>
      <c r="M755" s="831"/>
    </row>
    <row r="756">
      <c r="I756" s="156"/>
      <c r="J756" s="156"/>
      <c r="K756" s="831"/>
      <c r="L756" s="831"/>
      <c r="M756" s="831"/>
    </row>
    <row r="757">
      <c r="I757" s="156"/>
      <c r="J757" s="156"/>
      <c r="K757" s="831"/>
      <c r="L757" s="831"/>
      <c r="M757" s="831"/>
    </row>
    <row r="758">
      <c r="I758" s="156"/>
      <c r="J758" s="156"/>
      <c r="K758" s="831"/>
      <c r="L758" s="831"/>
      <c r="M758" s="831"/>
    </row>
    <row r="759">
      <c r="I759" s="156"/>
      <c r="J759" s="156"/>
      <c r="K759" s="831"/>
      <c r="L759" s="831"/>
      <c r="M759" s="831"/>
    </row>
    <row r="760">
      <c r="I760" s="156"/>
      <c r="J760" s="156"/>
      <c r="K760" s="831"/>
      <c r="L760" s="831"/>
      <c r="M760" s="831"/>
    </row>
    <row r="761">
      <c r="I761" s="156"/>
      <c r="J761" s="156"/>
      <c r="K761" s="831"/>
      <c r="L761" s="831"/>
      <c r="M761" s="831"/>
    </row>
    <row r="762">
      <c r="I762" s="156"/>
      <c r="J762" s="156"/>
      <c r="K762" s="831"/>
      <c r="L762" s="831"/>
      <c r="M762" s="831"/>
    </row>
    <row r="763">
      <c r="I763" s="156"/>
      <c r="J763" s="156"/>
      <c r="K763" s="831"/>
      <c r="L763" s="831"/>
      <c r="M763" s="831"/>
    </row>
    <row r="764">
      <c r="I764" s="156"/>
      <c r="J764" s="156"/>
      <c r="K764" s="831"/>
      <c r="L764" s="831"/>
      <c r="M764" s="831"/>
    </row>
    <row r="765">
      <c r="I765" s="156"/>
      <c r="J765" s="156"/>
      <c r="K765" s="831"/>
      <c r="L765" s="831"/>
      <c r="M765" s="831"/>
    </row>
    <row r="766">
      <c r="I766" s="156"/>
      <c r="J766" s="156"/>
      <c r="K766" s="831"/>
      <c r="L766" s="831"/>
      <c r="M766" s="831"/>
    </row>
    <row r="767">
      <c r="I767" s="156"/>
      <c r="J767" s="156"/>
      <c r="K767" s="831"/>
      <c r="L767" s="831"/>
      <c r="M767" s="831"/>
    </row>
    <row r="768">
      <c r="I768" s="156"/>
      <c r="J768" s="156"/>
      <c r="K768" s="831"/>
      <c r="L768" s="831"/>
      <c r="M768" s="831"/>
    </row>
    <row r="769">
      <c r="I769" s="156"/>
      <c r="J769" s="156"/>
      <c r="K769" s="831"/>
      <c r="L769" s="831"/>
      <c r="M769" s="831"/>
    </row>
    <row r="770">
      <c r="I770" s="156"/>
      <c r="J770" s="156"/>
      <c r="K770" s="831"/>
      <c r="L770" s="831"/>
      <c r="M770" s="831"/>
    </row>
    <row r="771">
      <c r="I771" s="156"/>
      <c r="J771" s="156"/>
      <c r="K771" s="831"/>
      <c r="L771" s="831"/>
      <c r="M771" s="831"/>
    </row>
    <row r="772">
      <c r="I772" s="156"/>
      <c r="J772" s="156"/>
      <c r="K772" s="831"/>
      <c r="L772" s="831"/>
      <c r="M772" s="831"/>
    </row>
    <row r="773">
      <c r="I773" s="156"/>
      <c r="J773" s="156"/>
      <c r="K773" s="831"/>
      <c r="L773" s="831"/>
      <c r="M773" s="831"/>
    </row>
    <row r="774">
      <c r="I774" s="156"/>
      <c r="J774" s="156"/>
      <c r="K774" s="831"/>
      <c r="L774" s="831"/>
      <c r="M774" s="831"/>
    </row>
    <row r="775">
      <c r="I775" s="156"/>
      <c r="J775" s="156"/>
      <c r="K775" s="831"/>
      <c r="L775" s="831"/>
      <c r="M775" s="831"/>
    </row>
    <row r="776">
      <c r="I776" s="156"/>
      <c r="J776" s="156"/>
      <c r="K776" s="831"/>
      <c r="L776" s="831"/>
      <c r="M776" s="831"/>
    </row>
    <row r="777">
      <c r="I777" s="156"/>
      <c r="J777" s="156"/>
      <c r="K777" s="831"/>
      <c r="L777" s="831"/>
      <c r="M777" s="831"/>
    </row>
    <row r="778">
      <c r="I778" s="156"/>
      <c r="J778" s="156"/>
      <c r="K778" s="831"/>
      <c r="L778" s="831"/>
      <c r="M778" s="831"/>
    </row>
    <row r="779">
      <c r="I779" s="156"/>
      <c r="J779" s="156"/>
      <c r="K779" s="831"/>
      <c r="L779" s="831"/>
      <c r="M779" s="831"/>
    </row>
    <row r="780">
      <c r="I780" s="156"/>
      <c r="J780" s="156"/>
      <c r="K780" s="831"/>
      <c r="L780" s="831"/>
      <c r="M780" s="831"/>
    </row>
    <row r="781">
      <c r="I781" s="156"/>
      <c r="J781" s="156"/>
      <c r="K781" s="831"/>
      <c r="L781" s="831"/>
      <c r="M781" s="831"/>
    </row>
    <row r="782">
      <c r="I782" s="156"/>
      <c r="J782" s="156"/>
      <c r="K782" s="831"/>
      <c r="L782" s="831"/>
      <c r="M782" s="831"/>
    </row>
    <row r="783">
      <c r="I783" s="156"/>
      <c r="J783" s="156"/>
      <c r="K783" s="831"/>
      <c r="L783" s="831"/>
      <c r="M783" s="831"/>
    </row>
    <row r="784">
      <c r="I784" s="156"/>
      <c r="J784" s="156"/>
      <c r="K784" s="831"/>
      <c r="L784" s="831"/>
      <c r="M784" s="831"/>
    </row>
    <row r="785">
      <c r="I785" s="156"/>
      <c r="J785" s="156"/>
      <c r="K785" s="831"/>
      <c r="L785" s="831"/>
      <c r="M785" s="831"/>
    </row>
    <row r="786">
      <c r="I786" s="156"/>
      <c r="J786" s="156"/>
      <c r="K786" s="831"/>
      <c r="L786" s="831"/>
      <c r="M786" s="831"/>
    </row>
    <row r="787">
      <c r="I787" s="156"/>
      <c r="J787" s="156"/>
      <c r="K787" s="831"/>
      <c r="L787" s="831"/>
      <c r="M787" s="831"/>
    </row>
    <row r="788">
      <c r="I788" s="156"/>
      <c r="J788" s="156"/>
      <c r="K788" s="831"/>
      <c r="L788" s="831"/>
      <c r="M788" s="831"/>
    </row>
    <row r="789">
      <c r="I789" s="156"/>
      <c r="J789" s="156"/>
      <c r="K789" s="831"/>
      <c r="L789" s="831"/>
      <c r="M789" s="831"/>
    </row>
    <row r="790">
      <c r="I790" s="156"/>
      <c r="J790" s="156"/>
      <c r="K790" s="831"/>
      <c r="L790" s="831"/>
      <c r="M790" s="831"/>
    </row>
    <row r="791">
      <c r="I791" s="156"/>
      <c r="J791" s="156"/>
      <c r="K791" s="831"/>
      <c r="L791" s="831"/>
      <c r="M791" s="831"/>
    </row>
    <row r="792">
      <c r="I792" s="156"/>
      <c r="J792" s="156"/>
      <c r="K792" s="831"/>
      <c r="L792" s="831"/>
      <c r="M792" s="831"/>
    </row>
    <row r="793">
      <c r="I793" s="156"/>
      <c r="J793" s="156"/>
      <c r="K793" s="831"/>
      <c r="L793" s="831"/>
      <c r="M793" s="831"/>
    </row>
    <row r="794">
      <c r="I794" s="156"/>
      <c r="J794" s="156"/>
      <c r="K794" s="831"/>
      <c r="L794" s="831"/>
      <c r="M794" s="831"/>
    </row>
    <row r="795">
      <c r="I795" s="156"/>
      <c r="J795" s="156"/>
      <c r="K795" s="831"/>
      <c r="L795" s="831"/>
      <c r="M795" s="831"/>
    </row>
    <row r="796">
      <c r="I796" s="156"/>
      <c r="J796" s="156"/>
      <c r="K796" s="831"/>
      <c r="L796" s="831"/>
      <c r="M796" s="831"/>
    </row>
    <row r="797">
      <c r="I797" s="156"/>
      <c r="J797" s="156"/>
      <c r="K797" s="831"/>
      <c r="L797" s="831"/>
      <c r="M797" s="831"/>
    </row>
    <row r="798">
      <c r="I798" s="156"/>
      <c r="J798" s="156"/>
      <c r="K798" s="831"/>
      <c r="L798" s="831"/>
      <c r="M798" s="831"/>
    </row>
    <row r="799">
      <c r="I799" s="156"/>
      <c r="J799" s="156"/>
      <c r="K799" s="831"/>
      <c r="L799" s="831"/>
      <c r="M799" s="831"/>
    </row>
    <row r="800">
      <c r="I800" s="156"/>
      <c r="J800" s="156"/>
      <c r="K800" s="831"/>
      <c r="L800" s="831"/>
      <c r="M800" s="831"/>
    </row>
    <row r="801">
      <c r="I801" s="156"/>
      <c r="J801" s="156"/>
      <c r="K801" s="831"/>
      <c r="L801" s="831"/>
      <c r="M801" s="831"/>
    </row>
    <row r="802">
      <c r="I802" s="156"/>
      <c r="J802" s="156"/>
      <c r="K802" s="831"/>
      <c r="L802" s="831"/>
      <c r="M802" s="831"/>
    </row>
    <row r="803">
      <c r="I803" s="156"/>
      <c r="J803" s="156"/>
      <c r="K803" s="831"/>
      <c r="L803" s="831"/>
      <c r="M803" s="831"/>
    </row>
    <row r="804">
      <c r="I804" s="156"/>
      <c r="J804" s="156"/>
      <c r="K804" s="831"/>
      <c r="L804" s="831"/>
      <c r="M804" s="831"/>
    </row>
    <row r="805">
      <c r="I805" s="156"/>
      <c r="J805" s="156"/>
      <c r="K805" s="831"/>
      <c r="L805" s="831"/>
      <c r="M805" s="831"/>
    </row>
    <row r="806">
      <c r="I806" s="156"/>
      <c r="J806" s="156"/>
      <c r="K806" s="831"/>
      <c r="L806" s="831"/>
      <c r="M806" s="831"/>
    </row>
    <row r="807">
      <c r="I807" s="156"/>
      <c r="J807" s="156"/>
      <c r="K807" s="831"/>
      <c r="L807" s="831"/>
      <c r="M807" s="831"/>
    </row>
    <row r="808">
      <c r="I808" s="156"/>
      <c r="J808" s="156"/>
      <c r="K808" s="831"/>
      <c r="L808" s="831"/>
      <c r="M808" s="831"/>
    </row>
    <row r="809">
      <c r="I809" s="156"/>
      <c r="J809" s="156"/>
      <c r="K809" s="831"/>
      <c r="L809" s="831"/>
      <c r="M809" s="831"/>
    </row>
    <row r="810">
      <c r="I810" s="156"/>
      <c r="J810" s="156"/>
      <c r="K810" s="831"/>
      <c r="L810" s="831"/>
      <c r="M810" s="831"/>
    </row>
    <row r="811">
      <c r="I811" s="156"/>
      <c r="J811" s="156"/>
      <c r="K811" s="831"/>
      <c r="L811" s="831"/>
      <c r="M811" s="831"/>
    </row>
    <row r="812">
      <c r="I812" s="156"/>
      <c r="J812" s="156"/>
      <c r="K812" s="831"/>
      <c r="L812" s="831"/>
      <c r="M812" s="831"/>
    </row>
    <row r="813">
      <c r="I813" s="156"/>
      <c r="J813" s="156"/>
      <c r="K813" s="831"/>
      <c r="L813" s="831"/>
      <c r="M813" s="831"/>
    </row>
    <row r="814">
      <c r="I814" s="156"/>
      <c r="J814" s="156"/>
      <c r="K814" s="831"/>
      <c r="L814" s="831"/>
      <c r="M814" s="831"/>
    </row>
    <row r="815">
      <c r="I815" s="156"/>
      <c r="J815" s="156"/>
      <c r="K815" s="831"/>
      <c r="L815" s="831"/>
      <c r="M815" s="831"/>
    </row>
    <row r="816">
      <c r="I816" s="156"/>
      <c r="J816" s="156"/>
      <c r="K816" s="831"/>
      <c r="L816" s="831"/>
      <c r="M816" s="831"/>
    </row>
    <row r="817">
      <c r="I817" s="156"/>
      <c r="J817" s="156"/>
      <c r="K817" s="831"/>
      <c r="L817" s="831"/>
      <c r="M817" s="831"/>
    </row>
    <row r="818">
      <c r="I818" s="156"/>
      <c r="J818" s="156"/>
      <c r="K818" s="831"/>
      <c r="L818" s="831"/>
      <c r="M818" s="831"/>
    </row>
    <row r="819">
      <c r="I819" s="156"/>
      <c r="J819" s="156"/>
      <c r="K819" s="831"/>
      <c r="L819" s="831"/>
      <c r="M819" s="831"/>
    </row>
    <row r="820">
      <c r="I820" s="156"/>
      <c r="J820" s="156"/>
      <c r="K820" s="831"/>
      <c r="L820" s="831"/>
      <c r="M820" s="831"/>
    </row>
    <row r="821">
      <c r="I821" s="156"/>
      <c r="J821" s="156"/>
      <c r="K821" s="831"/>
      <c r="L821" s="831"/>
      <c r="M821" s="831"/>
    </row>
    <row r="822">
      <c r="I822" s="156"/>
      <c r="J822" s="156"/>
      <c r="K822" s="831"/>
      <c r="L822" s="831"/>
      <c r="M822" s="831"/>
    </row>
    <row r="823">
      <c r="I823" s="156"/>
      <c r="J823" s="156"/>
      <c r="K823" s="831"/>
      <c r="L823" s="831"/>
      <c r="M823" s="831"/>
    </row>
    <row r="824">
      <c r="I824" s="156"/>
      <c r="J824" s="156"/>
      <c r="K824" s="831"/>
      <c r="L824" s="831"/>
      <c r="M824" s="831"/>
    </row>
    <row r="825">
      <c r="I825" s="156"/>
      <c r="J825" s="156"/>
      <c r="K825" s="831"/>
      <c r="L825" s="831"/>
      <c r="M825" s="831"/>
    </row>
    <row r="826">
      <c r="I826" s="156"/>
      <c r="J826" s="156"/>
      <c r="K826" s="831"/>
      <c r="L826" s="831"/>
      <c r="M826" s="831"/>
    </row>
    <row r="827">
      <c r="I827" s="156"/>
      <c r="J827" s="156"/>
      <c r="K827" s="831"/>
      <c r="L827" s="831"/>
      <c r="M827" s="831"/>
    </row>
    <row r="828">
      <c r="I828" s="156"/>
      <c r="J828" s="156"/>
      <c r="K828" s="831"/>
      <c r="L828" s="831"/>
      <c r="M828" s="831"/>
    </row>
    <row r="829">
      <c r="I829" s="156"/>
      <c r="J829" s="156"/>
      <c r="K829" s="831"/>
      <c r="L829" s="831"/>
      <c r="M829" s="831"/>
    </row>
    <row r="830">
      <c r="I830" s="156"/>
      <c r="J830" s="156"/>
      <c r="K830" s="831"/>
      <c r="L830" s="831"/>
      <c r="M830" s="831"/>
    </row>
    <row r="831">
      <c r="I831" s="156"/>
      <c r="J831" s="156"/>
      <c r="K831" s="831"/>
      <c r="L831" s="831"/>
      <c r="M831" s="831"/>
    </row>
    <row r="832">
      <c r="I832" s="156"/>
      <c r="J832" s="156"/>
      <c r="K832" s="831"/>
      <c r="L832" s="831"/>
      <c r="M832" s="831"/>
    </row>
    <row r="833">
      <c r="I833" s="156"/>
      <c r="J833" s="156"/>
      <c r="K833" s="831"/>
      <c r="L833" s="831"/>
      <c r="M833" s="831"/>
    </row>
    <row r="834">
      <c r="I834" s="156"/>
      <c r="J834" s="156"/>
      <c r="K834" s="831"/>
      <c r="L834" s="831"/>
      <c r="M834" s="831"/>
    </row>
    <row r="835">
      <c r="I835" s="156"/>
      <c r="J835" s="156"/>
      <c r="K835" s="831"/>
      <c r="L835" s="831"/>
      <c r="M835" s="831"/>
    </row>
    <row r="836">
      <c r="I836" s="156"/>
      <c r="J836" s="156"/>
      <c r="K836" s="831"/>
      <c r="L836" s="831"/>
      <c r="M836" s="831"/>
    </row>
    <row r="837">
      <c r="I837" s="156"/>
      <c r="J837" s="156"/>
      <c r="K837" s="831"/>
      <c r="L837" s="831"/>
      <c r="M837" s="831"/>
    </row>
    <row r="838">
      <c r="I838" s="156"/>
      <c r="J838" s="156"/>
      <c r="K838" s="831"/>
      <c r="L838" s="831"/>
      <c r="M838" s="831"/>
    </row>
    <row r="839">
      <c r="I839" s="156"/>
      <c r="J839" s="156"/>
      <c r="K839" s="831"/>
      <c r="L839" s="831"/>
      <c r="M839" s="831"/>
    </row>
    <row r="840">
      <c r="I840" s="156"/>
      <c r="J840" s="156"/>
      <c r="K840" s="831"/>
      <c r="L840" s="831"/>
      <c r="M840" s="831"/>
    </row>
    <row r="841">
      <c r="I841" s="156"/>
      <c r="J841" s="156"/>
      <c r="K841" s="831"/>
      <c r="L841" s="831"/>
      <c r="M841" s="831"/>
    </row>
    <row r="842">
      <c r="I842" s="156"/>
      <c r="J842" s="156"/>
      <c r="K842" s="831"/>
      <c r="L842" s="831"/>
      <c r="M842" s="831"/>
    </row>
    <row r="843">
      <c r="I843" s="156"/>
      <c r="J843" s="156"/>
      <c r="K843" s="831"/>
      <c r="L843" s="831"/>
      <c r="M843" s="831"/>
    </row>
    <row r="844">
      <c r="I844" s="156"/>
      <c r="J844" s="156"/>
      <c r="K844" s="831"/>
      <c r="L844" s="831"/>
      <c r="M844" s="831"/>
    </row>
    <row r="845">
      <c r="I845" s="156"/>
      <c r="J845" s="156"/>
      <c r="K845" s="831"/>
      <c r="L845" s="831"/>
      <c r="M845" s="831"/>
    </row>
    <row r="846">
      <c r="I846" s="156"/>
      <c r="J846" s="156"/>
      <c r="K846" s="831"/>
      <c r="L846" s="831"/>
      <c r="M846" s="831"/>
    </row>
    <row r="847">
      <c r="I847" s="156"/>
      <c r="J847" s="156"/>
      <c r="K847" s="831"/>
      <c r="L847" s="831"/>
      <c r="M847" s="831"/>
    </row>
    <row r="848">
      <c r="I848" s="156"/>
      <c r="J848" s="156"/>
      <c r="K848" s="831"/>
      <c r="L848" s="831"/>
      <c r="M848" s="831"/>
    </row>
    <row r="849">
      <c r="I849" s="156"/>
      <c r="J849" s="156"/>
      <c r="K849" s="831"/>
      <c r="L849" s="831"/>
      <c r="M849" s="831"/>
    </row>
    <row r="850">
      <c r="I850" s="156"/>
      <c r="J850" s="156"/>
      <c r="K850" s="831"/>
      <c r="L850" s="831"/>
      <c r="M850" s="831"/>
    </row>
    <row r="851">
      <c r="I851" s="156"/>
      <c r="J851" s="156"/>
      <c r="K851" s="831"/>
      <c r="L851" s="831"/>
      <c r="M851" s="831"/>
    </row>
    <row r="852">
      <c r="I852" s="156"/>
      <c r="J852" s="156"/>
      <c r="K852" s="831"/>
      <c r="L852" s="831"/>
      <c r="M852" s="831"/>
    </row>
    <row r="853">
      <c r="I853" s="156"/>
      <c r="J853" s="156"/>
      <c r="K853" s="831"/>
      <c r="L853" s="831"/>
      <c r="M853" s="831"/>
    </row>
    <row r="854">
      <c r="I854" s="156"/>
      <c r="J854" s="156"/>
      <c r="K854" s="831"/>
      <c r="L854" s="831"/>
      <c r="M854" s="831"/>
    </row>
    <row r="855">
      <c r="I855" s="156"/>
      <c r="J855" s="156"/>
      <c r="K855" s="831"/>
      <c r="L855" s="831"/>
      <c r="M855" s="831"/>
    </row>
    <row r="856">
      <c r="I856" s="156"/>
      <c r="J856" s="156"/>
      <c r="K856" s="831"/>
      <c r="L856" s="831"/>
      <c r="M856" s="831"/>
    </row>
    <row r="857">
      <c r="I857" s="156"/>
      <c r="J857" s="156"/>
      <c r="K857" s="831"/>
      <c r="L857" s="831"/>
      <c r="M857" s="831"/>
    </row>
    <row r="858">
      <c r="I858" s="156"/>
      <c r="J858" s="156"/>
      <c r="K858" s="831"/>
      <c r="L858" s="831"/>
      <c r="M858" s="831"/>
    </row>
    <row r="859">
      <c r="I859" s="156"/>
      <c r="J859" s="156"/>
      <c r="K859" s="831"/>
      <c r="L859" s="831"/>
      <c r="M859" s="831"/>
    </row>
    <row r="860">
      <c r="I860" s="156"/>
      <c r="J860" s="156"/>
      <c r="K860" s="831"/>
      <c r="L860" s="831"/>
      <c r="M860" s="831"/>
    </row>
    <row r="861">
      <c r="I861" s="156"/>
      <c r="J861" s="156"/>
      <c r="K861" s="831"/>
      <c r="L861" s="831"/>
      <c r="M861" s="831"/>
    </row>
    <row r="862">
      <c r="I862" s="156"/>
      <c r="J862" s="156"/>
      <c r="K862" s="831"/>
      <c r="L862" s="831"/>
      <c r="M862" s="831"/>
    </row>
    <row r="863">
      <c r="I863" s="156"/>
      <c r="J863" s="156"/>
      <c r="K863" s="831"/>
      <c r="L863" s="831"/>
      <c r="M863" s="831"/>
    </row>
    <row r="864">
      <c r="I864" s="156"/>
      <c r="J864" s="156"/>
      <c r="K864" s="831"/>
      <c r="L864" s="831"/>
      <c r="M864" s="831"/>
    </row>
    <row r="865">
      <c r="I865" s="156"/>
      <c r="J865" s="156"/>
      <c r="K865" s="831"/>
      <c r="L865" s="831"/>
      <c r="M865" s="831"/>
    </row>
    <row r="866">
      <c r="I866" s="156"/>
      <c r="J866" s="156"/>
      <c r="K866" s="831"/>
      <c r="L866" s="831"/>
      <c r="M866" s="831"/>
    </row>
    <row r="867">
      <c r="I867" s="156"/>
      <c r="J867" s="156"/>
      <c r="K867" s="831"/>
      <c r="L867" s="831"/>
      <c r="M867" s="831"/>
    </row>
    <row r="868">
      <c r="I868" s="156"/>
      <c r="J868" s="156"/>
      <c r="K868" s="831"/>
      <c r="L868" s="831"/>
      <c r="M868" s="831"/>
    </row>
    <row r="869">
      <c r="I869" s="156"/>
      <c r="J869" s="156"/>
      <c r="K869" s="831"/>
      <c r="L869" s="831"/>
      <c r="M869" s="831"/>
    </row>
    <row r="870">
      <c r="I870" s="156"/>
      <c r="J870" s="156"/>
      <c r="K870" s="831"/>
      <c r="L870" s="831"/>
      <c r="M870" s="831"/>
    </row>
    <row r="871">
      <c r="I871" s="156"/>
      <c r="J871" s="156"/>
      <c r="K871" s="831"/>
      <c r="L871" s="831"/>
      <c r="M871" s="831"/>
    </row>
    <row r="872">
      <c r="I872" s="156"/>
      <c r="J872" s="156"/>
      <c r="K872" s="831"/>
      <c r="L872" s="831"/>
      <c r="M872" s="831"/>
    </row>
    <row r="873">
      <c r="I873" s="156"/>
      <c r="J873" s="156"/>
      <c r="K873" s="831"/>
      <c r="L873" s="831"/>
      <c r="M873" s="831"/>
    </row>
    <row r="874">
      <c r="I874" s="156"/>
      <c r="J874" s="156"/>
      <c r="K874" s="831"/>
      <c r="L874" s="831"/>
      <c r="M874" s="831"/>
    </row>
    <row r="875">
      <c r="I875" s="156"/>
      <c r="J875" s="156"/>
      <c r="K875" s="831"/>
      <c r="L875" s="831"/>
      <c r="M875" s="831"/>
    </row>
    <row r="876">
      <c r="I876" s="156"/>
      <c r="J876" s="156"/>
      <c r="K876" s="831"/>
      <c r="L876" s="831"/>
      <c r="M876" s="831"/>
    </row>
    <row r="877">
      <c r="I877" s="156"/>
      <c r="J877" s="156"/>
      <c r="K877" s="831"/>
      <c r="L877" s="831"/>
      <c r="M877" s="831"/>
    </row>
    <row r="878">
      <c r="I878" s="156"/>
      <c r="J878" s="156"/>
      <c r="K878" s="831"/>
      <c r="L878" s="831"/>
      <c r="M878" s="831"/>
    </row>
    <row r="879">
      <c r="I879" s="156"/>
      <c r="J879" s="156"/>
      <c r="K879" s="831"/>
      <c r="L879" s="831"/>
      <c r="M879" s="831"/>
    </row>
    <row r="880">
      <c r="I880" s="156"/>
      <c r="J880" s="156"/>
      <c r="K880" s="831"/>
      <c r="L880" s="831"/>
      <c r="M880" s="831"/>
    </row>
    <row r="881">
      <c r="I881" s="156"/>
      <c r="J881" s="156"/>
      <c r="K881" s="831"/>
      <c r="L881" s="831"/>
      <c r="M881" s="831"/>
    </row>
    <row r="882">
      <c r="I882" s="156"/>
      <c r="J882" s="156"/>
      <c r="K882" s="831"/>
      <c r="L882" s="831"/>
      <c r="M882" s="831"/>
    </row>
    <row r="883">
      <c r="I883" s="156"/>
      <c r="J883" s="156"/>
      <c r="K883" s="831"/>
      <c r="L883" s="831"/>
      <c r="M883" s="831"/>
    </row>
    <row r="884">
      <c r="I884" s="156"/>
      <c r="J884" s="156"/>
      <c r="K884" s="831"/>
      <c r="L884" s="831"/>
      <c r="M884" s="831"/>
    </row>
    <row r="885">
      <c r="I885" s="156"/>
      <c r="J885" s="156"/>
      <c r="K885" s="831"/>
      <c r="L885" s="831"/>
      <c r="M885" s="831"/>
    </row>
    <row r="886">
      <c r="I886" s="156"/>
      <c r="J886" s="156"/>
      <c r="K886" s="831"/>
      <c r="L886" s="831"/>
      <c r="M886" s="831"/>
    </row>
    <row r="887">
      <c r="I887" s="156"/>
      <c r="J887" s="156"/>
      <c r="K887" s="831"/>
      <c r="L887" s="831"/>
      <c r="M887" s="831"/>
    </row>
    <row r="888">
      <c r="I888" s="156"/>
      <c r="J888" s="156"/>
      <c r="K888" s="831"/>
      <c r="L888" s="831"/>
      <c r="M888" s="831"/>
    </row>
    <row r="889">
      <c r="I889" s="156"/>
      <c r="J889" s="156"/>
      <c r="K889" s="831"/>
      <c r="L889" s="831"/>
      <c r="M889" s="831"/>
    </row>
    <row r="890">
      <c r="I890" s="156"/>
      <c r="J890" s="156"/>
      <c r="K890" s="831"/>
      <c r="L890" s="831"/>
      <c r="M890" s="831"/>
    </row>
    <row r="891">
      <c r="I891" s="156"/>
      <c r="J891" s="156"/>
      <c r="K891" s="831"/>
      <c r="L891" s="831"/>
      <c r="M891" s="831"/>
    </row>
    <row r="892">
      <c r="I892" s="156"/>
      <c r="J892" s="156"/>
      <c r="K892" s="831"/>
      <c r="L892" s="831"/>
      <c r="M892" s="831"/>
    </row>
    <row r="893">
      <c r="I893" s="156"/>
      <c r="J893" s="156"/>
      <c r="K893" s="831"/>
      <c r="L893" s="831"/>
      <c r="M893" s="831"/>
    </row>
    <row r="894">
      <c r="I894" s="156"/>
      <c r="J894" s="156"/>
      <c r="K894" s="831"/>
      <c r="L894" s="831"/>
      <c r="M894" s="831"/>
    </row>
    <row r="895">
      <c r="I895" s="156"/>
      <c r="J895" s="156"/>
      <c r="K895" s="831"/>
      <c r="L895" s="831"/>
      <c r="M895" s="831"/>
    </row>
    <row r="896">
      <c r="I896" s="156"/>
      <c r="J896" s="156"/>
      <c r="K896" s="831"/>
      <c r="L896" s="831"/>
      <c r="M896" s="831"/>
    </row>
    <row r="897">
      <c r="I897" s="156"/>
      <c r="J897" s="156"/>
      <c r="K897" s="831"/>
      <c r="L897" s="831"/>
      <c r="M897" s="831"/>
    </row>
    <row r="898">
      <c r="I898" s="156"/>
      <c r="J898" s="156"/>
      <c r="K898" s="831"/>
      <c r="L898" s="831"/>
      <c r="M898" s="831"/>
    </row>
    <row r="899">
      <c r="I899" s="156"/>
      <c r="J899" s="156"/>
      <c r="K899" s="831"/>
      <c r="L899" s="831"/>
      <c r="M899" s="831"/>
    </row>
    <row r="900">
      <c r="I900" s="156"/>
      <c r="J900" s="156"/>
      <c r="K900" s="831"/>
      <c r="L900" s="831"/>
      <c r="M900" s="831"/>
    </row>
    <row r="901">
      <c r="I901" s="156"/>
      <c r="J901" s="156"/>
      <c r="K901" s="831"/>
      <c r="L901" s="831"/>
      <c r="M901" s="831"/>
    </row>
    <row r="902">
      <c r="I902" s="156"/>
      <c r="J902" s="156"/>
      <c r="K902" s="831"/>
      <c r="L902" s="831"/>
      <c r="M902" s="831"/>
    </row>
    <row r="903">
      <c r="I903" s="156"/>
      <c r="J903" s="156"/>
      <c r="K903" s="831"/>
      <c r="L903" s="831"/>
      <c r="M903" s="831"/>
    </row>
    <row r="904">
      <c r="I904" s="156"/>
      <c r="J904" s="156"/>
      <c r="K904" s="831"/>
      <c r="L904" s="831"/>
      <c r="M904" s="831"/>
    </row>
    <row r="905">
      <c r="I905" s="156"/>
      <c r="J905" s="156"/>
      <c r="K905" s="831"/>
      <c r="L905" s="831"/>
      <c r="M905" s="831"/>
    </row>
    <row r="906">
      <c r="I906" s="156"/>
      <c r="J906" s="156"/>
      <c r="K906" s="831"/>
      <c r="L906" s="831"/>
      <c r="M906" s="831"/>
    </row>
    <row r="907">
      <c r="I907" s="156"/>
      <c r="J907" s="156"/>
      <c r="K907" s="831"/>
      <c r="L907" s="831"/>
      <c r="M907" s="831"/>
    </row>
    <row r="908">
      <c r="I908" s="156"/>
      <c r="J908" s="156"/>
      <c r="K908" s="831"/>
      <c r="L908" s="831"/>
      <c r="M908" s="831"/>
    </row>
    <row r="909">
      <c r="I909" s="156"/>
      <c r="J909" s="156"/>
      <c r="K909" s="831"/>
      <c r="L909" s="831"/>
      <c r="M909" s="831"/>
    </row>
    <row r="910">
      <c r="I910" s="156"/>
      <c r="J910" s="156"/>
      <c r="K910" s="831"/>
      <c r="L910" s="831"/>
      <c r="M910" s="831"/>
    </row>
    <row r="911">
      <c r="I911" s="156"/>
      <c r="J911" s="156"/>
      <c r="K911" s="831"/>
      <c r="L911" s="831"/>
      <c r="M911" s="831"/>
    </row>
    <row r="912">
      <c r="I912" s="156"/>
      <c r="J912" s="156"/>
      <c r="K912" s="831"/>
      <c r="L912" s="831"/>
      <c r="M912" s="831"/>
    </row>
    <row r="913">
      <c r="I913" s="156"/>
      <c r="J913" s="156"/>
      <c r="K913" s="831"/>
      <c r="L913" s="831"/>
      <c r="M913" s="831"/>
    </row>
    <row r="914">
      <c r="I914" s="156"/>
      <c r="J914" s="156"/>
      <c r="K914" s="831"/>
      <c r="L914" s="831"/>
      <c r="M914" s="831"/>
    </row>
    <row r="915">
      <c r="I915" s="156"/>
      <c r="J915" s="156"/>
      <c r="K915" s="831"/>
      <c r="L915" s="831"/>
      <c r="M915" s="831"/>
    </row>
    <row r="916">
      <c r="I916" s="156"/>
      <c r="J916" s="156"/>
      <c r="K916" s="831"/>
      <c r="L916" s="831"/>
      <c r="M916" s="831"/>
    </row>
    <row r="917">
      <c r="I917" s="156"/>
      <c r="J917" s="156"/>
      <c r="K917" s="831"/>
      <c r="L917" s="831"/>
      <c r="M917" s="831"/>
    </row>
    <row r="918">
      <c r="I918" s="156"/>
      <c r="J918" s="156"/>
      <c r="K918" s="831"/>
      <c r="L918" s="831"/>
      <c r="M918" s="831"/>
    </row>
    <row r="919">
      <c r="I919" s="156"/>
      <c r="J919" s="156"/>
      <c r="K919" s="831"/>
      <c r="L919" s="831"/>
      <c r="M919" s="831"/>
    </row>
    <row r="920">
      <c r="I920" s="156"/>
      <c r="J920" s="156"/>
      <c r="K920" s="831"/>
      <c r="L920" s="831"/>
      <c r="M920" s="831"/>
    </row>
    <row r="921">
      <c r="I921" s="156"/>
      <c r="J921" s="156"/>
      <c r="K921" s="831"/>
      <c r="L921" s="831"/>
      <c r="M921" s="831"/>
    </row>
    <row r="922">
      <c r="I922" s="156"/>
      <c r="J922" s="156"/>
      <c r="K922" s="831"/>
      <c r="L922" s="831"/>
      <c r="M922" s="831"/>
    </row>
    <row r="923">
      <c r="I923" s="156"/>
      <c r="J923" s="156"/>
      <c r="K923" s="831"/>
      <c r="L923" s="831"/>
      <c r="M923" s="831"/>
    </row>
    <row r="924">
      <c r="I924" s="156"/>
      <c r="J924" s="156"/>
      <c r="K924" s="831"/>
      <c r="L924" s="831"/>
      <c r="M924" s="831"/>
    </row>
    <row r="925">
      <c r="I925" s="156"/>
      <c r="J925" s="156"/>
      <c r="K925" s="831"/>
      <c r="L925" s="831"/>
      <c r="M925" s="831"/>
    </row>
    <row r="926">
      <c r="I926" s="156"/>
      <c r="J926" s="156"/>
      <c r="K926" s="831"/>
      <c r="L926" s="831"/>
      <c r="M926" s="831"/>
    </row>
    <row r="927">
      <c r="I927" s="156"/>
      <c r="J927" s="156"/>
      <c r="K927" s="831"/>
      <c r="L927" s="831"/>
      <c r="M927" s="831"/>
    </row>
    <row r="928">
      <c r="I928" s="156"/>
      <c r="J928" s="156"/>
      <c r="K928" s="831"/>
      <c r="L928" s="831"/>
      <c r="M928" s="831"/>
    </row>
    <row r="929">
      <c r="I929" s="156"/>
      <c r="J929" s="156"/>
      <c r="K929" s="831"/>
      <c r="L929" s="831"/>
      <c r="M929" s="831"/>
    </row>
    <row r="930">
      <c r="I930" s="156"/>
      <c r="J930" s="156"/>
      <c r="K930" s="831"/>
      <c r="L930" s="831"/>
      <c r="M930" s="831"/>
    </row>
    <row r="931">
      <c r="I931" s="156"/>
      <c r="J931" s="156"/>
      <c r="K931" s="831"/>
      <c r="L931" s="831"/>
      <c r="M931" s="831"/>
    </row>
    <row r="932">
      <c r="I932" s="156"/>
      <c r="J932" s="156"/>
      <c r="K932" s="831"/>
      <c r="L932" s="831"/>
      <c r="M932" s="831"/>
    </row>
    <row r="933">
      <c r="I933" s="156"/>
      <c r="J933" s="156"/>
      <c r="K933" s="831"/>
      <c r="L933" s="831"/>
      <c r="M933" s="831"/>
    </row>
    <row r="934">
      <c r="I934" s="156"/>
      <c r="J934" s="156"/>
      <c r="K934" s="831"/>
      <c r="L934" s="831"/>
      <c r="M934" s="831"/>
    </row>
    <row r="935">
      <c r="I935" s="156"/>
      <c r="J935" s="156"/>
      <c r="K935" s="831"/>
      <c r="L935" s="831"/>
      <c r="M935" s="831"/>
    </row>
    <row r="936">
      <c r="I936" s="156"/>
      <c r="J936" s="156"/>
      <c r="K936" s="831"/>
      <c r="L936" s="831"/>
      <c r="M936" s="831"/>
    </row>
    <row r="937">
      <c r="I937" s="156"/>
      <c r="J937" s="156"/>
      <c r="K937" s="831"/>
      <c r="L937" s="831"/>
      <c r="M937" s="831"/>
    </row>
    <row r="938">
      <c r="I938" s="156"/>
      <c r="J938" s="156"/>
      <c r="K938" s="831"/>
      <c r="L938" s="831"/>
      <c r="M938" s="831"/>
    </row>
    <row r="939">
      <c r="I939" s="156"/>
      <c r="J939" s="156"/>
      <c r="K939" s="831"/>
      <c r="L939" s="831"/>
      <c r="M939" s="831"/>
    </row>
    <row r="940">
      <c r="I940" s="156"/>
      <c r="J940" s="156"/>
      <c r="K940" s="831"/>
      <c r="L940" s="831"/>
      <c r="M940" s="831"/>
    </row>
    <row r="941">
      <c r="I941" s="156"/>
      <c r="J941" s="156"/>
      <c r="K941" s="831"/>
      <c r="L941" s="831"/>
      <c r="M941" s="831"/>
    </row>
    <row r="942">
      <c r="I942" s="156"/>
      <c r="J942" s="156"/>
      <c r="K942" s="831"/>
      <c r="L942" s="831"/>
      <c r="M942" s="831"/>
    </row>
    <row r="943">
      <c r="I943" s="156"/>
      <c r="J943" s="156"/>
      <c r="K943" s="831"/>
      <c r="L943" s="831"/>
      <c r="M943" s="831"/>
    </row>
    <row r="944">
      <c r="I944" s="156"/>
      <c r="J944" s="156"/>
      <c r="K944" s="831"/>
      <c r="L944" s="831"/>
      <c r="M944" s="831"/>
    </row>
    <row r="945">
      <c r="I945" s="156"/>
      <c r="J945" s="156"/>
      <c r="K945" s="831"/>
      <c r="L945" s="831"/>
      <c r="M945" s="831"/>
    </row>
    <row r="946">
      <c r="I946" s="156"/>
      <c r="J946" s="156"/>
      <c r="K946" s="831"/>
      <c r="L946" s="831"/>
      <c r="M946" s="831"/>
    </row>
    <row r="947">
      <c r="I947" s="156"/>
      <c r="J947" s="156"/>
      <c r="K947" s="831"/>
      <c r="L947" s="831"/>
      <c r="M947" s="831"/>
    </row>
    <row r="948">
      <c r="I948" s="156"/>
      <c r="J948" s="156"/>
      <c r="K948" s="831"/>
      <c r="L948" s="831"/>
      <c r="M948" s="831"/>
    </row>
    <row r="949">
      <c r="I949" s="156"/>
      <c r="J949" s="156"/>
      <c r="K949" s="831"/>
      <c r="L949" s="831"/>
      <c r="M949" s="831"/>
    </row>
    <row r="950">
      <c r="I950" s="156"/>
      <c r="J950" s="156"/>
      <c r="K950" s="831"/>
      <c r="L950" s="831"/>
      <c r="M950" s="831"/>
    </row>
    <row r="951">
      <c r="I951" s="156"/>
      <c r="J951" s="156"/>
      <c r="K951" s="831"/>
      <c r="L951" s="831"/>
      <c r="M951" s="831"/>
    </row>
    <row r="952">
      <c r="I952" s="156"/>
      <c r="J952" s="156"/>
      <c r="K952" s="831"/>
      <c r="L952" s="831"/>
      <c r="M952" s="831"/>
    </row>
    <row r="953">
      <c r="I953" s="156"/>
      <c r="J953" s="156"/>
      <c r="K953" s="831"/>
      <c r="L953" s="831"/>
      <c r="M953" s="831"/>
    </row>
    <row r="954">
      <c r="I954" s="156"/>
      <c r="J954" s="156"/>
      <c r="K954" s="831"/>
      <c r="L954" s="831"/>
      <c r="M954" s="831"/>
    </row>
    <row r="955">
      <c r="I955" s="156"/>
      <c r="J955" s="156"/>
      <c r="K955" s="831"/>
      <c r="L955" s="831"/>
      <c r="M955" s="831"/>
    </row>
    <row r="956">
      <c r="I956" s="156"/>
      <c r="J956" s="156"/>
      <c r="K956" s="831"/>
      <c r="L956" s="831"/>
      <c r="M956" s="831"/>
    </row>
    <row r="957">
      <c r="I957" s="156"/>
      <c r="J957" s="156"/>
      <c r="K957" s="831"/>
      <c r="L957" s="831"/>
      <c r="M957" s="831"/>
    </row>
    <row r="958">
      <c r="I958" s="156"/>
      <c r="J958" s="156"/>
      <c r="K958" s="831"/>
      <c r="L958" s="831"/>
      <c r="M958" s="831"/>
    </row>
    <row r="959">
      <c r="I959" s="156"/>
      <c r="J959" s="156"/>
      <c r="K959" s="831"/>
      <c r="L959" s="831"/>
      <c r="M959" s="831"/>
    </row>
    <row r="960">
      <c r="I960" s="156"/>
      <c r="J960" s="156"/>
      <c r="K960" s="831"/>
      <c r="L960" s="831"/>
      <c r="M960" s="831"/>
    </row>
    <row r="961">
      <c r="I961" s="156"/>
      <c r="J961" s="156"/>
      <c r="K961" s="831"/>
      <c r="L961" s="831"/>
      <c r="M961" s="831"/>
    </row>
    <row r="962">
      <c r="I962" s="156"/>
      <c r="J962" s="156"/>
      <c r="K962" s="831"/>
      <c r="L962" s="831"/>
      <c r="M962" s="831"/>
    </row>
    <row r="963">
      <c r="I963" s="156"/>
      <c r="J963" s="156"/>
      <c r="K963" s="831"/>
      <c r="L963" s="831"/>
      <c r="M963" s="831"/>
    </row>
    <row r="964">
      <c r="I964" s="156"/>
      <c r="J964" s="156"/>
      <c r="K964" s="831"/>
      <c r="L964" s="831"/>
      <c r="M964" s="831"/>
    </row>
    <row r="965">
      <c r="I965" s="156"/>
      <c r="J965" s="156"/>
      <c r="K965" s="831"/>
      <c r="L965" s="831"/>
      <c r="M965" s="831"/>
    </row>
    <row r="966">
      <c r="I966" s="156"/>
      <c r="J966" s="156"/>
      <c r="K966" s="831"/>
      <c r="L966" s="831"/>
      <c r="M966" s="831"/>
    </row>
    <row r="967">
      <c r="I967" s="156"/>
      <c r="J967" s="156"/>
      <c r="K967" s="831"/>
      <c r="L967" s="831"/>
      <c r="M967" s="831"/>
    </row>
    <row r="968">
      <c r="I968" s="156"/>
      <c r="J968" s="156"/>
      <c r="K968" s="831"/>
      <c r="L968" s="831"/>
      <c r="M968" s="831"/>
    </row>
    <row r="969">
      <c r="I969" s="156"/>
      <c r="J969" s="156"/>
      <c r="K969" s="831"/>
      <c r="L969" s="831"/>
      <c r="M969" s="831"/>
    </row>
    <row r="970">
      <c r="I970" s="156"/>
      <c r="J970" s="156"/>
      <c r="K970" s="831"/>
      <c r="L970" s="831"/>
      <c r="M970" s="831"/>
    </row>
    <row r="971">
      <c r="I971" s="156"/>
      <c r="J971" s="156"/>
      <c r="K971" s="831"/>
      <c r="L971" s="831"/>
      <c r="M971" s="831"/>
    </row>
    <row r="972">
      <c r="I972" s="156"/>
      <c r="J972" s="156"/>
      <c r="K972" s="831"/>
      <c r="L972" s="831"/>
      <c r="M972" s="831"/>
    </row>
    <row r="973">
      <c r="I973" s="156"/>
      <c r="J973" s="156"/>
      <c r="K973" s="831"/>
      <c r="L973" s="831"/>
      <c r="M973" s="831"/>
    </row>
    <row r="974">
      <c r="I974" s="156"/>
      <c r="J974" s="156"/>
      <c r="K974" s="831"/>
      <c r="L974" s="831"/>
      <c r="M974" s="831"/>
    </row>
    <row r="975">
      <c r="I975" s="156"/>
      <c r="J975" s="156"/>
      <c r="K975" s="831"/>
      <c r="L975" s="831"/>
      <c r="M975" s="831"/>
    </row>
    <row r="976">
      <c r="I976" s="156"/>
      <c r="J976" s="156"/>
      <c r="K976" s="831"/>
      <c r="L976" s="831"/>
      <c r="M976" s="831"/>
    </row>
    <row r="977">
      <c r="I977" s="156"/>
      <c r="J977" s="156"/>
      <c r="K977" s="831"/>
      <c r="L977" s="831"/>
      <c r="M977" s="831"/>
    </row>
    <row r="978">
      <c r="I978" s="156"/>
      <c r="J978" s="156"/>
      <c r="K978" s="831"/>
      <c r="L978" s="831"/>
      <c r="M978" s="831"/>
    </row>
    <row r="979">
      <c r="I979" s="156"/>
      <c r="J979" s="156"/>
      <c r="K979" s="831"/>
      <c r="L979" s="831"/>
      <c r="M979" s="831"/>
    </row>
    <row r="980">
      <c r="I980" s="156"/>
      <c r="J980" s="156"/>
      <c r="K980" s="831"/>
      <c r="L980" s="831"/>
      <c r="M980" s="831"/>
    </row>
    <row r="981">
      <c r="I981" s="156"/>
      <c r="J981" s="156"/>
      <c r="K981" s="831"/>
      <c r="L981" s="831"/>
      <c r="M981" s="831"/>
    </row>
    <row r="982">
      <c r="I982" s="156"/>
      <c r="J982" s="156"/>
      <c r="K982" s="831"/>
      <c r="L982" s="831"/>
      <c r="M982" s="831"/>
    </row>
    <row r="983">
      <c r="I983" s="156"/>
      <c r="J983" s="156"/>
      <c r="K983" s="831"/>
      <c r="L983" s="831"/>
      <c r="M983" s="831"/>
    </row>
    <row r="984">
      <c r="I984" s="156"/>
      <c r="J984" s="156"/>
      <c r="K984" s="831"/>
      <c r="L984" s="831"/>
      <c r="M984" s="831"/>
    </row>
    <row r="985">
      <c r="I985" s="156"/>
      <c r="J985" s="156"/>
      <c r="K985" s="831"/>
      <c r="L985" s="831"/>
      <c r="M985" s="831"/>
    </row>
    <row r="986">
      <c r="I986" s="156"/>
      <c r="J986" s="156"/>
      <c r="K986" s="831"/>
      <c r="L986" s="831"/>
      <c r="M986" s="831"/>
    </row>
    <row r="987">
      <c r="I987" s="156"/>
      <c r="J987" s="156"/>
      <c r="K987" s="831"/>
      <c r="L987" s="831"/>
      <c r="M987" s="831"/>
    </row>
    <row r="988">
      <c r="I988" s="156"/>
      <c r="J988" s="156"/>
      <c r="K988" s="831"/>
      <c r="L988" s="831"/>
      <c r="M988" s="831"/>
    </row>
    <row r="989">
      <c r="I989" s="156"/>
      <c r="J989" s="156"/>
      <c r="K989" s="831"/>
      <c r="L989" s="831"/>
      <c r="M989" s="831"/>
    </row>
    <row r="990">
      <c r="I990" s="156"/>
      <c r="J990" s="156"/>
      <c r="K990" s="831"/>
      <c r="L990" s="831"/>
      <c r="M990" s="831"/>
    </row>
    <row r="991">
      <c r="I991" s="156"/>
      <c r="J991" s="156"/>
      <c r="K991" s="831"/>
      <c r="L991" s="831"/>
      <c r="M991" s="831"/>
    </row>
    <row r="992">
      <c r="I992" s="156"/>
      <c r="J992" s="156"/>
      <c r="K992" s="831"/>
      <c r="L992" s="831"/>
      <c r="M992" s="831"/>
    </row>
    <row r="993">
      <c r="I993" s="156"/>
      <c r="J993" s="156"/>
      <c r="K993" s="831"/>
      <c r="L993" s="831"/>
      <c r="M993" s="831"/>
    </row>
    <row r="994">
      <c r="I994" s="156"/>
      <c r="J994" s="156"/>
      <c r="K994" s="831"/>
      <c r="L994" s="831"/>
      <c r="M994" s="831"/>
    </row>
    <row r="995">
      <c r="I995" s="156"/>
      <c r="J995" s="156"/>
      <c r="K995" s="831"/>
      <c r="L995" s="831"/>
      <c r="M995" s="831"/>
    </row>
    <row r="996">
      <c r="I996" s="156"/>
      <c r="J996" s="156"/>
      <c r="K996" s="831"/>
      <c r="L996" s="831"/>
      <c r="M996" s="831"/>
    </row>
    <row r="997">
      <c r="I997" s="156"/>
      <c r="J997" s="156"/>
      <c r="K997" s="831"/>
      <c r="L997" s="831"/>
      <c r="M997" s="831"/>
    </row>
    <row r="998">
      <c r="I998" s="156"/>
      <c r="J998" s="156"/>
      <c r="K998" s="831"/>
      <c r="L998" s="831"/>
      <c r="M998" s="831"/>
    </row>
    <row r="999">
      <c r="I999" s="156"/>
      <c r="J999" s="156"/>
      <c r="K999" s="831"/>
      <c r="L999" s="831"/>
      <c r="M999" s="831"/>
    </row>
    <row r="1000">
      <c r="I1000" s="156"/>
      <c r="K1000" s="831"/>
      <c r="L1000" s="831"/>
      <c r="M1000" s="831"/>
    </row>
    <row r="1001">
      <c r="I1001" s="156"/>
      <c r="K1001" s="831"/>
      <c r="L1001" s="831"/>
      <c r="M1001" s="831"/>
    </row>
    <row r="1002">
      <c r="I1002" s="156"/>
      <c r="K1002" s="831"/>
      <c r="L1002" s="831"/>
      <c r="M1002" s="831"/>
    </row>
    <row r="1003">
      <c r="I1003" s="156"/>
      <c r="K1003" s="831"/>
      <c r="L1003" s="831"/>
      <c r="M1003" s="831"/>
    </row>
    <row r="1004">
      <c r="I1004" s="156"/>
      <c r="K1004" s="831"/>
      <c r="L1004" s="831"/>
      <c r="M1004" s="831"/>
    </row>
    <row r="1005">
      <c r="I1005" s="156"/>
      <c r="K1005" s="831"/>
      <c r="L1005" s="831"/>
      <c r="M1005" s="831"/>
    </row>
    <row r="1006">
      <c r="I1006" s="156"/>
      <c r="K1006" s="831"/>
      <c r="L1006" s="831"/>
      <c r="M1006" s="831"/>
    </row>
    <row r="1007">
      <c r="I1007" s="156"/>
      <c r="K1007" s="831"/>
      <c r="L1007" s="831"/>
      <c r="M1007" s="831"/>
    </row>
    <row r="1008">
      <c r="I1008" s="156"/>
      <c r="K1008" s="831"/>
      <c r="L1008" s="831"/>
      <c r="M1008" s="831"/>
    </row>
    <row r="1009">
      <c r="I1009" s="156"/>
      <c r="K1009" s="831"/>
      <c r="L1009" s="831"/>
      <c r="M1009" s="831"/>
    </row>
    <row r="1010">
      <c r="I1010" s="156"/>
      <c r="K1010" s="831"/>
      <c r="L1010" s="831"/>
      <c r="M1010" s="831"/>
    </row>
    <row r="1011">
      <c r="I1011" s="156"/>
      <c r="K1011" s="831"/>
      <c r="L1011" s="831"/>
      <c r="M1011" s="831"/>
    </row>
    <row r="1012">
      <c r="I1012" s="156"/>
      <c r="K1012" s="831"/>
      <c r="L1012" s="831"/>
      <c r="M1012" s="831"/>
    </row>
    <row r="1013">
      <c r="I1013" s="156"/>
      <c r="K1013" s="831"/>
      <c r="L1013" s="831"/>
      <c r="M1013" s="831"/>
    </row>
    <row r="1014">
      <c r="I1014" s="156"/>
      <c r="K1014" s="831"/>
      <c r="L1014" s="831"/>
      <c r="M1014" s="831"/>
    </row>
    <row r="1015">
      <c r="I1015" s="156"/>
      <c r="K1015" s="831"/>
      <c r="L1015" s="831"/>
      <c r="M1015" s="831"/>
    </row>
    <row r="1016">
      <c r="I1016" s="156"/>
      <c r="K1016" s="831"/>
      <c r="L1016" s="831"/>
      <c r="M1016" s="831"/>
    </row>
    <row r="1017">
      <c r="I1017" s="156"/>
      <c r="K1017" s="831"/>
      <c r="L1017" s="831"/>
      <c r="M1017" s="831"/>
    </row>
    <row r="1018">
      <c r="I1018" s="156"/>
      <c r="K1018" s="831"/>
      <c r="L1018" s="831"/>
      <c r="M1018" s="831"/>
    </row>
    <row r="1019">
      <c r="I1019" s="156"/>
      <c r="K1019" s="831"/>
      <c r="L1019" s="831"/>
      <c r="M1019" s="831"/>
    </row>
    <row r="1020">
      <c r="I1020" s="156"/>
      <c r="K1020" s="831"/>
      <c r="L1020" s="831"/>
      <c r="M1020" s="831"/>
    </row>
    <row r="1021">
      <c r="I1021" s="156"/>
      <c r="K1021" s="831"/>
      <c r="L1021" s="831"/>
      <c r="M1021" s="831"/>
    </row>
    <row r="1022">
      <c r="I1022" s="156"/>
      <c r="K1022" s="831"/>
      <c r="L1022" s="831"/>
      <c r="M1022" s="831"/>
    </row>
    <row r="1023">
      <c r="I1023" s="156"/>
      <c r="K1023" s="831"/>
      <c r="L1023" s="831"/>
      <c r="M1023" s="831"/>
    </row>
    <row r="1024">
      <c r="I1024" s="156"/>
      <c r="K1024" s="831"/>
      <c r="L1024" s="831"/>
      <c r="M1024" s="831"/>
    </row>
    <row r="1025">
      <c r="I1025" s="156"/>
      <c r="K1025" s="831"/>
      <c r="L1025" s="831"/>
      <c r="M1025" s="831"/>
    </row>
    <row r="1026">
      <c r="I1026" s="156"/>
      <c r="K1026" s="831"/>
      <c r="L1026" s="831"/>
      <c r="M1026" s="831"/>
    </row>
    <row r="1027">
      <c r="I1027" s="156"/>
      <c r="K1027" s="831"/>
      <c r="L1027" s="831"/>
      <c r="M1027" s="831"/>
    </row>
    <row r="1028">
      <c r="I1028" s="156"/>
      <c r="K1028" s="831"/>
      <c r="L1028" s="831"/>
      <c r="M1028" s="831"/>
    </row>
    <row r="1029">
      <c r="I1029" s="156"/>
      <c r="K1029" s="831"/>
      <c r="L1029" s="831"/>
      <c r="M1029" s="831"/>
    </row>
    <row r="1030">
      <c r="I1030" s="156"/>
      <c r="K1030" s="831"/>
      <c r="L1030" s="831"/>
      <c r="M1030" s="831"/>
    </row>
    <row r="1031">
      <c r="I1031" s="156"/>
      <c r="K1031" s="831"/>
      <c r="L1031" s="831"/>
      <c r="M1031" s="831"/>
    </row>
    <row r="1032">
      <c r="I1032" s="156"/>
      <c r="K1032" s="831"/>
      <c r="L1032" s="831"/>
      <c r="M1032" s="831"/>
    </row>
    <row r="1033">
      <c r="I1033" s="156"/>
      <c r="K1033" s="831"/>
      <c r="L1033" s="831"/>
      <c r="M1033" s="831"/>
    </row>
    <row r="1034">
      <c r="I1034" s="156"/>
      <c r="K1034" s="831"/>
      <c r="L1034" s="831"/>
      <c r="M1034" s="831"/>
    </row>
    <row r="1035">
      <c r="I1035" s="156"/>
      <c r="K1035" s="831"/>
      <c r="L1035" s="831"/>
      <c r="M1035" s="831"/>
    </row>
    <row r="1036">
      <c r="I1036" s="156"/>
      <c r="K1036" s="831"/>
      <c r="L1036" s="831"/>
      <c r="M1036" s="831"/>
    </row>
    <row r="1037">
      <c r="I1037" s="156"/>
      <c r="K1037" s="831"/>
      <c r="L1037" s="831"/>
      <c r="M1037" s="831"/>
    </row>
    <row r="1038">
      <c r="I1038" s="156"/>
      <c r="K1038" s="831"/>
      <c r="L1038" s="831"/>
      <c r="M1038" s="831"/>
    </row>
    <row r="1039">
      <c r="I1039" s="156"/>
      <c r="K1039" s="831"/>
      <c r="L1039" s="831"/>
      <c r="M1039" s="831"/>
    </row>
    <row r="1040">
      <c r="I1040" s="156"/>
      <c r="K1040" s="831"/>
      <c r="L1040" s="831"/>
      <c r="M1040" s="831"/>
    </row>
    <row r="1041">
      <c r="I1041" s="156"/>
      <c r="K1041" s="831"/>
      <c r="L1041" s="831"/>
      <c r="M1041" s="831"/>
    </row>
    <row r="1042">
      <c r="I1042" s="156"/>
      <c r="K1042" s="831"/>
      <c r="L1042" s="831"/>
      <c r="M1042" s="831"/>
    </row>
    <row r="1043">
      <c r="I1043" s="156"/>
      <c r="K1043" s="831"/>
      <c r="L1043" s="831"/>
      <c r="M1043" s="831"/>
    </row>
    <row r="1044">
      <c r="I1044" s="156"/>
      <c r="K1044" s="831"/>
      <c r="L1044" s="831"/>
      <c r="M1044" s="831"/>
    </row>
    <row r="1045">
      <c r="I1045" s="156"/>
      <c r="K1045" s="831"/>
      <c r="L1045" s="831"/>
      <c r="M1045" s="831"/>
    </row>
    <row r="1046">
      <c r="I1046" s="156"/>
      <c r="K1046" s="831"/>
      <c r="L1046" s="831"/>
      <c r="M1046" s="831"/>
    </row>
    <row r="1047">
      <c r="I1047" s="156"/>
      <c r="K1047" s="831"/>
      <c r="L1047" s="831"/>
      <c r="M1047" s="831"/>
    </row>
    <row r="1048">
      <c r="I1048" s="156"/>
      <c r="K1048" s="831"/>
      <c r="L1048" s="831"/>
      <c r="M1048" s="831"/>
    </row>
    <row r="1049">
      <c r="I1049" s="156"/>
      <c r="K1049" s="831"/>
      <c r="L1049" s="831"/>
      <c r="M1049" s="831"/>
    </row>
    <row r="1050">
      <c r="I1050" s="156"/>
      <c r="K1050" s="831"/>
      <c r="L1050" s="831"/>
      <c r="M1050" s="831"/>
    </row>
    <row r="1051">
      <c r="I1051" s="156"/>
      <c r="K1051" s="831"/>
      <c r="L1051" s="831"/>
      <c r="M1051" s="831"/>
    </row>
    <row r="1052">
      <c r="I1052" s="156"/>
      <c r="K1052" s="831"/>
      <c r="L1052" s="831"/>
      <c r="M1052" s="831"/>
    </row>
    <row r="1053">
      <c r="I1053" s="156"/>
      <c r="K1053" s="831"/>
      <c r="L1053" s="831"/>
      <c r="M1053" s="831"/>
    </row>
    <row r="1054">
      <c r="I1054" s="156"/>
      <c r="K1054" s="831"/>
      <c r="L1054" s="831"/>
      <c r="M1054" s="831"/>
    </row>
    <row r="1055">
      <c r="I1055" s="156"/>
      <c r="K1055" s="831"/>
      <c r="L1055" s="831"/>
      <c r="M1055" s="831"/>
    </row>
    <row r="1056">
      <c r="I1056" s="156"/>
      <c r="K1056" s="831"/>
      <c r="L1056" s="831"/>
      <c r="M1056" s="831"/>
    </row>
    <row r="1057">
      <c r="I1057" s="156"/>
      <c r="K1057" s="831"/>
      <c r="L1057" s="831"/>
      <c r="M1057" s="831"/>
    </row>
    <row r="1058">
      <c r="I1058" s="156"/>
      <c r="K1058" s="831"/>
      <c r="L1058" s="831"/>
      <c r="M1058" s="831"/>
    </row>
    <row r="1059">
      <c r="I1059" s="156"/>
      <c r="K1059" s="831"/>
      <c r="L1059" s="831"/>
      <c r="M1059" s="831"/>
    </row>
    <row r="1060">
      <c r="I1060" s="156"/>
      <c r="K1060" s="831"/>
      <c r="L1060" s="831"/>
      <c r="M1060" s="831"/>
    </row>
    <row r="1061">
      <c r="I1061" s="156"/>
      <c r="K1061" s="831"/>
      <c r="L1061" s="831"/>
      <c r="M1061" s="831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</row>
    <row r="2">
      <c r="A2" s="1"/>
      <c r="B2" s="1"/>
      <c r="C2" s="2" t="s">
        <v>5</v>
      </c>
      <c r="D2" s="8" t="s">
        <v>1592</v>
      </c>
      <c r="E2" s="4"/>
      <c r="F2" s="9">
        <v>1.0</v>
      </c>
      <c r="G2" s="10"/>
      <c r="H2" s="11"/>
      <c r="I2" s="7"/>
      <c r="K2" s="831"/>
      <c r="L2" s="831"/>
      <c r="M2" s="831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K3" s="831"/>
      <c r="L3" s="831"/>
      <c r="M3" s="831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</row>
    <row r="11">
      <c r="K11" s="831"/>
      <c r="L11" s="831"/>
      <c r="M11" s="831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</row>
    <row r="14">
      <c r="B14" s="46" t="s">
        <v>37</v>
      </c>
      <c r="C14" s="47" t="s">
        <v>38</v>
      </c>
      <c r="D14" s="80" t="s">
        <v>1594</v>
      </c>
      <c r="E14" s="55" t="s">
        <v>54</v>
      </c>
      <c r="H14" s="49"/>
      <c r="I14" s="50"/>
      <c r="J14" s="223"/>
      <c r="K14" s="893" t="s">
        <v>1594</v>
      </c>
      <c r="L14" s="895"/>
      <c r="M14" s="897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45004.0</v>
      </c>
      <c r="L17" s="907">
        <v>45005.0</v>
      </c>
      <c r="M17" s="965">
        <v>45006.0</v>
      </c>
      <c r="N17" s="7"/>
      <c r="O17" s="966" t="str">
        <f>IFERROR(__xludf.DUMMYFUNCTION("IMPORTRANGE(""https://docs.google.com/spreadsheets/d/1AZ3Iko49RlWgMZj2Hx7OpTHq-NH0mvOPQwtTsEQwEV4/edit#gid=1517158034"",""3/19~3/31 others!A5:H50"")"),"#REF!")</f>
        <v>#REF!</v>
      </c>
      <c r="P17" s="966"/>
      <c r="Q17" s="966"/>
      <c r="R17" s="966"/>
      <c r="S17" s="966"/>
      <c r="T17" s="966"/>
      <c r="U17" s="966"/>
      <c r="V17" s="966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67" t="s">
        <v>243</v>
      </c>
      <c r="N18" s="7"/>
      <c r="O18" s="914"/>
      <c r="P18" s="914"/>
      <c r="Q18" s="914"/>
      <c r="R18" s="914"/>
      <c r="S18" s="914"/>
      <c r="T18" s="914"/>
      <c r="U18" s="914"/>
      <c r="V18" s="914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915" t="s">
        <v>1596</v>
      </c>
      <c r="L19" s="968" t="s">
        <v>1597</v>
      </c>
      <c r="M19" s="969"/>
      <c r="N19" s="7"/>
      <c r="O19" s="914"/>
      <c r="P19" s="914"/>
      <c r="Q19" s="914"/>
      <c r="R19" s="914"/>
      <c r="S19" s="914"/>
      <c r="T19" s="914"/>
      <c r="U19" s="914"/>
      <c r="V19" s="914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915" t="s">
        <v>1596</v>
      </c>
      <c r="L20" s="968" t="s">
        <v>1597</v>
      </c>
      <c r="M20" s="969"/>
      <c r="N20" s="7"/>
      <c r="O20" s="914"/>
      <c r="P20" s="914"/>
      <c r="Q20" s="914"/>
      <c r="R20" s="914"/>
      <c r="S20" s="914"/>
      <c r="T20" s="914"/>
      <c r="U20" s="914"/>
      <c r="V20" s="914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916" t="s">
        <v>1600</v>
      </c>
      <c r="L21" s="970" t="s">
        <v>223</v>
      </c>
      <c r="M21" s="971"/>
      <c r="N21" s="7"/>
      <c r="O21" s="914"/>
      <c r="P21" s="914"/>
      <c r="Q21" s="914"/>
      <c r="R21" s="914"/>
      <c r="S21" s="914"/>
      <c r="T21" s="914"/>
      <c r="U21" s="914"/>
      <c r="V21" s="914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K22" s="831"/>
      <c r="L22" s="831"/>
      <c r="M22" s="918"/>
      <c r="N22" s="7"/>
      <c r="O22" s="914"/>
      <c r="P22" s="914"/>
      <c r="Q22" s="914"/>
      <c r="R22" s="914"/>
      <c r="S22" s="914"/>
      <c r="T22" s="914"/>
      <c r="U22" s="914"/>
      <c r="V22" s="914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45007.0</v>
      </c>
      <c r="L23" s="907">
        <v>45008.0</v>
      </c>
      <c r="M23" s="907">
        <v>45009.0</v>
      </c>
      <c r="N23" s="7"/>
      <c r="O23" s="914"/>
      <c r="P23" s="914"/>
      <c r="Q23" s="914"/>
      <c r="R23" s="914"/>
      <c r="S23" s="914"/>
      <c r="T23" s="914"/>
      <c r="U23" s="914"/>
      <c r="V23" s="914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14"/>
      <c r="S24" s="914"/>
      <c r="T24" s="914"/>
      <c r="U24" s="914"/>
      <c r="V24" s="914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915" t="s">
        <v>1602</v>
      </c>
      <c r="L25" s="915" t="s">
        <v>1603</v>
      </c>
      <c r="M25" s="915" t="s">
        <v>1604</v>
      </c>
      <c r="N25" s="7"/>
      <c r="O25" s="914"/>
      <c r="P25" s="914"/>
      <c r="Q25" s="914"/>
      <c r="R25" s="914"/>
      <c r="S25" s="914"/>
      <c r="T25" s="914"/>
      <c r="U25" s="914"/>
      <c r="V25" s="914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22" t="s">
        <v>1602</v>
      </c>
      <c r="L26" s="915" t="s">
        <v>1603</v>
      </c>
      <c r="M26" s="915" t="s">
        <v>1604</v>
      </c>
      <c r="N26" s="229" t="s">
        <v>149</v>
      </c>
      <c r="O26" s="914"/>
      <c r="P26" s="914"/>
      <c r="Q26" s="914"/>
      <c r="R26" s="914"/>
      <c r="S26" s="914"/>
      <c r="T26" s="914"/>
      <c r="U26" s="914"/>
      <c r="V26" s="914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916" t="s">
        <v>223</v>
      </c>
      <c r="L27" s="915" t="s">
        <v>223</v>
      </c>
      <c r="M27" s="915" t="s">
        <v>229</v>
      </c>
      <c r="N27" s="7"/>
      <c r="O27" s="914"/>
      <c r="P27" s="914"/>
      <c r="Q27" s="914"/>
      <c r="R27" s="914"/>
      <c r="S27" s="914"/>
      <c r="T27" s="914"/>
      <c r="U27" s="914"/>
      <c r="V27" s="914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7"/>
      <c r="K28" s="924"/>
      <c r="L28" s="924"/>
      <c r="M28" s="925"/>
      <c r="N28" s="7"/>
      <c r="O28" s="914"/>
      <c r="P28" s="914"/>
      <c r="Q28" s="914"/>
      <c r="R28" s="914"/>
      <c r="S28" s="914"/>
      <c r="T28" s="914"/>
      <c r="U28" s="914"/>
      <c r="V28" s="914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72">
        <v>45011.0</v>
      </c>
      <c r="L29" s="926">
        <v>45012.0</v>
      </c>
      <c r="M29" s="926">
        <v>45013.0</v>
      </c>
      <c r="N29" s="95"/>
      <c r="O29" s="973"/>
      <c r="P29" s="973"/>
      <c r="Q29" s="973"/>
      <c r="R29" s="973"/>
      <c r="S29" s="973"/>
      <c r="T29" s="973"/>
      <c r="U29" s="973"/>
      <c r="V29" s="973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67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14"/>
      <c r="S30" s="914"/>
      <c r="T30" s="914"/>
      <c r="U30" s="914"/>
      <c r="V30" s="914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969"/>
      <c r="L31" s="915" t="s">
        <v>1605</v>
      </c>
      <c r="M31" s="915" t="s">
        <v>1606</v>
      </c>
      <c r="N31" s="100"/>
      <c r="O31" s="914"/>
      <c r="P31" s="914"/>
      <c r="Q31" s="914"/>
      <c r="R31" s="914"/>
      <c r="S31" s="914"/>
      <c r="T31" s="914"/>
      <c r="U31" s="914"/>
      <c r="V31" s="91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969"/>
      <c r="L32" s="915" t="s">
        <v>1605</v>
      </c>
      <c r="M32" s="915" t="s">
        <v>1606</v>
      </c>
      <c r="N32" s="103"/>
      <c r="O32" s="914"/>
      <c r="P32" s="914"/>
      <c r="Q32" s="914"/>
      <c r="R32" s="914"/>
      <c r="S32" s="914"/>
      <c r="T32" s="914"/>
      <c r="U32" s="914"/>
      <c r="V32" s="914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974"/>
      <c r="L33" s="927" t="s">
        <v>1607</v>
      </c>
      <c r="M33" s="927" t="s">
        <v>1608</v>
      </c>
      <c r="N33" s="103"/>
      <c r="O33" s="914"/>
      <c r="P33" s="914"/>
      <c r="Q33" s="914"/>
      <c r="R33" s="914"/>
      <c r="S33" s="914"/>
      <c r="T33" s="914"/>
      <c r="U33" s="914"/>
      <c r="V33" s="914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57"/>
      <c r="K34" s="928"/>
      <c r="L34" s="929"/>
      <c r="M34" s="930"/>
      <c r="N34" s="852"/>
      <c r="O34" s="914"/>
      <c r="P34" s="914"/>
      <c r="Q34" s="914"/>
      <c r="R34" s="914"/>
      <c r="S34" s="914"/>
      <c r="T34" s="914"/>
      <c r="U34" s="914"/>
      <c r="V34" s="914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26">
        <v>45014.0</v>
      </c>
      <c r="L35" s="926">
        <v>45015.0</v>
      </c>
      <c r="M35" s="926">
        <v>45016.0</v>
      </c>
      <c r="N35" s="852"/>
      <c r="O35" s="914"/>
      <c r="P35" s="914"/>
      <c r="Q35" s="914"/>
      <c r="R35" s="914"/>
      <c r="S35" s="914"/>
      <c r="T35" s="914"/>
      <c r="U35" s="914"/>
      <c r="V35" s="914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14"/>
      <c r="S36" s="914"/>
      <c r="T36" s="914"/>
      <c r="U36" s="914"/>
      <c r="V36" s="914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915" t="s">
        <v>1609</v>
      </c>
      <c r="L37" s="931" t="s">
        <v>1610</v>
      </c>
      <c r="M37" s="931" t="s">
        <v>1611</v>
      </c>
      <c r="N37" s="852"/>
      <c r="O37" s="914"/>
      <c r="P37" s="914"/>
      <c r="Q37" s="914"/>
      <c r="R37" s="914"/>
      <c r="S37" s="914"/>
      <c r="T37" s="914"/>
      <c r="U37" s="914"/>
      <c r="V37" s="914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915" t="s">
        <v>1609</v>
      </c>
      <c r="L38" s="931" t="s">
        <v>1610</v>
      </c>
      <c r="M38" s="922" t="s">
        <v>1611</v>
      </c>
      <c r="N38" s="852" t="s">
        <v>1533</v>
      </c>
      <c r="O38" s="914"/>
      <c r="P38" s="914"/>
      <c r="Q38" s="914"/>
      <c r="R38" s="914"/>
      <c r="S38" s="914"/>
      <c r="T38" s="914"/>
      <c r="U38" s="914"/>
      <c r="V38" s="914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927" t="s">
        <v>1612</v>
      </c>
      <c r="L39" s="927" t="s">
        <v>223</v>
      </c>
      <c r="M39" s="927" t="s">
        <v>1434</v>
      </c>
      <c r="N39" s="852"/>
      <c r="O39" s="914"/>
      <c r="P39" s="914"/>
      <c r="Q39" s="914"/>
      <c r="R39" s="914"/>
      <c r="S39" s="914"/>
      <c r="T39" s="914"/>
      <c r="U39" s="914"/>
      <c r="V39" s="914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K40" s="831"/>
      <c r="L40" s="831"/>
      <c r="M40" s="831"/>
      <c r="N40" s="856"/>
      <c r="O40" s="914"/>
      <c r="P40" s="914"/>
      <c r="Q40" s="914"/>
      <c r="R40" s="914"/>
      <c r="S40" s="914"/>
      <c r="T40" s="914"/>
      <c r="U40" s="914"/>
      <c r="V40" s="914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936">
        <v>45004.0</v>
      </c>
      <c r="L41" s="936">
        <v>45005.0</v>
      </c>
      <c r="M41" s="936">
        <v>45006.0</v>
      </c>
      <c r="N41" s="856"/>
      <c r="O41" s="914"/>
      <c r="P41" s="914"/>
      <c r="Q41" s="914"/>
      <c r="R41" s="914"/>
      <c r="S41" s="914"/>
      <c r="T41" s="914"/>
      <c r="U41" s="914"/>
      <c r="V41" s="914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280</v>
      </c>
      <c r="L42" s="913" t="s">
        <v>280</v>
      </c>
      <c r="M42" s="913" t="s">
        <v>280</v>
      </c>
      <c r="N42" s="856"/>
      <c r="O42" s="914"/>
      <c r="P42" s="914"/>
      <c r="Q42" s="914"/>
      <c r="R42" s="914"/>
      <c r="S42" s="914"/>
      <c r="T42" s="914"/>
      <c r="U42" s="914"/>
      <c r="V42" s="914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937" t="s">
        <v>1616</v>
      </c>
      <c r="L43" s="937" t="s">
        <v>1617</v>
      </c>
      <c r="M43" s="937" t="s">
        <v>1618</v>
      </c>
      <c r="N43" s="856"/>
      <c r="O43" s="914"/>
      <c r="P43" s="914"/>
      <c r="Q43" s="914"/>
      <c r="R43" s="914"/>
      <c r="S43" s="914"/>
      <c r="T43" s="914"/>
      <c r="U43" s="914"/>
      <c r="V43" s="914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937" t="s">
        <v>1616</v>
      </c>
      <c r="L44" s="937" t="s">
        <v>1617</v>
      </c>
      <c r="M44" s="937" t="s">
        <v>1618</v>
      </c>
      <c r="N44" s="856"/>
      <c r="O44" s="914"/>
      <c r="P44" s="914"/>
      <c r="Q44" s="914"/>
      <c r="R44" s="914"/>
      <c r="S44" s="914"/>
      <c r="T44" s="914"/>
      <c r="U44" s="914"/>
      <c r="V44" s="914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37" t="s">
        <v>223</v>
      </c>
      <c r="L45" s="937" t="s">
        <v>1620</v>
      </c>
      <c r="M45" s="937" t="s">
        <v>223</v>
      </c>
      <c r="N45" s="856"/>
      <c r="O45" s="914"/>
      <c r="P45" s="914"/>
      <c r="Q45" s="914"/>
      <c r="R45" s="914"/>
      <c r="S45" s="914"/>
      <c r="T45" s="914"/>
      <c r="U45" s="914"/>
      <c r="V45" s="914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K46" s="831"/>
      <c r="L46" s="831"/>
      <c r="M46" s="918"/>
      <c r="N46" s="856"/>
      <c r="O46" s="914"/>
      <c r="P46" s="914"/>
      <c r="Q46" s="914"/>
      <c r="R46" s="914"/>
      <c r="S46" s="914"/>
      <c r="T46" s="914"/>
      <c r="U46" s="914"/>
      <c r="V46" s="914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45007.0</v>
      </c>
      <c r="L47" s="936">
        <v>45008.0</v>
      </c>
      <c r="M47" s="936">
        <v>45009.0</v>
      </c>
      <c r="N47" s="856"/>
      <c r="O47" s="914"/>
      <c r="P47" s="914"/>
      <c r="Q47" s="914"/>
      <c r="R47" s="914"/>
      <c r="S47" s="914"/>
      <c r="T47" s="914"/>
      <c r="U47" s="914"/>
      <c r="V47" s="914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14"/>
      <c r="S48" s="914"/>
      <c r="T48" s="914"/>
      <c r="U48" s="914"/>
      <c r="V48" s="914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931" t="s">
        <v>1621</v>
      </c>
      <c r="L49" s="931" t="s">
        <v>1622</v>
      </c>
      <c r="M49" s="931" t="s">
        <v>1623</v>
      </c>
      <c r="N49" s="856"/>
      <c r="O49" s="914"/>
      <c r="P49" s="914"/>
      <c r="Q49" s="914"/>
      <c r="R49" s="914"/>
      <c r="S49" s="914"/>
      <c r="T49" s="914"/>
      <c r="U49" s="914"/>
      <c r="V49" s="91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931" t="s">
        <v>1621</v>
      </c>
      <c r="L50" s="931" t="s">
        <v>1622</v>
      </c>
      <c r="M50" s="931" t="s">
        <v>1623</v>
      </c>
      <c r="N50" s="856"/>
      <c r="O50" s="914"/>
      <c r="P50" s="914"/>
      <c r="Q50" s="914"/>
      <c r="R50" s="914"/>
      <c r="S50" s="914"/>
      <c r="T50" s="914"/>
      <c r="U50" s="914"/>
      <c r="V50" s="914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27" t="s">
        <v>223</v>
      </c>
      <c r="L51" s="927" t="s">
        <v>223</v>
      </c>
      <c r="M51" s="927" t="s">
        <v>223</v>
      </c>
      <c r="N51" s="866"/>
      <c r="O51" s="914"/>
      <c r="P51" s="914"/>
      <c r="Q51" s="914"/>
      <c r="R51" s="914"/>
      <c r="S51" s="914"/>
      <c r="T51" s="914"/>
      <c r="U51" s="914"/>
      <c r="V51" s="914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K52" s="831"/>
      <c r="L52" s="831"/>
      <c r="M52" s="918"/>
      <c r="N52" s="866"/>
      <c r="O52" s="914"/>
      <c r="P52" s="914"/>
      <c r="Q52" s="914"/>
      <c r="R52" s="914"/>
      <c r="S52" s="914"/>
      <c r="T52" s="914"/>
      <c r="U52" s="914"/>
      <c r="V52" s="914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72">
        <v>45010.0</v>
      </c>
      <c r="L53" s="936">
        <v>45011.0</v>
      </c>
      <c r="M53" s="936">
        <v>45012.0</v>
      </c>
      <c r="O53" s="914"/>
      <c r="P53" s="914"/>
      <c r="Q53" s="914"/>
      <c r="R53" s="914"/>
      <c r="S53" s="914"/>
      <c r="T53" s="914"/>
      <c r="U53" s="914"/>
      <c r="V53" s="914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67" t="s">
        <v>280</v>
      </c>
      <c r="L54" s="913" t="s">
        <v>280</v>
      </c>
      <c r="M54" s="913" t="s">
        <v>280</v>
      </c>
      <c r="O54" s="914"/>
      <c r="P54" s="914"/>
      <c r="Q54" s="914"/>
      <c r="R54" s="914"/>
      <c r="S54" s="914"/>
      <c r="T54" s="914"/>
      <c r="U54" s="914"/>
      <c r="V54" s="914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976"/>
      <c r="L55" s="931" t="s">
        <v>1625</v>
      </c>
      <c r="M55" s="931" t="s">
        <v>1626</v>
      </c>
      <c r="O55" s="914"/>
      <c r="P55" s="914"/>
      <c r="Q55" s="914"/>
      <c r="R55" s="914"/>
      <c r="S55" s="914"/>
      <c r="T55" s="914"/>
      <c r="U55" s="914"/>
      <c r="V55" s="914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976"/>
      <c r="L56" s="938" t="s">
        <v>1625</v>
      </c>
      <c r="M56" s="931" t="s">
        <v>1626</v>
      </c>
      <c r="O56" s="914"/>
      <c r="P56" s="914"/>
      <c r="Q56" s="914"/>
      <c r="R56" s="914"/>
      <c r="S56" s="914"/>
      <c r="T56" s="914"/>
      <c r="U56" s="914"/>
      <c r="V56" s="914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74"/>
      <c r="L57" s="927" t="s">
        <v>223</v>
      </c>
      <c r="M57" s="927" t="s">
        <v>223</v>
      </c>
      <c r="O57" s="914"/>
      <c r="P57" s="914"/>
      <c r="Q57" s="914"/>
      <c r="R57" s="914"/>
      <c r="S57" s="914"/>
      <c r="T57" s="914"/>
      <c r="U57" s="914"/>
      <c r="V57" s="914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K58" s="831"/>
      <c r="L58" s="831"/>
      <c r="M58" s="918"/>
      <c r="N58" s="100"/>
      <c r="O58" s="441"/>
      <c r="P58" s="441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45013.0</v>
      </c>
      <c r="L59" s="936">
        <v>45014.0</v>
      </c>
      <c r="M59" s="936">
        <v>45015.0</v>
      </c>
      <c r="N59" s="184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931" t="s">
        <v>1618</v>
      </c>
      <c r="L61" s="931" t="s">
        <v>1630</v>
      </c>
      <c r="M61" s="931" t="s">
        <v>1631</v>
      </c>
      <c r="N61" s="798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931" t="s">
        <v>1618</v>
      </c>
      <c r="L62" s="938" t="s">
        <v>1630</v>
      </c>
      <c r="M62" s="931" t="s">
        <v>1631</v>
      </c>
      <c r="N62" s="798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 t="s">
        <v>223</v>
      </c>
      <c r="L63" s="927" t="s">
        <v>223</v>
      </c>
      <c r="M63" s="927" t="s">
        <v>223</v>
      </c>
      <c r="N63" s="799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K64" s="831"/>
      <c r="L64" s="831"/>
      <c r="M64" s="918"/>
      <c r="N64" s="100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9" t="s">
        <v>46</v>
      </c>
      <c r="K65" s="936">
        <v>45015.0</v>
      </c>
      <c r="L65" s="972">
        <v>45016.0</v>
      </c>
      <c r="M65" s="918"/>
      <c r="N65" s="103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67" t="s">
        <v>280</v>
      </c>
      <c r="M66" s="918"/>
      <c r="N66" s="103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931" t="s">
        <v>1632</v>
      </c>
      <c r="L67" s="976"/>
      <c r="M67" s="918"/>
      <c r="N67" s="1"/>
    </row>
    <row r="68">
      <c r="H68" s="41"/>
      <c r="I68" s="156"/>
      <c r="J68" s="79" t="s">
        <v>97</v>
      </c>
      <c r="K68" s="931" t="s">
        <v>1632</v>
      </c>
      <c r="L68" s="976"/>
      <c r="M68" s="918"/>
      <c r="N68" s="1"/>
    </row>
    <row r="69">
      <c r="H69" s="41"/>
      <c r="I69" s="156"/>
      <c r="J69" s="86" t="s">
        <v>98</v>
      </c>
      <c r="K69" s="927" t="s">
        <v>223</v>
      </c>
      <c r="L69" s="974"/>
      <c r="M69" s="918"/>
      <c r="N69" s="1"/>
    </row>
    <row r="70">
      <c r="H70" s="41"/>
      <c r="I70" s="103"/>
      <c r="J70" s="156"/>
      <c r="K70" s="831"/>
      <c r="L70" s="831"/>
      <c r="M70" s="918"/>
    </row>
    <row r="71">
      <c r="H71" s="41"/>
      <c r="I71" s="103"/>
      <c r="J71" s="791" t="s">
        <v>46</v>
      </c>
      <c r="K71" s="942" t="s">
        <v>1633</v>
      </c>
      <c r="L71" s="831"/>
      <c r="M71" s="918"/>
    </row>
    <row r="72">
      <c r="H72" s="41"/>
      <c r="I72" s="103"/>
      <c r="J72" s="71" t="s">
        <v>44</v>
      </c>
      <c r="K72" s="943" t="s">
        <v>343</v>
      </c>
      <c r="L72" s="831"/>
      <c r="M72" s="918"/>
    </row>
    <row r="73">
      <c r="H73" s="41"/>
      <c r="I73" s="103"/>
      <c r="J73" s="79" t="s">
        <v>84</v>
      </c>
      <c r="K73" s="931" t="s">
        <v>1634</v>
      </c>
      <c r="L73" s="831"/>
      <c r="M73" s="918"/>
    </row>
    <row r="74">
      <c r="H74" s="41"/>
      <c r="I74" s="103"/>
      <c r="J74" s="79" t="s">
        <v>97</v>
      </c>
      <c r="K74" s="931" t="s">
        <v>1634</v>
      </c>
      <c r="L74" s="831"/>
      <c r="M74" s="918"/>
    </row>
    <row r="75">
      <c r="H75" s="41"/>
      <c r="I75" s="156"/>
      <c r="J75" s="86" t="s">
        <v>98</v>
      </c>
      <c r="K75" s="927" t="s">
        <v>1635</v>
      </c>
      <c r="L75" s="831"/>
      <c r="M75" s="918"/>
    </row>
    <row r="76">
      <c r="H76" s="41"/>
      <c r="J76" s="73"/>
      <c r="K76" s="945"/>
      <c r="L76" s="831"/>
      <c r="M76" s="918"/>
      <c r="S76" s="432"/>
      <c r="T76" s="432"/>
      <c r="U76" s="432"/>
      <c r="V76" s="432"/>
      <c r="W76" s="432"/>
      <c r="X76" s="432"/>
      <c r="Y76" s="432"/>
    </row>
    <row r="77">
      <c r="H77" s="41"/>
      <c r="I77" s="156"/>
      <c r="J77" s="156"/>
      <c r="K77" s="831"/>
      <c r="L77" s="831"/>
      <c r="M77" s="918"/>
    </row>
    <row r="78">
      <c r="H78" s="41"/>
      <c r="I78" s="156"/>
      <c r="J78" s="156"/>
      <c r="K78" s="831"/>
      <c r="L78" s="831"/>
      <c r="M78" s="918"/>
    </row>
    <row r="79">
      <c r="H79" s="41"/>
      <c r="I79" s="156"/>
      <c r="J79" s="156"/>
      <c r="K79" s="831"/>
      <c r="L79" s="831"/>
      <c r="M79" s="918"/>
      <c r="O79" s="441"/>
    </row>
    <row r="80">
      <c r="H80" s="41"/>
      <c r="I80" s="156"/>
      <c r="J80" s="156"/>
      <c r="K80" s="831"/>
      <c r="L80" s="831"/>
      <c r="M80" s="918"/>
      <c r="O80" s="441"/>
    </row>
    <row r="81">
      <c r="H81" s="41"/>
      <c r="I81" s="156"/>
      <c r="J81" s="156"/>
      <c r="K81" s="831"/>
      <c r="L81" s="831"/>
      <c r="M81" s="918"/>
      <c r="O81" s="115"/>
    </row>
    <row r="82">
      <c r="H82" s="41"/>
      <c r="I82" s="156"/>
      <c r="J82" s="156"/>
      <c r="K82" s="831"/>
      <c r="L82" s="831"/>
      <c r="M82" s="918"/>
      <c r="O82" s="441"/>
    </row>
    <row r="83">
      <c r="H83" s="41"/>
      <c r="I83" s="156"/>
      <c r="J83" s="156"/>
      <c r="K83" s="831"/>
      <c r="L83" s="831"/>
      <c r="M83" s="918"/>
      <c r="O83" s="441"/>
    </row>
    <row r="84">
      <c r="H84" s="41"/>
      <c r="I84" s="156"/>
      <c r="J84" s="156"/>
      <c r="K84" s="831"/>
      <c r="L84" s="831"/>
      <c r="M84" s="918"/>
      <c r="O84" s="441"/>
    </row>
    <row r="85">
      <c r="H85" s="41"/>
      <c r="I85" s="156"/>
      <c r="J85" s="156"/>
      <c r="K85" s="831"/>
      <c r="L85" s="831"/>
      <c r="M85" s="918"/>
      <c r="O85" s="441"/>
    </row>
    <row r="86">
      <c r="H86" s="41"/>
      <c r="I86" s="156"/>
      <c r="J86" s="156"/>
      <c r="K86" s="831"/>
      <c r="L86" s="831"/>
      <c r="M86" s="918"/>
      <c r="O86" s="441"/>
    </row>
    <row r="87">
      <c r="H87" s="41"/>
      <c r="I87" s="156"/>
      <c r="J87" s="156"/>
      <c r="K87" s="831"/>
      <c r="L87" s="831"/>
      <c r="M87" s="918"/>
      <c r="O87" s="441"/>
    </row>
    <row r="88">
      <c r="H88" s="41"/>
      <c r="I88" s="156"/>
      <c r="J88" s="156"/>
      <c r="K88" s="831"/>
      <c r="L88" s="831"/>
      <c r="M88" s="918"/>
      <c r="O88" s="441"/>
    </row>
    <row r="89">
      <c r="H89" s="41"/>
      <c r="I89" s="156"/>
      <c r="L89" s="941"/>
      <c r="M89" s="978"/>
      <c r="O89" s="441"/>
    </row>
    <row r="90">
      <c r="H90" s="41"/>
      <c r="I90" s="156"/>
      <c r="L90" s="941"/>
      <c r="M90" s="978"/>
      <c r="O90" s="441"/>
    </row>
    <row r="91">
      <c r="H91" s="41"/>
      <c r="I91" s="156"/>
      <c r="L91" s="941"/>
      <c r="M91" s="978"/>
      <c r="O91" s="441"/>
    </row>
    <row r="92">
      <c r="H92" s="41"/>
      <c r="I92" s="156"/>
      <c r="L92" s="941"/>
      <c r="M92" s="978"/>
      <c r="O92" s="441"/>
    </row>
    <row r="93">
      <c r="H93" s="41"/>
      <c r="I93" s="156"/>
      <c r="L93" s="941"/>
      <c r="M93" s="978"/>
      <c r="O93" s="441"/>
    </row>
    <row r="94">
      <c r="H94" s="41"/>
      <c r="I94" s="156"/>
      <c r="L94" s="941"/>
      <c r="M94" s="978"/>
      <c r="O94" s="441"/>
    </row>
    <row r="95">
      <c r="H95" s="41"/>
      <c r="I95" s="156"/>
      <c r="M95" s="53"/>
      <c r="O95" s="441"/>
    </row>
    <row r="96">
      <c r="H96" s="41"/>
      <c r="I96" s="156"/>
      <c r="M96" s="53"/>
      <c r="O96" s="441"/>
    </row>
    <row r="97">
      <c r="H97" s="41"/>
      <c r="I97" s="156"/>
      <c r="M97" s="53"/>
      <c r="O97" s="441"/>
    </row>
    <row r="98">
      <c r="H98" s="41"/>
      <c r="I98" s="156"/>
      <c r="M98" s="53"/>
      <c r="O98" s="441"/>
    </row>
    <row r="99">
      <c r="H99" s="41"/>
      <c r="I99" s="156"/>
      <c r="M99" s="53"/>
      <c r="O99" s="441"/>
    </row>
    <row r="100">
      <c r="H100" s="41"/>
      <c r="I100" s="156"/>
      <c r="M100" s="53"/>
      <c r="O100" s="441"/>
    </row>
    <row r="101">
      <c r="H101" s="41"/>
      <c r="I101" s="156"/>
      <c r="J101" s="156"/>
      <c r="K101" s="831"/>
      <c r="L101" s="941"/>
      <c r="M101" s="978"/>
      <c r="O101" s="441"/>
    </row>
    <row r="102">
      <c r="H102" s="41"/>
      <c r="I102" s="156"/>
      <c r="J102" s="156"/>
      <c r="K102" s="831"/>
      <c r="L102" s="941"/>
      <c r="M102" s="978"/>
      <c r="O102" s="441"/>
    </row>
    <row r="103">
      <c r="H103" s="41"/>
      <c r="I103" s="156"/>
      <c r="J103" s="156"/>
      <c r="K103" s="831"/>
      <c r="L103" s="941"/>
      <c r="M103" s="978"/>
      <c r="O103" s="441"/>
    </row>
    <row r="104">
      <c r="H104" s="41"/>
      <c r="I104" s="156"/>
      <c r="J104" s="156"/>
      <c r="K104" s="831"/>
      <c r="L104" s="941"/>
      <c r="M104" s="978"/>
      <c r="O104" s="441"/>
    </row>
    <row r="105">
      <c r="H105" s="41"/>
      <c r="I105" s="156"/>
      <c r="J105" s="156"/>
      <c r="K105" s="831"/>
      <c r="L105" s="941"/>
      <c r="M105" s="978"/>
      <c r="O105" s="441"/>
    </row>
    <row r="106">
      <c r="H106" s="41"/>
      <c r="I106" s="156"/>
      <c r="J106" s="156"/>
      <c r="K106" s="831"/>
      <c r="L106" s="941"/>
      <c r="M106" s="978"/>
      <c r="O106" s="441"/>
    </row>
    <row r="107">
      <c r="H107" s="49"/>
      <c r="I107" s="189"/>
      <c r="J107" s="189"/>
      <c r="K107" s="895"/>
      <c r="L107" s="979"/>
      <c r="M107" s="980"/>
      <c r="O107" s="441"/>
    </row>
    <row r="108">
      <c r="I108" s="156"/>
      <c r="J108" s="156"/>
      <c r="K108" s="831"/>
      <c r="L108" s="941"/>
      <c r="M108" s="941"/>
      <c r="O108" s="441"/>
    </row>
    <row r="109">
      <c r="I109" s="156"/>
      <c r="J109" s="156"/>
      <c r="K109" s="831"/>
      <c r="L109" s="831"/>
      <c r="M109" s="831"/>
    </row>
    <row r="110">
      <c r="I110" s="156"/>
      <c r="J110" s="156"/>
      <c r="K110" s="831"/>
      <c r="L110" s="831"/>
      <c r="M110" s="831"/>
    </row>
    <row r="111">
      <c r="I111" s="156"/>
      <c r="J111" s="156"/>
      <c r="K111" s="831"/>
      <c r="L111" s="831"/>
      <c r="M111" s="831"/>
    </row>
    <row r="112">
      <c r="I112" s="156"/>
      <c r="J112" s="156"/>
      <c r="K112" s="831"/>
      <c r="L112" s="831"/>
      <c r="M112" s="831"/>
    </row>
    <row r="113">
      <c r="I113" s="156"/>
      <c r="J113" s="156"/>
      <c r="K113" s="831"/>
      <c r="L113" s="831"/>
      <c r="M113" s="831"/>
    </row>
    <row r="114">
      <c r="I114" s="156"/>
      <c r="J114" s="156"/>
      <c r="K114" s="831"/>
      <c r="L114" s="831"/>
      <c r="M114" s="831"/>
    </row>
    <row r="115">
      <c r="I115" s="156"/>
      <c r="J115" s="156"/>
      <c r="K115" s="831"/>
      <c r="L115" s="831"/>
      <c r="M115" s="831"/>
    </row>
    <row r="116">
      <c r="I116" s="156"/>
      <c r="J116" s="156"/>
      <c r="K116" s="831"/>
      <c r="L116" s="831"/>
      <c r="M116" s="831"/>
    </row>
    <row r="117">
      <c r="I117" s="156"/>
      <c r="J117" s="156"/>
      <c r="K117" s="831"/>
      <c r="L117" s="831"/>
      <c r="M117" s="831"/>
    </row>
    <row r="118">
      <c r="I118" s="156"/>
      <c r="J118" s="156"/>
      <c r="K118" s="831"/>
      <c r="L118" s="831"/>
      <c r="M118" s="831"/>
    </row>
    <row r="119">
      <c r="I119" s="156"/>
      <c r="J119" s="156"/>
      <c r="K119" s="831"/>
      <c r="L119" s="831"/>
      <c r="M119" s="831"/>
    </row>
    <row r="120">
      <c r="I120" s="156"/>
      <c r="J120" s="156"/>
      <c r="K120" s="831"/>
      <c r="L120" s="831"/>
      <c r="M120" s="831"/>
    </row>
    <row r="121">
      <c r="I121" s="156"/>
      <c r="J121" s="156"/>
      <c r="K121" s="831"/>
      <c r="L121" s="831"/>
      <c r="M121" s="831"/>
    </row>
    <row r="122">
      <c r="I122" s="156"/>
      <c r="J122" s="156"/>
      <c r="K122" s="831"/>
      <c r="L122" s="831"/>
      <c r="M122" s="831"/>
    </row>
    <row r="123">
      <c r="I123" s="156"/>
      <c r="J123" s="156"/>
      <c r="K123" s="831"/>
      <c r="L123" s="831"/>
      <c r="M123" s="831"/>
    </row>
    <row r="124">
      <c r="I124" s="156"/>
      <c r="J124" s="156"/>
      <c r="K124" s="831"/>
      <c r="L124" s="831"/>
      <c r="M124" s="831"/>
    </row>
    <row r="125">
      <c r="I125" s="156"/>
      <c r="J125" s="156"/>
      <c r="K125" s="831"/>
      <c r="L125" s="831"/>
      <c r="M125" s="831"/>
    </row>
    <row r="126">
      <c r="I126" s="156"/>
      <c r="J126" s="156"/>
      <c r="K126" s="831"/>
      <c r="L126" s="831"/>
      <c r="M126" s="831"/>
    </row>
    <row r="127">
      <c r="I127" s="156"/>
      <c r="J127" s="156"/>
      <c r="K127" s="831"/>
      <c r="L127" s="831"/>
      <c r="M127" s="831"/>
    </row>
    <row r="128">
      <c r="I128" s="156"/>
      <c r="J128" s="156"/>
      <c r="K128" s="831"/>
      <c r="L128" s="831"/>
      <c r="M128" s="831"/>
    </row>
    <row r="129">
      <c r="I129" s="156"/>
      <c r="J129" s="156"/>
      <c r="K129" s="831"/>
      <c r="L129" s="831"/>
      <c r="M129" s="831"/>
    </row>
    <row r="130">
      <c r="I130" s="156"/>
      <c r="J130" s="156"/>
      <c r="K130" s="831"/>
      <c r="L130" s="831"/>
      <c r="M130" s="831"/>
    </row>
    <row r="131">
      <c r="I131" s="156"/>
      <c r="J131" s="156"/>
      <c r="K131" s="831"/>
      <c r="L131" s="831"/>
      <c r="M131" s="831"/>
    </row>
    <row r="132">
      <c r="I132" s="156"/>
      <c r="J132" s="156"/>
      <c r="K132" s="831"/>
      <c r="L132" s="831"/>
      <c r="M132" s="831"/>
    </row>
    <row r="133">
      <c r="I133" s="156"/>
      <c r="J133" s="156"/>
      <c r="K133" s="831"/>
      <c r="L133" s="831"/>
      <c r="M133" s="831"/>
    </row>
    <row r="134">
      <c r="I134" s="156"/>
      <c r="J134" s="156"/>
      <c r="K134" s="831"/>
      <c r="L134" s="831"/>
      <c r="M134" s="831"/>
    </row>
    <row r="135">
      <c r="I135" s="156"/>
      <c r="J135" s="156"/>
      <c r="K135" s="831"/>
      <c r="L135" s="831"/>
      <c r="M135" s="831"/>
    </row>
    <row r="136">
      <c r="I136" s="156"/>
      <c r="J136" s="156"/>
      <c r="K136" s="831"/>
      <c r="L136" s="831"/>
      <c r="M136" s="831"/>
    </row>
    <row r="137">
      <c r="I137" s="156"/>
      <c r="J137" s="156"/>
      <c r="K137" s="831"/>
      <c r="L137" s="831"/>
      <c r="M137" s="831"/>
    </row>
    <row r="138">
      <c r="I138" s="156"/>
      <c r="J138" s="156"/>
      <c r="K138" s="831"/>
      <c r="L138" s="831"/>
      <c r="M138" s="831"/>
    </row>
    <row r="139">
      <c r="I139" s="156"/>
      <c r="J139" s="156"/>
      <c r="K139" s="831"/>
      <c r="L139" s="831"/>
      <c r="M139" s="831"/>
    </row>
    <row r="140">
      <c r="I140" s="156"/>
      <c r="J140" s="156"/>
      <c r="K140" s="831"/>
      <c r="L140" s="831"/>
      <c r="M140" s="831"/>
    </row>
    <row r="141">
      <c r="I141" s="156"/>
      <c r="J141" s="156"/>
      <c r="K141" s="831"/>
      <c r="L141" s="831"/>
      <c r="M141" s="831"/>
    </row>
    <row r="142">
      <c r="I142" s="156"/>
      <c r="J142" s="156"/>
      <c r="K142" s="831"/>
      <c r="L142" s="831"/>
      <c r="M142" s="831"/>
    </row>
    <row r="143">
      <c r="I143" s="156"/>
      <c r="J143" s="156"/>
      <c r="K143" s="831"/>
      <c r="L143" s="831"/>
      <c r="M143" s="831"/>
    </row>
    <row r="144">
      <c r="I144" s="156"/>
      <c r="J144" s="156"/>
      <c r="K144" s="831"/>
      <c r="L144" s="831"/>
      <c r="M144" s="831"/>
    </row>
    <row r="145">
      <c r="I145" s="156"/>
      <c r="J145" s="156"/>
      <c r="K145" s="831"/>
      <c r="L145" s="831"/>
      <c r="M145" s="831"/>
    </row>
    <row r="146">
      <c r="I146" s="156"/>
      <c r="J146" s="156"/>
      <c r="K146" s="831"/>
      <c r="L146" s="831"/>
      <c r="M146" s="831"/>
    </row>
    <row r="147">
      <c r="I147" s="156"/>
      <c r="J147" s="156"/>
      <c r="K147" s="831"/>
      <c r="L147" s="831"/>
      <c r="M147" s="831"/>
    </row>
    <row r="148">
      <c r="I148" s="156"/>
      <c r="J148" s="156"/>
      <c r="K148" s="831"/>
      <c r="L148" s="831"/>
      <c r="M148" s="831"/>
    </row>
    <row r="149">
      <c r="I149" s="156"/>
      <c r="J149" s="156"/>
      <c r="K149" s="831"/>
      <c r="L149" s="831"/>
      <c r="M149" s="831"/>
    </row>
    <row r="150">
      <c r="I150" s="156"/>
      <c r="J150" s="156"/>
      <c r="K150" s="831"/>
      <c r="L150" s="831"/>
      <c r="M150" s="831"/>
    </row>
    <row r="151">
      <c r="I151" s="156"/>
      <c r="J151" s="156"/>
      <c r="K151" s="831"/>
      <c r="L151" s="831"/>
      <c r="M151" s="831"/>
    </row>
    <row r="152">
      <c r="I152" s="156"/>
      <c r="J152" s="156"/>
      <c r="K152" s="831"/>
      <c r="L152" s="831"/>
      <c r="M152" s="831"/>
    </row>
    <row r="153">
      <c r="I153" s="156"/>
      <c r="J153" s="156"/>
      <c r="K153" s="831"/>
      <c r="L153" s="831"/>
      <c r="M153" s="831"/>
    </row>
    <row r="154">
      <c r="I154" s="156"/>
      <c r="J154" s="156"/>
      <c r="K154" s="831"/>
      <c r="L154" s="831"/>
      <c r="M154" s="831"/>
    </row>
    <row r="155">
      <c r="I155" s="156"/>
      <c r="J155" s="156"/>
      <c r="K155" s="831"/>
      <c r="L155" s="831"/>
      <c r="M155" s="831"/>
    </row>
    <row r="156">
      <c r="I156" s="156"/>
      <c r="J156" s="156"/>
      <c r="K156" s="831"/>
      <c r="L156" s="831"/>
      <c r="M156" s="831"/>
    </row>
    <row r="157">
      <c r="I157" s="156"/>
      <c r="J157" s="156"/>
      <c r="K157" s="831"/>
      <c r="L157" s="831"/>
      <c r="M157" s="831"/>
    </row>
    <row r="158">
      <c r="I158" s="156"/>
      <c r="J158" s="156"/>
      <c r="K158" s="831"/>
      <c r="L158" s="831"/>
      <c r="M158" s="831"/>
    </row>
    <row r="159">
      <c r="I159" s="156"/>
      <c r="J159" s="156"/>
      <c r="K159" s="831"/>
      <c r="L159" s="831"/>
      <c r="M159" s="831"/>
    </row>
    <row r="160">
      <c r="I160" s="156"/>
      <c r="J160" s="156"/>
      <c r="K160" s="831"/>
      <c r="L160" s="831"/>
      <c r="M160" s="831"/>
    </row>
    <row r="161">
      <c r="I161" s="156"/>
      <c r="J161" s="156"/>
      <c r="K161" s="831"/>
      <c r="L161" s="831"/>
      <c r="M161" s="831"/>
    </row>
    <row r="162">
      <c r="I162" s="156"/>
      <c r="J162" s="156"/>
      <c r="K162" s="831"/>
      <c r="L162" s="831"/>
      <c r="M162" s="831"/>
    </row>
    <row r="163">
      <c r="I163" s="156"/>
      <c r="J163" s="156"/>
      <c r="K163" s="831"/>
      <c r="L163" s="831"/>
      <c r="M163" s="831"/>
    </row>
    <row r="164">
      <c r="I164" s="156"/>
      <c r="J164" s="156"/>
      <c r="K164" s="831"/>
      <c r="L164" s="831"/>
      <c r="M164" s="831"/>
    </row>
    <row r="165">
      <c r="I165" s="156"/>
      <c r="J165" s="156"/>
      <c r="K165" s="831"/>
      <c r="L165" s="831"/>
      <c r="M165" s="831"/>
    </row>
    <row r="166">
      <c r="I166" s="156"/>
      <c r="J166" s="156"/>
      <c r="K166" s="831"/>
      <c r="L166" s="831"/>
      <c r="M166" s="831"/>
    </row>
    <row r="167">
      <c r="I167" s="156"/>
      <c r="J167" s="156"/>
      <c r="K167" s="831"/>
      <c r="L167" s="831"/>
      <c r="M167" s="831"/>
    </row>
    <row r="168">
      <c r="I168" s="156"/>
      <c r="J168" s="156"/>
      <c r="K168" s="831"/>
      <c r="L168" s="831"/>
      <c r="M168" s="831"/>
    </row>
    <row r="169">
      <c r="I169" s="156"/>
      <c r="J169" s="156"/>
      <c r="K169" s="831"/>
      <c r="L169" s="831"/>
      <c r="M169" s="831"/>
    </row>
    <row r="170">
      <c r="I170" s="156"/>
      <c r="J170" s="156"/>
      <c r="K170" s="831"/>
      <c r="L170" s="831"/>
      <c r="M170" s="831"/>
    </row>
    <row r="171">
      <c r="I171" s="156"/>
      <c r="J171" s="156"/>
      <c r="K171" s="831"/>
      <c r="L171" s="831"/>
      <c r="M171" s="831"/>
    </row>
    <row r="172">
      <c r="I172" s="156"/>
      <c r="J172" s="156"/>
      <c r="K172" s="831"/>
      <c r="L172" s="831"/>
      <c r="M172" s="831"/>
    </row>
    <row r="173">
      <c r="I173" s="156"/>
      <c r="J173" s="156"/>
      <c r="K173" s="831"/>
      <c r="L173" s="831"/>
      <c r="M173" s="831"/>
    </row>
    <row r="174">
      <c r="I174" s="156"/>
      <c r="J174" s="156"/>
      <c r="K174" s="831"/>
      <c r="L174" s="831"/>
      <c r="M174" s="831"/>
    </row>
    <row r="175">
      <c r="I175" s="156"/>
      <c r="J175" s="156"/>
      <c r="K175" s="831"/>
      <c r="L175" s="831"/>
      <c r="M175" s="831"/>
    </row>
    <row r="176">
      <c r="I176" s="156"/>
      <c r="J176" s="156"/>
      <c r="K176" s="831"/>
      <c r="L176" s="831"/>
      <c r="M176" s="831"/>
    </row>
    <row r="177">
      <c r="I177" s="156"/>
      <c r="J177" s="156"/>
      <c r="K177" s="831"/>
      <c r="L177" s="831"/>
      <c r="M177" s="831"/>
    </row>
    <row r="178">
      <c r="I178" s="156"/>
      <c r="J178" s="156"/>
      <c r="K178" s="831"/>
      <c r="L178" s="831"/>
      <c r="M178" s="831"/>
    </row>
    <row r="179">
      <c r="I179" s="156"/>
      <c r="J179" s="156"/>
      <c r="K179" s="831"/>
      <c r="L179" s="831"/>
      <c r="M179" s="831"/>
    </row>
    <row r="180">
      <c r="I180" s="156"/>
      <c r="J180" s="156"/>
      <c r="K180" s="831"/>
      <c r="L180" s="831"/>
      <c r="M180" s="831"/>
    </row>
    <row r="181">
      <c r="I181" s="156"/>
      <c r="J181" s="156"/>
      <c r="K181" s="831"/>
      <c r="L181" s="831"/>
      <c r="M181" s="831"/>
    </row>
    <row r="182">
      <c r="I182" s="156"/>
      <c r="J182" s="156"/>
      <c r="K182" s="831"/>
      <c r="L182" s="831"/>
      <c r="M182" s="831"/>
    </row>
    <row r="183">
      <c r="I183" s="156"/>
      <c r="J183" s="156"/>
      <c r="K183" s="831"/>
      <c r="L183" s="831"/>
      <c r="M183" s="831"/>
    </row>
    <row r="184">
      <c r="I184" s="156"/>
      <c r="J184" s="156"/>
      <c r="K184" s="831"/>
      <c r="L184" s="831"/>
      <c r="M184" s="831"/>
    </row>
    <row r="185">
      <c r="I185" s="156"/>
      <c r="J185" s="156"/>
      <c r="K185" s="831"/>
      <c r="L185" s="831"/>
      <c r="M185" s="831"/>
    </row>
    <row r="186">
      <c r="I186" s="156"/>
      <c r="J186" s="156"/>
      <c r="K186" s="831"/>
      <c r="L186" s="831"/>
      <c r="M186" s="831"/>
    </row>
    <row r="187">
      <c r="I187" s="156"/>
      <c r="J187" s="156"/>
      <c r="K187" s="831"/>
      <c r="L187" s="831"/>
      <c r="M187" s="831"/>
    </row>
    <row r="188">
      <c r="I188" s="156"/>
      <c r="J188" s="156"/>
      <c r="K188" s="831"/>
      <c r="L188" s="831"/>
      <c r="M188" s="831"/>
    </row>
    <row r="189">
      <c r="I189" s="156"/>
      <c r="J189" s="156"/>
      <c r="K189" s="831"/>
      <c r="L189" s="831"/>
      <c r="M189" s="831"/>
    </row>
    <row r="190">
      <c r="I190" s="156"/>
      <c r="J190" s="156"/>
      <c r="K190" s="831"/>
      <c r="L190" s="831"/>
      <c r="M190" s="831"/>
    </row>
    <row r="191">
      <c r="I191" s="156"/>
      <c r="J191" s="156"/>
      <c r="K191" s="831"/>
      <c r="L191" s="831"/>
      <c r="M191" s="831"/>
    </row>
    <row r="192">
      <c r="I192" s="156"/>
      <c r="J192" s="156"/>
      <c r="K192" s="831"/>
      <c r="L192" s="831"/>
      <c r="M192" s="831"/>
    </row>
    <row r="193">
      <c r="I193" s="156"/>
      <c r="J193" s="156"/>
      <c r="K193" s="831"/>
      <c r="L193" s="831"/>
      <c r="M193" s="831"/>
    </row>
    <row r="194">
      <c r="I194" s="156"/>
      <c r="J194" s="156"/>
      <c r="K194" s="831"/>
      <c r="L194" s="831"/>
      <c r="M194" s="831"/>
    </row>
    <row r="195">
      <c r="I195" s="156"/>
      <c r="J195" s="156"/>
      <c r="K195" s="831"/>
      <c r="L195" s="831"/>
      <c r="M195" s="831"/>
    </row>
    <row r="196">
      <c r="I196" s="156"/>
      <c r="J196" s="156"/>
      <c r="K196" s="831"/>
      <c r="L196" s="831"/>
      <c r="M196" s="831"/>
    </row>
    <row r="197">
      <c r="I197" s="156"/>
      <c r="J197" s="156"/>
      <c r="K197" s="831"/>
      <c r="L197" s="831"/>
      <c r="M197" s="831"/>
    </row>
    <row r="198">
      <c r="I198" s="156"/>
      <c r="J198" s="156"/>
      <c r="K198" s="831"/>
      <c r="L198" s="831"/>
      <c r="M198" s="831"/>
    </row>
    <row r="199">
      <c r="I199" s="156"/>
      <c r="J199" s="156"/>
      <c r="K199" s="831"/>
      <c r="L199" s="831"/>
      <c r="M199" s="831"/>
    </row>
    <row r="200">
      <c r="I200" s="156"/>
      <c r="J200" s="156"/>
      <c r="K200" s="831"/>
      <c r="L200" s="831"/>
      <c r="M200" s="831"/>
    </row>
    <row r="201">
      <c r="I201" s="156"/>
      <c r="J201" s="156"/>
      <c r="K201" s="831"/>
      <c r="L201" s="831"/>
      <c r="M201" s="831"/>
    </row>
    <row r="202">
      <c r="I202" s="156"/>
      <c r="J202" s="156"/>
      <c r="K202" s="831"/>
      <c r="L202" s="831"/>
      <c r="M202" s="831"/>
    </row>
    <row r="203">
      <c r="I203" s="156"/>
      <c r="J203" s="156"/>
      <c r="K203" s="831"/>
      <c r="L203" s="831"/>
      <c r="M203" s="831"/>
    </row>
    <row r="204">
      <c r="I204" s="156"/>
      <c r="J204" s="156"/>
      <c r="K204" s="831"/>
      <c r="L204" s="831"/>
      <c r="M204" s="831"/>
    </row>
    <row r="205">
      <c r="I205" s="156"/>
      <c r="J205" s="156"/>
      <c r="K205" s="831"/>
      <c r="L205" s="831"/>
      <c r="M205" s="831"/>
    </row>
    <row r="206">
      <c r="I206" s="156"/>
      <c r="J206" s="156"/>
      <c r="K206" s="831"/>
      <c r="L206" s="831"/>
      <c r="M206" s="831"/>
    </row>
    <row r="207">
      <c r="I207" s="156"/>
      <c r="J207" s="156"/>
      <c r="K207" s="831"/>
      <c r="L207" s="831"/>
      <c r="M207" s="831"/>
    </row>
    <row r="208">
      <c r="I208" s="156"/>
      <c r="J208" s="156"/>
      <c r="K208" s="831"/>
      <c r="L208" s="831"/>
      <c r="M208" s="831"/>
    </row>
    <row r="209">
      <c r="I209" s="156"/>
      <c r="J209" s="156"/>
      <c r="K209" s="831"/>
      <c r="L209" s="831"/>
      <c r="M209" s="831"/>
    </row>
    <row r="210">
      <c r="I210" s="156"/>
      <c r="J210" s="156"/>
      <c r="K210" s="831"/>
      <c r="L210" s="831"/>
      <c r="M210" s="831"/>
    </row>
    <row r="211">
      <c r="I211" s="156"/>
      <c r="J211" s="156"/>
      <c r="K211" s="831"/>
      <c r="L211" s="831"/>
      <c r="M211" s="831"/>
    </row>
    <row r="212">
      <c r="I212" s="156"/>
      <c r="J212" s="156"/>
      <c r="K212" s="831"/>
      <c r="L212" s="831"/>
      <c r="M212" s="831"/>
    </row>
    <row r="213">
      <c r="I213" s="156"/>
      <c r="J213" s="156"/>
      <c r="K213" s="831"/>
      <c r="L213" s="831"/>
      <c r="M213" s="831"/>
    </row>
    <row r="214">
      <c r="I214" s="156"/>
      <c r="J214" s="156"/>
      <c r="K214" s="831"/>
      <c r="L214" s="831"/>
      <c r="M214" s="831"/>
    </row>
    <row r="215">
      <c r="I215" s="156"/>
      <c r="J215" s="156"/>
      <c r="K215" s="831"/>
      <c r="L215" s="831"/>
      <c r="M215" s="831"/>
    </row>
    <row r="216">
      <c r="I216" s="156"/>
      <c r="J216" s="156"/>
      <c r="K216" s="831"/>
      <c r="L216" s="831"/>
      <c r="M216" s="831"/>
    </row>
    <row r="217">
      <c r="I217" s="156"/>
      <c r="J217" s="156"/>
      <c r="K217" s="831"/>
      <c r="L217" s="831"/>
      <c r="M217" s="831"/>
    </row>
    <row r="218">
      <c r="I218" s="156"/>
      <c r="J218" s="156"/>
      <c r="K218" s="831"/>
      <c r="L218" s="831"/>
      <c r="M218" s="831"/>
    </row>
    <row r="219">
      <c r="I219" s="156"/>
      <c r="J219" s="156"/>
      <c r="K219" s="831"/>
      <c r="L219" s="831"/>
      <c r="M219" s="831"/>
    </row>
    <row r="220">
      <c r="I220" s="156"/>
      <c r="J220" s="156"/>
      <c r="K220" s="831"/>
      <c r="L220" s="831"/>
      <c r="M220" s="831"/>
    </row>
    <row r="221">
      <c r="I221" s="156"/>
      <c r="J221" s="156"/>
      <c r="K221" s="831"/>
      <c r="L221" s="831"/>
      <c r="M221" s="831"/>
    </row>
    <row r="222">
      <c r="I222" s="156"/>
      <c r="J222" s="156"/>
      <c r="K222" s="831"/>
      <c r="L222" s="831"/>
      <c r="M222" s="831"/>
    </row>
    <row r="223">
      <c r="I223" s="156"/>
      <c r="J223" s="156"/>
      <c r="K223" s="831"/>
      <c r="L223" s="831"/>
      <c r="M223" s="831"/>
    </row>
    <row r="224">
      <c r="I224" s="156"/>
      <c r="J224" s="156"/>
      <c r="K224" s="831"/>
      <c r="L224" s="831"/>
      <c r="M224" s="831"/>
    </row>
    <row r="225">
      <c r="I225" s="156"/>
      <c r="J225" s="156"/>
      <c r="K225" s="831"/>
      <c r="L225" s="831"/>
      <c r="M225" s="831"/>
    </row>
    <row r="226">
      <c r="I226" s="156"/>
      <c r="J226" s="156"/>
      <c r="K226" s="831"/>
      <c r="L226" s="831"/>
      <c r="M226" s="831"/>
    </row>
    <row r="227">
      <c r="I227" s="156"/>
      <c r="J227" s="156"/>
      <c r="K227" s="831"/>
      <c r="L227" s="831"/>
      <c r="M227" s="831"/>
    </row>
    <row r="228">
      <c r="I228" s="156"/>
      <c r="J228" s="156"/>
      <c r="K228" s="831"/>
      <c r="L228" s="831"/>
      <c r="M228" s="831"/>
    </row>
    <row r="229">
      <c r="I229" s="156"/>
      <c r="J229" s="156"/>
      <c r="K229" s="831"/>
      <c r="L229" s="831"/>
      <c r="M229" s="831"/>
    </row>
    <row r="230">
      <c r="I230" s="156"/>
      <c r="J230" s="156"/>
      <c r="K230" s="831"/>
      <c r="L230" s="831"/>
      <c r="M230" s="831"/>
    </row>
    <row r="231">
      <c r="I231" s="156"/>
      <c r="J231" s="156"/>
      <c r="K231" s="831"/>
      <c r="L231" s="831"/>
      <c r="M231" s="831"/>
    </row>
    <row r="232">
      <c r="I232" s="156"/>
      <c r="J232" s="156"/>
      <c r="K232" s="831"/>
      <c r="L232" s="831"/>
      <c r="M232" s="831"/>
    </row>
    <row r="233">
      <c r="I233" s="156"/>
      <c r="J233" s="156"/>
      <c r="K233" s="831"/>
      <c r="L233" s="831"/>
      <c r="M233" s="831"/>
    </row>
    <row r="234">
      <c r="I234" s="156"/>
      <c r="J234" s="156"/>
      <c r="K234" s="831"/>
      <c r="L234" s="831"/>
      <c r="M234" s="831"/>
    </row>
    <row r="235">
      <c r="I235" s="156"/>
      <c r="J235" s="156"/>
      <c r="K235" s="831"/>
      <c r="L235" s="831"/>
      <c r="M235" s="831"/>
    </row>
    <row r="236">
      <c r="I236" s="156"/>
      <c r="J236" s="156"/>
      <c r="K236" s="831"/>
      <c r="L236" s="831"/>
      <c r="M236" s="831"/>
    </row>
    <row r="237">
      <c r="I237" s="156"/>
      <c r="J237" s="156"/>
      <c r="K237" s="831"/>
      <c r="L237" s="831"/>
      <c r="M237" s="831"/>
    </row>
    <row r="238">
      <c r="I238" s="156"/>
      <c r="J238" s="156"/>
      <c r="K238" s="831"/>
      <c r="L238" s="831"/>
      <c r="M238" s="831"/>
    </row>
    <row r="239">
      <c r="I239" s="156"/>
      <c r="J239" s="156"/>
      <c r="K239" s="831"/>
      <c r="L239" s="831"/>
      <c r="M239" s="831"/>
    </row>
    <row r="240">
      <c r="I240" s="156"/>
      <c r="J240" s="156"/>
      <c r="K240" s="831"/>
      <c r="L240" s="831"/>
      <c r="M240" s="831"/>
    </row>
    <row r="241">
      <c r="I241" s="156"/>
      <c r="J241" s="156"/>
      <c r="K241" s="831"/>
      <c r="L241" s="831"/>
      <c r="M241" s="831"/>
    </row>
    <row r="242">
      <c r="I242" s="156"/>
      <c r="J242" s="156"/>
      <c r="K242" s="831"/>
      <c r="L242" s="831"/>
      <c r="M242" s="831"/>
    </row>
    <row r="243">
      <c r="I243" s="156"/>
      <c r="J243" s="156"/>
      <c r="K243" s="831"/>
      <c r="L243" s="831"/>
      <c r="M243" s="831"/>
    </row>
    <row r="244">
      <c r="I244" s="156"/>
      <c r="J244" s="156"/>
      <c r="K244" s="831"/>
      <c r="L244" s="831"/>
      <c r="M244" s="831"/>
    </row>
    <row r="245">
      <c r="I245" s="156"/>
      <c r="J245" s="156"/>
      <c r="K245" s="831"/>
      <c r="L245" s="831"/>
      <c r="M245" s="831"/>
    </row>
    <row r="246">
      <c r="I246" s="156"/>
      <c r="J246" s="156"/>
      <c r="K246" s="831"/>
      <c r="L246" s="831"/>
      <c r="M246" s="831"/>
    </row>
    <row r="247">
      <c r="I247" s="156"/>
      <c r="J247" s="156"/>
      <c r="K247" s="831"/>
      <c r="L247" s="831"/>
      <c r="M247" s="831"/>
    </row>
    <row r="248">
      <c r="I248" s="156"/>
      <c r="J248" s="156"/>
      <c r="K248" s="831"/>
      <c r="L248" s="831"/>
      <c r="M248" s="831"/>
    </row>
    <row r="249">
      <c r="I249" s="156"/>
      <c r="J249" s="156"/>
      <c r="K249" s="831"/>
      <c r="L249" s="831"/>
      <c r="M249" s="831"/>
    </row>
    <row r="250">
      <c r="I250" s="156"/>
      <c r="J250" s="156"/>
      <c r="K250" s="831"/>
      <c r="L250" s="831"/>
      <c r="M250" s="831"/>
    </row>
    <row r="251">
      <c r="I251" s="156"/>
      <c r="J251" s="156"/>
      <c r="K251" s="831"/>
      <c r="L251" s="831"/>
      <c r="M251" s="831"/>
    </row>
    <row r="252">
      <c r="I252" s="156"/>
      <c r="J252" s="156"/>
      <c r="K252" s="831"/>
      <c r="L252" s="831"/>
      <c r="M252" s="831"/>
    </row>
    <row r="253">
      <c r="I253" s="156"/>
      <c r="J253" s="156"/>
      <c r="K253" s="831"/>
      <c r="L253" s="831"/>
      <c r="M253" s="831"/>
    </row>
    <row r="254">
      <c r="I254" s="156"/>
      <c r="J254" s="156"/>
      <c r="K254" s="831"/>
      <c r="L254" s="831"/>
      <c r="M254" s="831"/>
    </row>
    <row r="255">
      <c r="I255" s="156"/>
      <c r="J255" s="156"/>
      <c r="K255" s="831"/>
      <c r="L255" s="831"/>
      <c r="M255" s="831"/>
    </row>
    <row r="256">
      <c r="I256" s="156"/>
      <c r="J256" s="156"/>
      <c r="K256" s="831"/>
      <c r="L256" s="831"/>
      <c r="M256" s="831"/>
    </row>
    <row r="257">
      <c r="I257" s="156"/>
      <c r="J257" s="156"/>
      <c r="K257" s="831"/>
      <c r="L257" s="831"/>
      <c r="M257" s="831"/>
    </row>
    <row r="258">
      <c r="I258" s="156"/>
      <c r="J258" s="156"/>
      <c r="K258" s="831"/>
      <c r="L258" s="831"/>
      <c r="M258" s="831"/>
    </row>
    <row r="259">
      <c r="I259" s="156"/>
      <c r="J259" s="156"/>
      <c r="K259" s="831"/>
      <c r="L259" s="831"/>
      <c r="M259" s="831"/>
    </row>
    <row r="260">
      <c r="I260" s="156"/>
      <c r="J260" s="156"/>
      <c r="K260" s="831"/>
      <c r="L260" s="831"/>
      <c r="M260" s="831"/>
    </row>
    <row r="261">
      <c r="I261" s="156"/>
      <c r="J261" s="156"/>
      <c r="K261" s="831"/>
      <c r="L261" s="831"/>
      <c r="M261" s="831"/>
    </row>
    <row r="262">
      <c r="I262" s="156"/>
      <c r="J262" s="156"/>
      <c r="K262" s="831"/>
      <c r="L262" s="831"/>
      <c r="M262" s="831"/>
    </row>
    <row r="263">
      <c r="I263" s="156"/>
      <c r="J263" s="156"/>
      <c r="K263" s="831"/>
      <c r="L263" s="831"/>
      <c r="M263" s="831"/>
    </row>
    <row r="264">
      <c r="I264" s="156"/>
      <c r="J264" s="156"/>
      <c r="K264" s="831"/>
      <c r="L264" s="831"/>
      <c r="M264" s="831"/>
    </row>
    <row r="265">
      <c r="I265" s="156"/>
      <c r="J265" s="156"/>
      <c r="K265" s="831"/>
      <c r="L265" s="831"/>
      <c r="M265" s="831"/>
    </row>
    <row r="266">
      <c r="I266" s="156"/>
      <c r="J266" s="156"/>
      <c r="K266" s="831"/>
      <c r="L266" s="831"/>
      <c r="M266" s="831"/>
    </row>
    <row r="267">
      <c r="I267" s="156"/>
      <c r="J267" s="156"/>
      <c r="K267" s="831"/>
      <c r="L267" s="831"/>
      <c r="M267" s="831"/>
    </row>
    <row r="268">
      <c r="I268" s="156"/>
      <c r="J268" s="156"/>
      <c r="K268" s="831"/>
      <c r="L268" s="831"/>
      <c r="M268" s="831"/>
    </row>
    <row r="269">
      <c r="I269" s="156"/>
      <c r="J269" s="156"/>
      <c r="K269" s="831"/>
      <c r="L269" s="831"/>
      <c r="M269" s="831"/>
    </row>
    <row r="270">
      <c r="I270" s="156"/>
      <c r="J270" s="156"/>
      <c r="K270" s="831"/>
      <c r="L270" s="831"/>
      <c r="M270" s="831"/>
    </row>
    <row r="271">
      <c r="I271" s="156"/>
      <c r="J271" s="156"/>
      <c r="K271" s="831"/>
      <c r="L271" s="831"/>
      <c r="M271" s="831"/>
    </row>
    <row r="272">
      <c r="I272" s="156"/>
      <c r="J272" s="156"/>
      <c r="K272" s="831"/>
      <c r="L272" s="831"/>
      <c r="M272" s="831"/>
    </row>
    <row r="273">
      <c r="I273" s="156"/>
      <c r="J273" s="156"/>
      <c r="K273" s="831"/>
      <c r="L273" s="831"/>
      <c r="M273" s="831"/>
    </row>
    <row r="274">
      <c r="I274" s="156"/>
      <c r="J274" s="156"/>
      <c r="K274" s="831"/>
      <c r="L274" s="831"/>
      <c r="M274" s="831"/>
    </row>
    <row r="275">
      <c r="I275" s="156"/>
      <c r="J275" s="156"/>
      <c r="K275" s="831"/>
      <c r="L275" s="831"/>
      <c r="M275" s="831"/>
    </row>
    <row r="276">
      <c r="I276" s="156"/>
      <c r="J276" s="156"/>
      <c r="K276" s="831"/>
      <c r="L276" s="831"/>
      <c r="M276" s="831"/>
    </row>
    <row r="277">
      <c r="I277" s="156"/>
      <c r="J277" s="156"/>
      <c r="K277" s="831"/>
      <c r="L277" s="831"/>
      <c r="M277" s="831"/>
    </row>
    <row r="278">
      <c r="I278" s="156"/>
      <c r="J278" s="156"/>
      <c r="K278" s="831"/>
      <c r="L278" s="831"/>
      <c r="M278" s="831"/>
    </row>
    <row r="279">
      <c r="I279" s="156"/>
      <c r="J279" s="156"/>
      <c r="K279" s="831"/>
      <c r="L279" s="831"/>
      <c r="M279" s="831"/>
    </row>
    <row r="280">
      <c r="I280" s="156"/>
      <c r="J280" s="156"/>
      <c r="K280" s="831"/>
      <c r="L280" s="831"/>
      <c r="M280" s="831"/>
    </row>
    <row r="281">
      <c r="I281" s="156"/>
      <c r="J281" s="156"/>
      <c r="K281" s="831"/>
      <c r="L281" s="831"/>
      <c r="M281" s="831"/>
    </row>
    <row r="282">
      <c r="I282" s="156"/>
      <c r="J282" s="156"/>
      <c r="K282" s="831"/>
      <c r="L282" s="831"/>
      <c r="M282" s="831"/>
    </row>
    <row r="283">
      <c r="I283" s="156"/>
      <c r="J283" s="156"/>
      <c r="K283" s="831"/>
      <c r="L283" s="831"/>
      <c r="M283" s="831"/>
    </row>
    <row r="284">
      <c r="I284" s="156"/>
      <c r="J284" s="156"/>
      <c r="K284" s="831"/>
      <c r="L284" s="831"/>
      <c r="M284" s="831"/>
    </row>
    <row r="285">
      <c r="I285" s="156"/>
      <c r="J285" s="156"/>
      <c r="K285" s="831"/>
      <c r="L285" s="831"/>
      <c r="M285" s="831"/>
    </row>
    <row r="286">
      <c r="I286" s="156"/>
      <c r="J286" s="156"/>
      <c r="K286" s="831"/>
      <c r="L286" s="831"/>
      <c r="M286" s="831"/>
    </row>
    <row r="287">
      <c r="I287" s="156"/>
      <c r="J287" s="156"/>
      <c r="K287" s="831"/>
      <c r="L287" s="831"/>
      <c r="M287" s="831"/>
    </row>
    <row r="288">
      <c r="I288" s="156"/>
      <c r="J288" s="156"/>
      <c r="K288" s="831"/>
      <c r="L288" s="831"/>
      <c r="M288" s="831"/>
    </row>
    <row r="289">
      <c r="I289" s="156"/>
      <c r="J289" s="156"/>
      <c r="K289" s="831"/>
      <c r="L289" s="831"/>
      <c r="M289" s="831"/>
    </row>
    <row r="290">
      <c r="I290" s="156"/>
      <c r="J290" s="156"/>
      <c r="K290" s="831"/>
      <c r="L290" s="831"/>
      <c r="M290" s="831"/>
    </row>
    <row r="291">
      <c r="I291" s="156"/>
      <c r="J291" s="156"/>
      <c r="K291" s="831"/>
      <c r="L291" s="831"/>
      <c r="M291" s="831"/>
    </row>
    <row r="292">
      <c r="I292" s="156"/>
      <c r="J292" s="156"/>
      <c r="K292" s="831"/>
      <c r="L292" s="831"/>
      <c r="M292" s="831"/>
    </row>
    <row r="293">
      <c r="I293" s="156"/>
      <c r="J293" s="156"/>
      <c r="K293" s="831"/>
      <c r="L293" s="831"/>
      <c r="M293" s="831"/>
    </row>
    <row r="294">
      <c r="I294" s="156"/>
      <c r="J294" s="156"/>
      <c r="K294" s="831"/>
      <c r="L294" s="831"/>
      <c r="M294" s="831"/>
    </row>
    <row r="295">
      <c r="I295" s="156"/>
      <c r="J295" s="156"/>
      <c r="K295" s="831"/>
      <c r="L295" s="831"/>
      <c r="M295" s="831"/>
    </row>
    <row r="296">
      <c r="I296" s="156"/>
      <c r="J296" s="156"/>
      <c r="K296" s="831"/>
      <c r="L296" s="831"/>
      <c r="M296" s="831"/>
    </row>
    <row r="297">
      <c r="I297" s="156"/>
      <c r="J297" s="156"/>
      <c r="K297" s="831"/>
      <c r="L297" s="831"/>
      <c r="M297" s="831"/>
    </row>
    <row r="298">
      <c r="I298" s="156"/>
      <c r="J298" s="156"/>
      <c r="K298" s="831"/>
      <c r="L298" s="831"/>
      <c r="M298" s="831"/>
    </row>
    <row r="299">
      <c r="I299" s="156"/>
      <c r="J299" s="156"/>
      <c r="K299" s="831"/>
      <c r="L299" s="831"/>
      <c r="M299" s="831"/>
    </row>
    <row r="300">
      <c r="I300" s="156"/>
      <c r="J300" s="156"/>
      <c r="K300" s="831"/>
      <c r="L300" s="831"/>
      <c r="M300" s="831"/>
    </row>
    <row r="301">
      <c r="I301" s="156"/>
      <c r="J301" s="156"/>
      <c r="K301" s="831"/>
      <c r="L301" s="831"/>
      <c r="M301" s="831"/>
    </row>
    <row r="302">
      <c r="I302" s="156"/>
      <c r="J302" s="156"/>
      <c r="K302" s="831"/>
      <c r="L302" s="831"/>
      <c r="M302" s="831"/>
    </row>
    <row r="303">
      <c r="I303" s="156"/>
      <c r="J303" s="156"/>
      <c r="K303" s="831"/>
      <c r="L303" s="831"/>
      <c r="M303" s="831"/>
    </row>
    <row r="304">
      <c r="I304" s="156"/>
      <c r="J304" s="156"/>
      <c r="K304" s="831"/>
      <c r="L304" s="831"/>
      <c r="M304" s="831"/>
    </row>
    <row r="305">
      <c r="I305" s="156"/>
      <c r="J305" s="156"/>
      <c r="K305" s="831"/>
      <c r="L305" s="831"/>
      <c r="M305" s="831"/>
    </row>
    <row r="306">
      <c r="I306" s="156"/>
      <c r="J306" s="156"/>
      <c r="K306" s="831"/>
      <c r="L306" s="831"/>
      <c r="M306" s="831"/>
    </row>
    <row r="307">
      <c r="I307" s="156"/>
      <c r="J307" s="156"/>
      <c r="K307" s="831"/>
      <c r="L307" s="831"/>
      <c r="M307" s="831"/>
    </row>
    <row r="308">
      <c r="I308" s="156"/>
      <c r="J308" s="156"/>
      <c r="K308" s="831"/>
      <c r="L308" s="831"/>
      <c r="M308" s="831"/>
    </row>
    <row r="309">
      <c r="I309" s="156"/>
      <c r="J309" s="156"/>
      <c r="K309" s="831"/>
      <c r="L309" s="831"/>
      <c r="M309" s="831"/>
    </row>
    <row r="310">
      <c r="I310" s="156"/>
      <c r="J310" s="156"/>
      <c r="K310" s="831"/>
      <c r="L310" s="831"/>
      <c r="M310" s="831"/>
    </row>
    <row r="311">
      <c r="I311" s="156"/>
      <c r="J311" s="156"/>
      <c r="K311" s="831"/>
      <c r="L311" s="831"/>
      <c r="M311" s="831"/>
    </row>
    <row r="312">
      <c r="I312" s="156"/>
      <c r="J312" s="156"/>
      <c r="K312" s="831"/>
      <c r="L312" s="831"/>
      <c r="M312" s="831"/>
    </row>
    <row r="313">
      <c r="I313" s="156"/>
      <c r="J313" s="156"/>
      <c r="K313" s="831"/>
      <c r="L313" s="831"/>
      <c r="M313" s="831"/>
    </row>
    <row r="314">
      <c r="I314" s="156"/>
      <c r="J314" s="156"/>
      <c r="K314" s="831"/>
      <c r="L314" s="831"/>
      <c r="M314" s="831"/>
    </row>
    <row r="315">
      <c r="I315" s="156"/>
      <c r="J315" s="156"/>
      <c r="K315" s="831"/>
      <c r="L315" s="831"/>
      <c r="M315" s="831"/>
    </row>
    <row r="316">
      <c r="I316" s="156"/>
      <c r="J316" s="156"/>
      <c r="K316" s="831"/>
      <c r="L316" s="831"/>
      <c r="M316" s="831"/>
    </row>
    <row r="317">
      <c r="I317" s="156"/>
      <c r="J317" s="156"/>
      <c r="K317" s="831"/>
      <c r="L317" s="831"/>
      <c r="M317" s="831"/>
    </row>
    <row r="318">
      <c r="I318" s="156"/>
      <c r="J318" s="156"/>
      <c r="K318" s="831"/>
      <c r="L318" s="831"/>
      <c r="M318" s="831"/>
    </row>
    <row r="319">
      <c r="I319" s="156"/>
      <c r="J319" s="156"/>
      <c r="K319" s="831"/>
      <c r="L319" s="831"/>
      <c r="M319" s="831"/>
    </row>
    <row r="320">
      <c r="I320" s="156"/>
      <c r="J320" s="156"/>
      <c r="K320" s="831"/>
      <c r="L320" s="831"/>
      <c r="M320" s="831"/>
    </row>
    <row r="321">
      <c r="I321" s="156"/>
      <c r="J321" s="156"/>
      <c r="K321" s="831"/>
      <c r="L321" s="831"/>
      <c r="M321" s="831"/>
    </row>
    <row r="322">
      <c r="I322" s="156"/>
      <c r="J322" s="156"/>
      <c r="K322" s="831"/>
      <c r="L322" s="831"/>
      <c r="M322" s="831"/>
    </row>
    <row r="323">
      <c r="I323" s="156"/>
      <c r="J323" s="156"/>
      <c r="K323" s="831"/>
      <c r="L323" s="831"/>
      <c r="M323" s="831"/>
    </row>
    <row r="324">
      <c r="I324" s="156"/>
      <c r="J324" s="156"/>
      <c r="K324" s="831"/>
      <c r="L324" s="831"/>
      <c r="M324" s="831"/>
    </row>
    <row r="325">
      <c r="I325" s="156"/>
      <c r="J325" s="156"/>
      <c r="K325" s="831"/>
      <c r="L325" s="831"/>
      <c r="M325" s="831"/>
    </row>
    <row r="326">
      <c r="I326" s="156"/>
      <c r="J326" s="156"/>
      <c r="K326" s="831"/>
      <c r="L326" s="831"/>
      <c r="M326" s="831"/>
    </row>
    <row r="327">
      <c r="I327" s="156"/>
      <c r="J327" s="156"/>
      <c r="K327" s="831"/>
      <c r="L327" s="831"/>
      <c r="M327" s="831"/>
    </row>
    <row r="328">
      <c r="I328" s="156"/>
      <c r="J328" s="156"/>
      <c r="K328" s="831"/>
      <c r="L328" s="831"/>
      <c r="M328" s="831"/>
    </row>
    <row r="329">
      <c r="I329" s="156"/>
      <c r="J329" s="156"/>
      <c r="K329" s="831"/>
      <c r="L329" s="831"/>
      <c r="M329" s="831"/>
    </row>
    <row r="330">
      <c r="I330" s="156"/>
      <c r="J330" s="156"/>
      <c r="K330" s="831"/>
      <c r="L330" s="831"/>
      <c r="M330" s="831"/>
    </row>
    <row r="331">
      <c r="I331" s="156"/>
      <c r="J331" s="156"/>
      <c r="K331" s="831"/>
      <c r="L331" s="831"/>
      <c r="M331" s="831"/>
    </row>
    <row r="332">
      <c r="I332" s="156"/>
      <c r="J332" s="156"/>
      <c r="K332" s="831"/>
      <c r="L332" s="831"/>
      <c r="M332" s="831"/>
    </row>
    <row r="333">
      <c r="I333" s="156"/>
      <c r="J333" s="156"/>
      <c r="K333" s="831"/>
      <c r="L333" s="831"/>
      <c r="M333" s="831"/>
    </row>
    <row r="334">
      <c r="I334" s="156"/>
      <c r="J334" s="156"/>
      <c r="K334" s="831"/>
      <c r="L334" s="831"/>
      <c r="M334" s="831"/>
    </row>
    <row r="335">
      <c r="I335" s="156"/>
      <c r="J335" s="156"/>
      <c r="K335" s="831"/>
      <c r="L335" s="831"/>
      <c r="M335" s="831"/>
    </row>
    <row r="336">
      <c r="I336" s="156"/>
      <c r="J336" s="156"/>
      <c r="K336" s="831"/>
      <c r="L336" s="831"/>
      <c r="M336" s="831"/>
    </row>
    <row r="337">
      <c r="I337" s="156"/>
      <c r="J337" s="156"/>
      <c r="K337" s="831"/>
      <c r="L337" s="831"/>
      <c r="M337" s="831"/>
    </row>
    <row r="338">
      <c r="I338" s="156"/>
      <c r="J338" s="156"/>
      <c r="K338" s="831"/>
      <c r="L338" s="831"/>
      <c r="M338" s="831"/>
    </row>
    <row r="339">
      <c r="I339" s="156"/>
      <c r="J339" s="156"/>
      <c r="K339" s="831"/>
      <c r="L339" s="831"/>
      <c r="M339" s="831"/>
    </row>
    <row r="340">
      <c r="I340" s="156"/>
      <c r="J340" s="156"/>
      <c r="K340" s="831"/>
      <c r="L340" s="831"/>
      <c r="M340" s="831"/>
    </row>
    <row r="341">
      <c r="I341" s="156"/>
      <c r="J341" s="156"/>
      <c r="K341" s="831"/>
      <c r="L341" s="831"/>
      <c r="M341" s="831"/>
    </row>
    <row r="342">
      <c r="I342" s="156"/>
      <c r="J342" s="156"/>
      <c r="K342" s="831"/>
      <c r="L342" s="831"/>
      <c r="M342" s="831"/>
    </row>
    <row r="343">
      <c r="I343" s="156"/>
      <c r="J343" s="156"/>
      <c r="K343" s="831"/>
      <c r="L343" s="831"/>
      <c r="M343" s="831"/>
    </row>
    <row r="344">
      <c r="I344" s="156"/>
      <c r="J344" s="156"/>
      <c r="K344" s="831"/>
      <c r="L344" s="831"/>
      <c r="M344" s="831"/>
    </row>
    <row r="345">
      <c r="I345" s="156"/>
      <c r="J345" s="156"/>
      <c r="K345" s="831"/>
      <c r="L345" s="831"/>
      <c r="M345" s="831"/>
    </row>
    <row r="346">
      <c r="I346" s="156"/>
      <c r="J346" s="156"/>
      <c r="K346" s="831"/>
      <c r="L346" s="831"/>
      <c r="M346" s="831"/>
    </row>
    <row r="347">
      <c r="I347" s="156"/>
      <c r="J347" s="156"/>
      <c r="K347" s="831"/>
      <c r="L347" s="831"/>
      <c r="M347" s="831"/>
    </row>
    <row r="348">
      <c r="I348" s="156"/>
      <c r="J348" s="156"/>
      <c r="K348" s="831"/>
      <c r="L348" s="831"/>
      <c r="M348" s="831"/>
    </row>
    <row r="349">
      <c r="I349" s="156"/>
      <c r="J349" s="156"/>
      <c r="K349" s="831"/>
      <c r="L349" s="831"/>
      <c r="M349" s="831"/>
    </row>
    <row r="350">
      <c r="I350" s="156"/>
      <c r="J350" s="156"/>
      <c r="K350" s="831"/>
      <c r="L350" s="831"/>
      <c r="M350" s="831"/>
    </row>
    <row r="351">
      <c r="I351" s="156"/>
      <c r="J351" s="156"/>
      <c r="K351" s="831"/>
      <c r="L351" s="831"/>
      <c r="M351" s="831"/>
    </row>
    <row r="352">
      <c r="I352" s="156"/>
      <c r="J352" s="156"/>
      <c r="K352" s="831"/>
      <c r="L352" s="831"/>
      <c r="M352" s="831"/>
    </row>
    <row r="353">
      <c r="I353" s="156"/>
      <c r="J353" s="156"/>
      <c r="K353" s="831"/>
      <c r="L353" s="831"/>
      <c r="M353" s="831"/>
    </row>
    <row r="354">
      <c r="I354" s="156"/>
      <c r="J354" s="156"/>
      <c r="K354" s="831"/>
      <c r="L354" s="831"/>
      <c r="M354" s="831"/>
    </row>
    <row r="355">
      <c r="I355" s="156"/>
      <c r="J355" s="156"/>
      <c r="K355" s="831"/>
      <c r="L355" s="831"/>
      <c r="M355" s="831"/>
    </row>
    <row r="356">
      <c r="I356" s="156"/>
      <c r="J356" s="156"/>
      <c r="K356" s="831"/>
      <c r="L356" s="831"/>
      <c r="M356" s="831"/>
    </row>
    <row r="357">
      <c r="I357" s="156"/>
      <c r="J357" s="156"/>
      <c r="K357" s="831"/>
      <c r="L357" s="831"/>
      <c r="M357" s="831"/>
    </row>
    <row r="358">
      <c r="I358" s="156"/>
      <c r="J358" s="156"/>
      <c r="K358" s="831"/>
      <c r="L358" s="831"/>
      <c r="M358" s="831"/>
    </row>
    <row r="359">
      <c r="I359" s="156"/>
      <c r="J359" s="156"/>
      <c r="K359" s="831"/>
      <c r="L359" s="831"/>
      <c r="M359" s="831"/>
    </row>
    <row r="360">
      <c r="I360" s="156"/>
      <c r="J360" s="156"/>
      <c r="K360" s="831"/>
      <c r="L360" s="831"/>
      <c r="M360" s="831"/>
    </row>
    <row r="361">
      <c r="I361" s="156"/>
      <c r="J361" s="156"/>
      <c r="K361" s="831"/>
      <c r="L361" s="831"/>
      <c r="M361" s="831"/>
    </row>
    <row r="362">
      <c r="I362" s="156"/>
      <c r="J362" s="156"/>
      <c r="K362" s="831"/>
      <c r="L362" s="831"/>
      <c r="M362" s="831"/>
    </row>
    <row r="363">
      <c r="I363" s="156"/>
      <c r="J363" s="156"/>
      <c r="K363" s="831"/>
      <c r="L363" s="831"/>
      <c r="M363" s="831"/>
    </row>
    <row r="364">
      <c r="I364" s="156"/>
      <c r="J364" s="156"/>
      <c r="K364" s="831"/>
      <c r="L364" s="831"/>
      <c r="M364" s="831"/>
    </row>
    <row r="365">
      <c r="I365" s="156"/>
      <c r="J365" s="156"/>
      <c r="K365" s="831"/>
      <c r="L365" s="831"/>
      <c r="M365" s="831"/>
    </row>
    <row r="366">
      <c r="I366" s="156"/>
      <c r="J366" s="156"/>
      <c r="K366" s="831"/>
      <c r="L366" s="831"/>
      <c r="M366" s="831"/>
    </row>
    <row r="367">
      <c r="I367" s="156"/>
      <c r="J367" s="156"/>
      <c r="K367" s="831"/>
      <c r="L367" s="831"/>
      <c r="M367" s="831"/>
    </row>
    <row r="368">
      <c r="I368" s="156"/>
      <c r="J368" s="156"/>
      <c r="K368" s="831"/>
      <c r="L368" s="831"/>
      <c r="M368" s="831"/>
    </row>
    <row r="369">
      <c r="I369" s="156"/>
      <c r="J369" s="156"/>
      <c r="K369" s="831"/>
      <c r="L369" s="831"/>
      <c r="M369" s="831"/>
    </row>
    <row r="370">
      <c r="I370" s="156"/>
      <c r="J370" s="156"/>
      <c r="K370" s="831"/>
      <c r="L370" s="831"/>
      <c r="M370" s="831"/>
    </row>
    <row r="371">
      <c r="I371" s="156"/>
      <c r="J371" s="156"/>
      <c r="K371" s="831"/>
      <c r="L371" s="831"/>
      <c r="M371" s="831"/>
    </row>
    <row r="372">
      <c r="I372" s="156"/>
      <c r="J372" s="156"/>
      <c r="K372" s="831"/>
      <c r="L372" s="831"/>
      <c r="M372" s="831"/>
    </row>
    <row r="373">
      <c r="I373" s="156"/>
      <c r="J373" s="156"/>
      <c r="K373" s="831"/>
      <c r="L373" s="831"/>
      <c r="M373" s="831"/>
    </row>
    <row r="374">
      <c r="I374" s="156"/>
      <c r="J374" s="156"/>
      <c r="K374" s="831"/>
      <c r="L374" s="831"/>
      <c r="M374" s="831"/>
    </row>
    <row r="375">
      <c r="I375" s="156"/>
      <c r="J375" s="156"/>
      <c r="K375" s="831"/>
      <c r="L375" s="831"/>
      <c r="M375" s="831"/>
    </row>
    <row r="376">
      <c r="I376" s="156"/>
      <c r="J376" s="156"/>
      <c r="K376" s="831"/>
      <c r="L376" s="831"/>
      <c r="M376" s="831"/>
    </row>
    <row r="377">
      <c r="I377" s="156"/>
      <c r="J377" s="156"/>
      <c r="K377" s="831"/>
      <c r="L377" s="831"/>
      <c r="M377" s="831"/>
    </row>
    <row r="378">
      <c r="I378" s="156"/>
      <c r="J378" s="156"/>
      <c r="K378" s="831"/>
      <c r="L378" s="831"/>
      <c r="M378" s="831"/>
    </row>
    <row r="379">
      <c r="I379" s="156"/>
      <c r="J379" s="156"/>
      <c r="K379" s="831"/>
      <c r="L379" s="831"/>
      <c r="M379" s="831"/>
    </row>
    <row r="380">
      <c r="I380" s="156"/>
      <c r="J380" s="156"/>
      <c r="K380" s="831"/>
      <c r="L380" s="831"/>
      <c r="M380" s="831"/>
    </row>
    <row r="381">
      <c r="I381" s="156"/>
      <c r="J381" s="156"/>
      <c r="K381" s="831"/>
      <c r="L381" s="831"/>
      <c r="M381" s="831"/>
    </row>
    <row r="382">
      <c r="I382" s="156"/>
      <c r="J382" s="156"/>
      <c r="K382" s="831"/>
      <c r="L382" s="831"/>
      <c r="M382" s="831"/>
    </row>
    <row r="383">
      <c r="I383" s="156"/>
      <c r="J383" s="156"/>
      <c r="K383" s="831"/>
      <c r="L383" s="831"/>
      <c r="M383" s="831"/>
    </row>
    <row r="384">
      <c r="I384" s="156"/>
      <c r="J384" s="156"/>
      <c r="K384" s="831"/>
      <c r="L384" s="831"/>
      <c r="M384" s="831"/>
    </row>
    <row r="385">
      <c r="I385" s="156"/>
      <c r="J385" s="156"/>
      <c r="K385" s="831"/>
      <c r="L385" s="831"/>
      <c r="M385" s="831"/>
    </row>
    <row r="386">
      <c r="I386" s="156"/>
      <c r="J386" s="156"/>
      <c r="K386" s="831"/>
      <c r="L386" s="831"/>
      <c r="M386" s="831"/>
    </row>
    <row r="387">
      <c r="I387" s="156"/>
      <c r="J387" s="156"/>
      <c r="K387" s="831"/>
      <c r="L387" s="831"/>
      <c r="M387" s="831"/>
    </row>
    <row r="388">
      <c r="I388" s="156"/>
      <c r="J388" s="156"/>
      <c r="K388" s="831"/>
      <c r="L388" s="831"/>
      <c r="M388" s="831"/>
    </row>
    <row r="389">
      <c r="I389" s="156"/>
      <c r="J389" s="156"/>
      <c r="K389" s="831"/>
      <c r="L389" s="831"/>
      <c r="M389" s="831"/>
    </row>
    <row r="390">
      <c r="I390" s="156"/>
      <c r="J390" s="156"/>
      <c r="K390" s="831"/>
      <c r="L390" s="831"/>
      <c r="M390" s="831"/>
    </row>
    <row r="391">
      <c r="I391" s="156"/>
      <c r="J391" s="156"/>
      <c r="K391" s="831"/>
      <c r="L391" s="831"/>
      <c r="M391" s="831"/>
    </row>
    <row r="392">
      <c r="I392" s="156"/>
      <c r="J392" s="156"/>
      <c r="K392" s="831"/>
      <c r="L392" s="831"/>
      <c r="M392" s="831"/>
    </row>
    <row r="393">
      <c r="I393" s="156"/>
      <c r="J393" s="156"/>
      <c r="K393" s="831"/>
      <c r="L393" s="831"/>
      <c r="M393" s="831"/>
    </row>
    <row r="394">
      <c r="I394" s="156"/>
      <c r="J394" s="156"/>
      <c r="K394" s="831"/>
      <c r="L394" s="831"/>
      <c r="M394" s="831"/>
    </row>
    <row r="395">
      <c r="I395" s="156"/>
      <c r="J395" s="156"/>
      <c r="K395" s="831"/>
      <c r="L395" s="831"/>
      <c r="M395" s="831"/>
    </row>
    <row r="396">
      <c r="I396" s="156"/>
      <c r="J396" s="156"/>
      <c r="K396" s="831"/>
      <c r="L396" s="831"/>
      <c r="M396" s="831"/>
    </row>
    <row r="397">
      <c r="I397" s="156"/>
      <c r="J397" s="156"/>
      <c r="K397" s="831"/>
      <c r="L397" s="831"/>
      <c r="M397" s="831"/>
    </row>
    <row r="398">
      <c r="I398" s="156"/>
      <c r="J398" s="156"/>
      <c r="K398" s="831"/>
      <c r="L398" s="831"/>
      <c r="M398" s="831"/>
    </row>
    <row r="399">
      <c r="I399" s="156"/>
      <c r="J399" s="156"/>
      <c r="K399" s="831"/>
      <c r="L399" s="831"/>
      <c r="M399" s="831"/>
    </row>
    <row r="400">
      <c r="I400" s="156"/>
      <c r="J400" s="156"/>
      <c r="K400" s="831"/>
      <c r="L400" s="831"/>
      <c r="M400" s="831"/>
    </row>
    <row r="401">
      <c r="I401" s="156"/>
      <c r="J401" s="156"/>
      <c r="K401" s="831"/>
      <c r="L401" s="831"/>
      <c r="M401" s="831"/>
    </row>
    <row r="402">
      <c r="I402" s="156"/>
      <c r="J402" s="156"/>
      <c r="K402" s="831"/>
      <c r="L402" s="831"/>
      <c r="M402" s="831"/>
    </row>
    <row r="403">
      <c r="I403" s="156"/>
      <c r="J403" s="156"/>
      <c r="K403" s="831"/>
      <c r="L403" s="831"/>
      <c r="M403" s="831"/>
    </row>
    <row r="404">
      <c r="I404" s="156"/>
      <c r="J404" s="156"/>
      <c r="K404" s="831"/>
      <c r="L404" s="831"/>
      <c r="M404" s="831"/>
    </row>
    <row r="405">
      <c r="I405" s="156"/>
      <c r="J405" s="156"/>
      <c r="K405" s="831"/>
      <c r="L405" s="831"/>
      <c r="M405" s="831"/>
    </row>
    <row r="406">
      <c r="I406" s="156"/>
      <c r="J406" s="156"/>
      <c r="K406" s="831"/>
      <c r="L406" s="831"/>
      <c r="M406" s="831"/>
    </row>
    <row r="407">
      <c r="I407" s="156"/>
      <c r="J407" s="156"/>
      <c r="K407" s="831"/>
      <c r="L407" s="831"/>
      <c r="M407" s="831"/>
    </row>
    <row r="408">
      <c r="I408" s="156"/>
      <c r="J408" s="156"/>
      <c r="K408" s="831"/>
      <c r="L408" s="831"/>
      <c r="M408" s="831"/>
    </row>
    <row r="409">
      <c r="I409" s="156"/>
      <c r="J409" s="156"/>
      <c r="K409" s="831"/>
      <c r="L409" s="831"/>
      <c r="M409" s="831"/>
    </row>
    <row r="410">
      <c r="I410" s="156"/>
      <c r="J410" s="156"/>
      <c r="K410" s="831"/>
      <c r="L410" s="831"/>
      <c r="M410" s="831"/>
    </row>
    <row r="411">
      <c r="I411" s="156"/>
      <c r="J411" s="156"/>
      <c r="K411" s="831"/>
      <c r="L411" s="831"/>
      <c r="M411" s="831"/>
    </row>
    <row r="412">
      <c r="I412" s="156"/>
      <c r="J412" s="156"/>
      <c r="K412" s="831"/>
      <c r="L412" s="831"/>
      <c r="M412" s="831"/>
    </row>
    <row r="413">
      <c r="I413" s="156"/>
      <c r="J413" s="156"/>
      <c r="K413" s="831"/>
      <c r="L413" s="831"/>
      <c r="M413" s="831"/>
    </row>
    <row r="414">
      <c r="I414" s="156"/>
      <c r="J414" s="156"/>
      <c r="K414" s="831"/>
      <c r="L414" s="831"/>
      <c r="M414" s="831"/>
    </row>
    <row r="415">
      <c r="I415" s="156"/>
      <c r="J415" s="156"/>
      <c r="K415" s="831"/>
      <c r="L415" s="831"/>
      <c r="M415" s="831"/>
    </row>
    <row r="416">
      <c r="I416" s="156"/>
      <c r="J416" s="156"/>
      <c r="K416" s="831"/>
      <c r="L416" s="831"/>
      <c r="M416" s="831"/>
    </row>
    <row r="417">
      <c r="I417" s="156"/>
      <c r="J417" s="156"/>
      <c r="K417" s="831"/>
      <c r="L417" s="831"/>
      <c r="M417" s="831"/>
    </row>
    <row r="418">
      <c r="I418" s="156"/>
      <c r="J418" s="156"/>
      <c r="K418" s="831"/>
      <c r="L418" s="831"/>
      <c r="M418" s="831"/>
    </row>
    <row r="419">
      <c r="I419" s="156"/>
      <c r="J419" s="156"/>
      <c r="K419" s="831"/>
      <c r="L419" s="831"/>
      <c r="M419" s="831"/>
    </row>
    <row r="420">
      <c r="I420" s="156"/>
      <c r="J420" s="156"/>
      <c r="K420" s="831"/>
      <c r="L420" s="831"/>
      <c r="M420" s="831"/>
    </row>
    <row r="421">
      <c r="I421" s="156"/>
      <c r="J421" s="156"/>
      <c r="K421" s="831"/>
      <c r="L421" s="831"/>
      <c r="M421" s="831"/>
    </row>
    <row r="422">
      <c r="I422" s="156"/>
      <c r="J422" s="156"/>
      <c r="K422" s="831"/>
      <c r="L422" s="831"/>
      <c r="M422" s="831"/>
    </row>
    <row r="423">
      <c r="I423" s="156"/>
      <c r="J423" s="156"/>
      <c r="K423" s="831"/>
      <c r="L423" s="831"/>
      <c r="M423" s="831"/>
    </row>
    <row r="424">
      <c r="I424" s="156"/>
      <c r="J424" s="156"/>
      <c r="K424" s="831"/>
      <c r="L424" s="831"/>
      <c r="M424" s="831"/>
    </row>
    <row r="425">
      <c r="I425" s="156"/>
      <c r="J425" s="156"/>
      <c r="K425" s="831"/>
      <c r="L425" s="831"/>
      <c r="M425" s="831"/>
    </row>
    <row r="426">
      <c r="I426" s="156"/>
      <c r="J426" s="156"/>
      <c r="K426" s="831"/>
      <c r="L426" s="831"/>
      <c r="M426" s="831"/>
    </row>
    <row r="427">
      <c r="I427" s="156"/>
      <c r="J427" s="156"/>
      <c r="K427" s="831"/>
      <c r="L427" s="831"/>
      <c r="M427" s="831"/>
    </row>
    <row r="428">
      <c r="I428" s="156"/>
      <c r="J428" s="156"/>
      <c r="K428" s="831"/>
      <c r="L428" s="831"/>
      <c r="M428" s="831"/>
    </row>
    <row r="429">
      <c r="I429" s="156"/>
      <c r="J429" s="156"/>
      <c r="K429" s="831"/>
      <c r="L429" s="831"/>
      <c r="M429" s="831"/>
    </row>
    <row r="430">
      <c r="I430" s="156"/>
      <c r="J430" s="156"/>
      <c r="K430" s="831"/>
      <c r="L430" s="831"/>
      <c r="M430" s="831"/>
    </row>
    <row r="431">
      <c r="I431" s="156"/>
      <c r="J431" s="156"/>
      <c r="K431" s="831"/>
      <c r="L431" s="831"/>
      <c r="M431" s="831"/>
    </row>
    <row r="432">
      <c r="I432" s="156"/>
      <c r="J432" s="156"/>
      <c r="K432" s="831"/>
      <c r="L432" s="831"/>
      <c r="M432" s="831"/>
    </row>
    <row r="433">
      <c r="I433" s="156"/>
      <c r="J433" s="156"/>
      <c r="K433" s="831"/>
      <c r="L433" s="831"/>
      <c r="M433" s="831"/>
    </row>
    <row r="434">
      <c r="I434" s="156"/>
      <c r="J434" s="156"/>
      <c r="K434" s="831"/>
      <c r="L434" s="831"/>
      <c r="M434" s="831"/>
    </row>
    <row r="435">
      <c r="I435" s="156"/>
      <c r="J435" s="156"/>
      <c r="K435" s="831"/>
      <c r="L435" s="831"/>
      <c r="M435" s="831"/>
    </row>
    <row r="436">
      <c r="I436" s="156"/>
      <c r="J436" s="156"/>
      <c r="K436" s="831"/>
      <c r="L436" s="831"/>
      <c r="M436" s="831"/>
    </row>
    <row r="437">
      <c r="I437" s="156"/>
      <c r="J437" s="156"/>
      <c r="K437" s="831"/>
      <c r="L437" s="831"/>
      <c r="M437" s="831"/>
    </row>
    <row r="438">
      <c r="I438" s="156"/>
      <c r="J438" s="156"/>
      <c r="K438" s="831"/>
      <c r="L438" s="831"/>
      <c r="M438" s="831"/>
    </row>
    <row r="439">
      <c r="I439" s="156"/>
      <c r="J439" s="156"/>
      <c r="K439" s="831"/>
      <c r="L439" s="831"/>
      <c r="M439" s="831"/>
    </row>
    <row r="440">
      <c r="I440" s="156"/>
      <c r="J440" s="156"/>
      <c r="K440" s="831"/>
      <c r="L440" s="831"/>
      <c r="M440" s="831"/>
    </row>
    <row r="441">
      <c r="I441" s="156"/>
      <c r="J441" s="156"/>
      <c r="K441" s="831"/>
      <c r="L441" s="831"/>
      <c r="M441" s="831"/>
    </row>
    <row r="442">
      <c r="I442" s="156"/>
      <c r="J442" s="156"/>
      <c r="K442" s="831"/>
      <c r="L442" s="831"/>
      <c r="M442" s="831"/>
    </row>
    <row r="443">
      <c r="I443" s="156"/>
      <c r="J443" s="156"/>
      <c r="K443" s="831"/>
      <c r="L443" s="831"/>
      <c r="M443" s="831"/>
    </row>
    <row r="444">
      <c r="I444" s="156"/>
      <c r="J444" s="156"/>
      <c r="K444" s="831"/>
      <c r="L444" s="831"/>
      <c r="M444" s="831"/>
    </row>
    <row r="445">
      <c r="I445" s="156"/>
      <c r="J445" s="156"/>
      <c r="K445" s="831"/>
      <c r="L445" s="831"/>
      <c r="M445" s="831"/>
    </row>
    <row r="446">
      <c r="I446" s="156"/>
      <c r="J446" s="156"/>
      <c r="K446" s="831"/>
      <c r="L446" s="831"/>
      <c r="M446" s="831"/>
    </row>
    <row r="447">
      <c r="I447" s="156"/>
      <c r="J447" s="156"/>
      <c r="K447" s="831"/>
      <c r="L447" s="831"/>
      <c r="M447" s="831"/>
    </row>
    <row r="448">
      <c r="I448" s="156"/>
      <c r="J448" s="156"/>
      <c r="K448" s="831"/>
      <c r="L448" s="831"/>
      <c r="M448" s="831"/>
    </row>
    <row r="449">
      <c r="I449" s="156"/>
      <c r="J449" s="156"/>
      <c r="K449" s="831"/>
      <c r="L449" s="831"/>
      <c r="M449" s="831"/>
    </row>
    <row r="450">
      <c r="I450" s="156"/>
      <c r="J450" s="156"/>
      <c r="K450" s="831"/>
      <c r="L450" s="831"/>
      <c r="M450" s="831"/>
    </row>
    <row r="451">
      <c r="I451" s="156"/>
      <c r="J451" s="156"/>
      <c r="K451" s="831"/>
      <c r="L451" s="831"/>
      <c r="M451" s="831"/>
    </row>
    <row r="452">
      <c r="I452" s="156"/>
      <c r="J452" s="156"/>
      <c r="K452" s="831"/>
      <c r="L452" s="831"/>
      <c r="M452" s="831"/>
    </row>
    <row r="453">
      <c r="I453" s="156"/>
      <c r="J453" s="156"/>
      <c r="K453" s="831"/>
      <c r="L453" s="831"/>
      <c r="M453" s="831"/>
    </row>
    <row r="454">
      <c r="I454" s="156"/>
      <c r="J454" s="156"/>
      <c r="K454" s="831"/>
      <c r="L454" s="831"/>
      <c r="M454" s="831"/>
    </row>
    <row r="455">
      <c r="I455" s="156"/>
      <c r="J455" s="156"/>
      <c r="K455" s="831"/>
      <c r="L455" s="831"/>
      <c r="M455" s="831"/>
    </row>
    <row r="456">
      <c r="I456" s="156"/>
      <c r="J456" s="156"/>
      <c r="K456" s="831"/>
      <c r="L456" s="831"/>
      <c r="M456" s="831"/>
    </row>
    <row r="457">
      <c r="I457" s="156"/>
      <c r="J457" s="156"/>
      <c r="K457" s="831"/>
      <c r="L457" s="831"/>
      <c r="M457" s="831"/>
    </row>
    <row r="458">
      <c r="I458" s="156"/>
      <c r="J458" s="156"/>
      <c r="K458" s="831"/>
      <c r="L458" s="831"/>
      <c r="M458" s="831"/>
    </row>
    <row r="459">
      <c r="I459" s="156"/>
      <c r="J459" s="156"/>
      <c r="K459" s="831"/>
      <c r="L459" s="831"/>
      <c r="M459" s="831"/>
    </row>
    <row r="460">
      <c r="I460" s="156"/>
      <c r="J460" s="156"/>
      <c r="K460" s="831"/>
      <c r="L460" s="831"/>
      <c r="M460" s="831"/>
    </row>
    <row r="461">
      <c r="I461" s="156"/>
      <c r="J461" s="156"/>
      <c r="K461" s="831"/>
      <c r="L461" s="831"/>
      <c r="M461" s="831"/>
    </row>
    <row r="462">
      <c r="I462" s="156"/>
      <c r="J462" s="156"/>
      <c r="K462" s="831"/>
      <c r="L462" s="831"/>
      <c r="M462" s="831"/>
    </row>
    <row r="463">
      <c r="I463" s="156"/>
      <c r="J463" s="156"/>
      <c r="K463" s="831"/>
      <c r="L463" s="831"/>
      <c r="M463" s="831"/>
    </row>
    <row r="464">
      <c r="I464" s="156"/>
      <c r="J464" s="156"/>
      <c r="K464" s="831"/>
      <c r="L464" s="831"/>
      <c r="M464" s="831"/>
    </row>
    <row r="465">
      <c r="I465" s="156"/>
      <c r="J465" s="156"/>
      <c r="K465" s="831"/>
      <c r="L465" s="831"/>
      <c r="M465" s="831"/>
    </row>
    <row r="466">
      <c r="I466" s="156"/>
      <c r="J466" s="156"/>
      <c r="K466" s="831"/>
      <c r="L466" s="831"/>
      <c r="M466" s="831"/>
    </row>
    <row r="467">
      <c r="I467" s="156"/>
      <c r="J467" s="156"/>
      <c r="K467" s="831"/>
      <c r="L467" s="831"/>
      <c r="M467" s="831"/>
    </row>
    <row r="468">
      <c r="I468" s="156"/>
      <c r="J468" s="156"/>
      <c r="K468" s="831"/>
      <c r="L468" s="831"/>
      <c r="M468" s="831"/>
    </row>
    <row r="469">
      <c r="I469" s="156"/>
      <c r="J469" s="156"/>
      <c r="K469" s="831"/>
      <c r="L469" s="831"/>
      <c r="M469" s="831"/>
    </row>
    <row r="470">
      <c r="I470" s="156"/>
      <c r="J470" s="156"/>
      <c r="K470" s="831"/>
      <c r="L470" s="831"/>
      <c r="M470" s="831"/>
    </row>
    <row r="471">
      <c r="I471" s="156"/>
      <c r="J471" s="156"/>
      <c r="K471" s="831"/>
      <c r="L471" s="831"/>
      <c r="M471" s="831"/>
    </row>
    <row r="472">
      <c r="I472" s="156"/>
      <c r="J472" s="156"/>
      <c r="K472" s="831"/>
      <c r="L472" s="831"/>
      <c r="M472" s="831"/>
    </row>
    <row r="473">
      <c r="I473" s="156"/>
      <c r="J473" s="156"/>
      <c r="K473" s="831"/>
      <c r="L473" s="831"/>
      <c r="M473" s="831"/>
    </row>
    <row r="474">
      <c r="I474" s="156"/>
      <c r="J474" s="156"/>
      <c r="K474" s="831"/>
      <c r="L474" s="831"/>
      <c r="M474" s="831"/>
    </row>
    <row r="475">
      <c r="I475" s="156"/>
      <c r="J475" s="156"/>
      <c r="K475" s="831"/>
      <c r="L475" s="831"/>
      <c r="M475" s="831"/>
    </row>
    <row r="476">
      <c r="I476" s="156"/>
      <c r="J476" s="156"/>
      <c r="K476" s="831"/>
      <c r="L476" s="831"/>
      <c r="M476" s="831"/>
    </row>
    <row r="477">
      <c r="I477" s="156"/>
      <c r="J477" s="156"/>
      <c r="K477" s="831"/>
      <c r="L477" s="831"/>
      <c r="M477" s="831"/>
    </row>
    <row r="478">
      <c r="I478" s="156"/>
      <c r="J478" s="156"/>
      <c r="K478" s="831"/>
      <c r="L478" s="831"/>
      <c r="M478" s="831"/>
    </row>
    <row r="479">
      <c r="I479" s="156"/>
      <c r="J479" s="156"/>
      <c r="K479" s="831"/>
      <c r="L479" s="831"/>
      <c r="M479" s="831"/>
    </row>
    <row r="480">
      <c r="I480" s="156"/>
      <c r="J480" s="156"/>
      <c r="K480" s="831"/>
      <c r="L480" s="831"/>
      <c r="M480" s="831"/>
    </row>
    <row r="481">
      <c r="I481" s="156"/>
      <c r="J481" s="156"/>
      <c r="K481" s="831"/>
      <c r="L481" s="831"/>
      <c r="M481" s="831"/>
    </row>
    <row r="482">
      <c r="I482" s="156"/>
      <c r="J482" s="156"/>
      <c r="K482" s="831"/>
      <c r="L482" s="831"/>
      <c r="M482" s="831"/>
    </row>
    <row r="483">
      <c r="I483" s="156"/>
      <c r="J483" s="156"/>
      <c r="K483" s="831"/>
      <c r="L483" s="831"/>
      <c r="M483" s="831"/>
    </row>
    <row r="484">
      <c r="I484" s="156"/>
      <c r="J484" s="156"/>
      <c r="K484" s="831"/>
      <c r="L484" s="831"/>
      <c r="M484" s="831"/>
    </row>
    <row r="485">
      <c r="I485" s="156"/>
      <c r="J485" s="156"/>
      <c r="K485" s="831"/>
      <c r="L485" s="831"/>
      <c r="M485" s="831"/>
    </row>
    <row r="486">
      <c r="I486" s="156"/>
      <c r="J486" s="156"/>
      <c r="K486" s="831"/>
      <c r="L486" s="831"/>
      <c r="M486" s="831"/>
    </row>
    <row r="487">
      <c r="I487" s="156"/>
      <c r="J487" s="156"/>
      <c r="K487" s="831"/>
      <c r="L487" s="831"/>
      <c r="M487" s="831"/>
    </row>
    <row r="488">
      <c r="I488" s="156"/>
      <c r="J488" s="156"/>
      <c r="K488" s="831"/>
      <c r="L488" s="831"/>
      <c r="M488" s="831"/>
    </row>
    <row r="489">
      <c r="I489" s="156"/>
      <c r="J489" s="156"/>
      <c r="K489" s="831"/>
      <c r="L489" s="831"/>
      <c r="M489" s="831"/>
    </row>
    <row r="490">
      <c r="I490" s="156"/>
      <c r="J490" s="156"/>
      <c r="K490" s="831"/>
      <c r="L490" s="831"/>
      <c r="M490" s="831"/>
    </row>
    <row r="491">
      <c r="I491" s="156"/>
      <c r="J491" s="156"/>
      <c r="K491" s="831"/>
      <c r="L491" s="831"/>
      <c r="M491" s="831"/>
    </row>
    <row r="492">
      <c r="I492" s="156"/>
      <c r="J492" s="156"/>
      <c r="K492" s="831"/>
      <c r="L492" s="831"/>
      <c r="M492" s="831"/>
    </row>
    <row r="493">
      <c r="I493" s="156"/>
      <c r="J493" s="156"/>
      <c r="K493" s="831"/>
      <c r="L493" s="831"/>
      <c r="M493" s="831"/>
    </row>
    <row r="494">
      <c r="I494" s="156"/>
      <c r="J494" s="156"/>
      <c r="K494" s="831"/>
      <c r="L494" s="831"/>
      <c r="M494" s="831"/>
    </row>
    <row r="495">
      <c r="I495" s="156"/>
      <c r="J495" s="156"/>
      <c r="K495" s="831"/>
      <c r="L495" s="831"/>
      <c r="M495" s="831"/>
    </row>
    <row r="496">
      <c r="I496" s="156"/>
      <c r="J496" s="156"/>
      <c r="K496" s="831"/>
      <c r="L496" s="831"/>
      <c r="M496" s="831"/>
    </row>
    <row r="497">
      <c r="I497" s="156"/>
      <c r="J497" s="156"/>
      <c r="K497" s="831"/>
      <c r="L497" s="831"/>
      <c r="M497" s="831"/>
    </row>
    <row r="498">
      <c r="I498" s="156"/>
      <c r="J498" s="156"/>
      <c r="K498" s="831"/>
      <c r="L498" s="831"/>
      <c r="M498" s="831"/>
    </row>
    <row r="499">
      <c r="I499" s="156"/>
      <c r="J499" s="156"/>
      <c r="K499" s="831"/>
      <c r="L499" s="831"/>
      <c r="M499" s="831"/>
    </row>
    <row r="500">
      <c r="I500" s="156"/>
      <c r="J500" s="156"/>
      <c r="K500" s="831"/>
      <c r="L500" s="831"/>
      <c r="M500" s="831"/>
    </row>
    <row r="501">
      <c r="I501" s="156"/>
      <c r="J501" s="156"/>
      <c r="K501" s="831"/>
      <c r="L501" s="831"/>
      <c r="M501" s="831"/>
    </row>
    <row r="502">
      <c r="I502" s="156"/>
      <c r="J502" s="156"/>
      <c r="K502" s="831"/>
      <c r="L502" s="831"/>
      <c r="M502" s="831"/>
    </row>
    <row r="503">
      <c r="I503" s="156"/>
      <c r="J503" s="156"/>
      <c r="K503" s="831"/>
      <c r="L503" s="831"/>
      <c r="M503" s="831"/>
    </row>
    <row r="504">
      <c r="I504" s="156"/>
      <c r="J504" s="156"/>
      <c r="K504" s="831"/>
      <c r="L504" s="831"/>
      <c r="M504" s="831"/>
    </row>
    <row r="505">
      <c r="I505" s="156"/>
      <c r="J505" s="156"/>
      <c r="K505" s="831"/>
      <c r="L505" s="831"/>
      <c r="M505" s="831"/>
    </row>
    <row r="506">
      <c r="I506" s="156"/>
      <c r="J506" s="156"/>
      <c r="K506" s="831"/>
      <c r="L506" s="831"/>
      <c r="M506" s="831"/>
    </row>
    <row r="507">
      <c r="I507" s="156"/>
      <c r="J507" s="156"/>
      <c r="K507" s="831"/>
      <c r="L507" s="831"/>
      <c r="M507" s="831"/>
    </row>
    <row r="508">
      <c r="I508" s="156"/>
      <c r="J508" s="156"/>
      <c r="K508" s="831"/>
      <c r="L508" s="831"/>
      <c r="M508" s="831"/>
    </row>
    <row r="509">
      <c r="I509" s="156"/>
      <c r="J509" s="156"/>
      <c r="K509" s="831"/>
      <c r="L509" s="831"/>
      <c r="M509" s="831"/>
    </row>
    <row r="510">
      <c r="I510" s="156"/>
      <c r="J510" s="156"/>
      <c r="K510" s="831"/>
      <c r="L510" s="831"/>
      <c r="M510" s="831"/>
    </row>
    <row r="511">
      <c r="I511" s="156"/>
      <c r="J511" s="156"/>
      <c r="K511" s="831"/>
      <c r="L511" s="831"/>
      <c r="M511" s="831"/>
    </row>
    <row r="512">
      <c r="I512" s="156"/>
      <c r="J512" s="156"/>
      <c r="K512" s="831"/>
      <c r="L512" s="831"/>
      <c r="M512" s="831"/>
    </row>
    <row r="513">
      <c r="I513" s="156"/>
      <c r="J513" s="156"/>
      <c r="K513" s="831"/>
      <c r="L513" s="831"/>
      <c r="M513" s="831"/>
    </row>
    <row r="514">
      <c r="I514" s="156"/>
      <c r="J514" s="156"/>
      <c r="K514" s="831"/>
      <c r="L514" s="831"/>
      <c r="M514" s="831"/>
    </row>
    <row r="515">
      <c r="I515" s="156"/>
      <c r="J515" s="156"/>
      <c r="K515" s="831"/>
      <c r="L515" s="831"/>
      <c r="M515" s="831"/>
    </row>
    <row r="516">
      <c r="I516" s="156"/>
      <c r="J516" s="156"/>
      <c r="K516" s="831"/>
      <c r="L516" s="831"/>
      <c r="M516" s="831"/>
    </row>
    <row r="517">
      <c r="I517" s="156"/>
      <c r="J517" s="156"/>
      <c r="K517" s="831"/>
      <c r="L517" s="831"/>
      <c r="M517" s="831"/>
    </row>
    <row r="518">
      <c r="I518" s="156"/>
      <c r="J518" s="156"/>
      <c r="K518" s="831"/>
      <c r="L518" s="831"/>
      <c r="M518" s="831"/>
    </row>
    <row r="519">
      <c r="I519" s="156"/>
      <c r="J519" s="156"/>
      <c r="K519" s="831"/>
      <c r="L519" s="831"/>
      <c r="M519" s="831"/>
    </row>
    <row r="520">
      <c r="I520" s="156"/>
      <c r="J520" s="156"/>
      <c r="K520" s="831"/>
      <c r="L520" s="831"/>
      <c r="M520" s="831"/>
    </row>
    <row r="521">
      <c r="I521" s="156"/>
      <c r="J521" s="156"/>
      <c r="K521" s="831"/>
      <c r="L521" s="831"/>
      <c r="M521" s="831"/>
    </row>
    <row r="522">
      <c r="I522" s="156"/>
      <c r="J522" s="156"/>
      <c r="K522" s="831"/>
      <c r="L522" s="831"/>
      <c r="M522" s="831"/>
    </row>
    <row r="523">
      <c r="I523" s="156"/>
      <c r="J523" s="156"/>
      <c r="K523" s="831"/>
      <c r="L523" s="831"/>
      <c r="M523" s="831"/>
    </row>
    <row r="524">
      <c r="I524" s="156"/>
      <c r="J524" s="156"/>
      <c r="K524" s="831"/>
      <c r="L524" s="831"/>
      <c r="M524" s="831"/>
    </row>
    <row r="525">
      <c r="I525" s="156"/>
      <c r="J525" s="156"/>
      <c r="K525" s="831"/>
      <c r="L525" s="831"/>
      <c r="M525" s="831"/>
    </row>
    <row r="526">
      <c r="I526" s="156"/>
      <c r="J526" s="156"/>
      <c r="K526" s="831"/>
      <c r="L526" s="831"/>
      <c r="M526" s="831"/>
    </row>
    <row r="527">
      <c r="I527" s="156"/>
      <c r="J527" s="156"/>
      <c r="K527" s="831"/>
      <c r="L527" s="831"/>
      <c r="M527" s="831"/>
    </row>
    <row r="528">
      <c r="I528" s="156"/>
      <c r="J528" s="156"/>
      <c r="K528" s="831"/>
      <c r="L528" s="831"/>
      <c r="M528" s="831"/>
    </row>
    <row r="529">
      <c r="I529" s="156"/>
      <c r="J529" s="156"/>
      <c r="K529" s="831"/>
      <c r="L529" s="831"/>
      <c r="M529" s="831"/>
    </row>
    <row r="530">
      <c r="I530" s="156"/>
      <c r="J530" s="156"/>
      <c r="K530" s="831"/>
      <c r="L530" s="831"/>
      <c r="M530" s="831"/>
    </row>
    <row r="531">
      <c r="I531" s="156"/>
      <c r="J531" s="156"/>
      <c r="K531" s="831"/>
      <c r="L531" s="831"/>
      <c r="M531" s="831"/>
    </row>
    <row r="532">
      <c r="I532" s="156"/>
      <c r="J532" s="156"/>
      <c r="K532" s="831"/>
      <c r="L532" s="831"/>
      <c r="M532" s="831"/>
    </row>
    <row r="533">
      <c r="I533" s="156"/>
      <c r="J533" s="156"/>
      <c r="K533" s="831"/>
      <c r="L533" s="831"/>
      <c r="M533" s="831"/>
    </row>
    <row r="534">
      <c r="I534" s="156"/>
      <c r="J534" s="156"/>
      <c r="K534" s="831"/>
      <c r="L534" s="831"/>
      <c r="M534" s="831"/>
    </row>
    <row r="535">
      <c r="I535" s="156"/>
      <c r="J535" s="156"/>
      <c r="K535" s="831"/>
      <c r="L535" s="831"/>
      <c r="M535" s="831"/>
    </row>
    <row r="536">
      <c r="I536" s="156"/>
      <c r="J536" s="156"/>
      <c r="K536" s="831"/>
      <c r="L536" s="831"/>
      <c r="M536" s="831"/>
    </row>
    <row r="537">
      <c r="I537" s="156"/>
      <c r="J537" s="156"/>
      <c r="K537" s="831"/>
      <c r="L537" s="831"/>
      <c r="M537" s="831"/>
    </row>
    <row r="538">
      <c r="I538" s="156"/>
      <c r="J538" s="156"/>
      <c r="K538" s="831"/>
      <c r="L538" s="831"/>
      <c r="M538" s="831"/>
    </row>
    <row r="539">
      <c r="I539" s="156"/>
      <c r="J539" s="156"/>
      <c r="K539" s="831"/>
      <c r="L539" s="831"/>
      <c r="M539" s="831"/>
    </row>
    <row r="540">
      <c r="I540" s="156"/>
      <c r="J540" s="156"/>
      <c r="K540" s="831"/>
      <c r="L540" s="831"/>
      <c r="M540" s="831"/>
    </row>
    <row r="541">
      <c r="I541" s="156"/>
      <c r="J541" s="156"/>
      <c r="K541" s="831"/>
      <c r="L541" s="831"/>
      <c r="M541" s="831"/>
    </row>
    <row r="542">
      <c r="I542" s="156"/>
      <c r="J542" s="156"/>
      <c r="K542" s="831"/>
      <c r="L542" s="831"/>
      <c r="M542" s="831"/>
    </row>
    <row r="543">
      <c r="I543" s="156"/>
      <c r="J543" s="156"/>
      <c r="K543" s="831"/>
      <c r="L543" s="831"/>
      <c r="M543" s="831"/>
    </row>
    <row r="544">
      <c r="I544" s="156"/>
      <c r="J544" s="156"/>
      <c r="K544" s="831"/>
      <c r="L544" s="831"/>
      <c r="M544" s="831"/>
    </row>
    <row r="545">
      <c r="I545" s="156"/>
      <c r="J545" s="156"/>
      <c r="K545" s="831"/>
      <c r="L545" s="831"/>
      <c r="M545" s="831"/>
    </row>
    <row r="546">
      <c r="I546" s="156"/>
      <c r="J546" s="156"/>
      <c r="K546" s="831"/>
      <c r="L546" s="831"/>
      <c r="M546" s="831"/>
    </row>
    <row r="547">
      <c r="I547" s="156"/>
      <c r="J547" s="156"/>
      <c r="K547" s="831"/>
      <c r="L547" s="831"/>
      <c r="M547" s="831"/>
    </row>
    <row r="548">
      <c r="I548" s="156"/>
      <c r="J548" s="156"/>
      <c r="K548" s="831"/>
      <c r="L548" s="831"/>
      <c r="M548" s="831"/>
    </row>
    <row r="549">
      <c r="I549" s="156"/>
      <c r="J549" s="156"/>
      <c r="K549" s="831"/>
      <c r="L549" s="831"/>
      <c r="M549" s="831"/>
    </row>
    <row r="550">
      <c r="I550" s="156"/>
      <c r="J550" s="156"/>
      <c r="K550" s="831"/>
      <c r="L550" s="831"/>
      <c r="M550" s="831"/>
    </row>
    <row r="551">
      <c r="I551" s="156"/>
      <c r="J551" s="156"/>
      <c r="K551" s="831"/>
      <c r="L551" s="831"/>
      <c r="M551" s="831"/>
    </row>
    <row r="552">
      <c r="I552" s="156"/>
      <c r="J552" s="156"/>
      <c r="K552" s="831"/>
      <c r="L552" s="831"/>
      <c r="M552" s="831"/>
    </row>
    <row r="553">
      <c r="I553" s="156"/>
      <c r="J553" s="156"/>
      <c r="K553" s="831"/>
      <c r="L553" s="831"/>
      <c r="M553" s="831"/>
    </row>
    <row r="554">
      <c r="I554" s="156"/>
      <c r="J554" s="156"/>
      <c r="K554" s="831"/>
      <c r="L554" s="831"/>
      <c r="M554" s="831"/>
    </row>
    <row r="555">
      <c r="I555" s="156"/>
      <c r="J555" s="156"/>
      <c r="K555" s="831"/>
      <c r="L555" s="831"/>
      <c r="M555" s="831"/>
    </row>
    <row r="556">
      <c r="I556" s="156"/>
      <c r="J556" s="156"/>
      <c r="K556" s="831"/>
      <c r="L556" s="831"/>
      <c r="M556" s="831"/>
    </row>
    <row r="557">
      <c r="I557" s="156"/>
      <c r="J557" s="156"/>
      <c r="K557" s="831"/>
      <c r="L557" s="831"/>
      <c r="M557" s="831"/>
    </row>
    <row r="558">
      <c r="I558" s="156"/>
      <c r="J558" s="156"/>
      <c r="K558" s="831"/>
      <c r="L558" s="831"/>
      <c r="M558" s="831"/>
    </row>
    <row r="559">
      <c r="I559" s="156"/>
      <c r="J559" s="156"/>
      <c r="K559" s="831"/>
      <c r="L559" s="831"/>
      <c r="M559" s="831"/>
    </row>
    <row r="560">
      <c r="I560" s="156"/>
      <c r="J560" s="156"/>
      <c r="K560" s="831"/>
      <c r="L560" s="831"/>
      <c r="M560" s="831"/>
    </row>
    <row r="561">
      <c r="I561" s="156"/>
      <c r="J561" s="156"/>
      <c r="K561" s="831"/>
      <c r="L561" s="831"/>
      <c r="M561" s="831"/>
    </row>
    <row r="562">
      <c r="I562" s="156"/>
      <c r="J562" s="156"/>
      <c r="K562" s="831"/>
      <c r="L562" s="831"/>
      <c r="M562" s="831"/>
    </row>
    <row r="563">
      <c r="I563" s="156"/>
      <c r="J563" s="156"/>
      <c r="K563" s="831"/>
      <c r="L563" s="831"/>
      <c r="M563" s="831"/>
    </row>
    <row r="564">
      <c r="I564" s="156"/>
      <c r="J564" s="156"/>
      <c r="K564" s="831"/>
      <c r="L564" s="831"/>
      <c r="M564" s="831"/>
    </row>
    <row r="565">
      <c r="I565" s="156"/>
      <c r="J565" s="156"/>
      <c r="K565" s="831"/>
      <c r="L565" s="831"/>
      <c r="M565" s="831"/>
    </row>
    <row r="566">
      <c r="I566" s="156"/>
      <c r="J566" s="156"/>
      <c r="K566" s="831"/>
      <c r="L566" s="831"/>
      <c r="M566" s="831"/>
    </row>
    <row r="567">
      <c r="I567" s="156"/>
      <c r="J567" s="156"/>
      <c r="K567" s="831"/>
      <c r="L567" s="831"/>
      <c r="M567" s="831"/>
    </row>
    <row r="568">
      <c r="I568" s="156"/>
      <c r="J568" s="156"/>
      <c r="K568" s="831"/>
      <c r="L568" s="831"/>
      <c r="M568" s="831"/>
    </row>
    <row r="569">
      <c r="I569" s="156"/>
      <c r="J569" s="156"/>
      <c r="K569" s="831"/>
      <c r="L569" s="831"/>
      <c r="M569" s="831"/>
    </row>
    <row r="570">
      <c r="I570" s="156"/>
      <c r="J570" s="156"/>
      <c r="K570" s="831"/>
      <c r="L570" s="831"/>
      <c r="M570" s="831"/>
    </row>
    <row r="571">
      <c r="I571" s="156"/>
      <c r="J571" s="156"/>
      <c r="K571" s="831"/>
      <c r="L571" s="831"/>
      <c r="M571" s="831"/>
    </row>
    <row r="572">
      <c r="I572" s="156"/>
      <c r="J572" s="156"/>
      <c r="K572" s="831"/>
      <c r="L572" s="831"/>
      <c r="M572" s="831"/>
    </row>
    <row r="573">
      <c r="I573" s="156"/>
      <c r="J573" s="156"/>
      <c r="K573" s="831"/>
      <c r="L573" s="831"/>
      <c r="M573" s="831"/>
    </row>
    <row r="574">
      <c r="I574" s="156"/>
      <c r="J574" s="156"/>
      <c r="K574" s="831"/>
      <c r="L574" s="831"/>
      <c r="M574" s="831"/>
    </row>
    <row r="575">
      <c r="I575" s="156"/>
      <c r="J575" s="156"/>
      <c r="K575" s="831"/>
      <c r="L575" s="831"/>
      <c r="M575" s="831"/>
    </row>
    <row r="576">
      <c r="I576" s="156"/>
      <c r="J576" s="156"/>
      <c r="K576" s="831"/>
      <c r="L576" s="831"/>
      <c r="M576" s="831"/>
    </row>
    <row r="577">
      <c r="I577" s="156"/>
      <c r="J577" s="156"/>
      <c r="K577" s="831"/>
      <c r="L577" s="831"/>
      <c r="M577" s="831"/>
    </row>
    <row r="578">
      <c r="I578" s="156"/>
      <c r="J578" s="156"/>
      <c r="K578" s="831"/>
      <c r="L578" s="831"/>
      <c r="M578" s="831"/>
    </row>
    <row r="579">
      <c r="I579" s="156"/>
      <c r="J579" s="156"/>
      <c r="K579" s="831"/>
      <c r="L579" s="831"/>
      <c r="M579" s="831"/>
    </row>
    <row r="580">
      <c r="I580" s="156"/>
      <c r="J580" s="156"/>
      <c r="K580" s="831"/>
      <c r="L580" s="831"/>
      <c r="M580" s="831"/>
    </row>
    <row r="581">
      <c r="I581" s="156"/>
      <c r="J581" s="156"/>
      <c r="K581" s="831"/>
      <c r="L581" s="831"/>
      <c r="M581" s="831"/>
    </row>
    <row r="582">
      <c r="I582" s="156"/>
      <c r="J582" s="156"/>
      <c r="K582" s="831"/>
      <c r="L582" s="831"/>
      <c r="M582" s="831"/>
    </row>
    <row r="583">
      <c r="I583" s="156"/>
      <c r="J583" s="156"/>
      <c r="K583" s="831"/>
      <c r="L583" s="831"/>
      <c r="M583" s="831"/>
    </row>
    <row r="584">
      <c r="I584" s="156"/>
      <c r="J584" s="156"/>
      <c r="K584" s="831"/>
      <c r="L584" s="831"/>
      <c r="M584" s="831"/>
    </row>
    <row r="585">
      <c r="I585" s="156"/>
      <c r="J585" s="156"/>
      <c r="K585" s="831"/>
      <c r="L585" s="831"/>
      <c r="M585" s="831"/>
    </row>
    <row r="586">
      <c r="I586" s="156"/>
      <c r="J586" s="156"/>
      <c r="K586" s="831"/>
      <c r="L586" s="831"/>
      <c r="M586" s="831"/>
    </row>
    <row r="587">
      <c r="I587" s="156"/>
      <c r="J587" s="156"/>
      <c r="K587" s="831"/>
      <c r="L587" s="831"/>
      <c r="M587" s="831"/>
    </row>
    <row r="588">
      <c r="I588" s="156"/>
      <c r="J588" s="156"/>
      <c r="K588" s="831"/>
      <c r="L588" s="831"/>
      <c r="M588" s="831"/>
    </row>
    <row r="589">
      <c r="I589" s="156"/>
      <c r="J589" s="156"/>
      <c r="K589" s="831"/>
      <c r="L589" s="831"/>
      <c r="M589" s="831"/>
    </row>
    <row r="590">
      <c r="I590" s="156"/>
      <c r="J590" s="156"/>
      <c r="K590" s="831"/>
      <c r="L590" s="831"/>
      <c r="M590" s="831"/>
    </row>
    <row r="591">
      <c r="I591" s="156"/>
      <c r="J591" s="156"/>
      <c r="K591" s="831"/>
      <c r="L591" s="831"/>
      <c r="M591" s="831"/>
    </row>
    <row r="592">
      <c r="I592" s="156"/>
      <c r="J592" s="156"/>
      <c r="K592" s="831"/>
      <c r="L592" s="831"/>
      <c r="M592" s="831"/>
    </row>
    <row r="593">
      <c r="I593" s="156"/>
      <c r="J593" s="156"/>
      <c r="K593" s="831"/>
      <c r="L593" s="831"/>
      <c r="M593" s="831"/>
    </row>
    <row r="594">
      <c r="I594" s="156"/>
      <c r="J594" s="156"/>
      <c r="K594" s="831"/>
      <c r="L594" s="831"/>
      <c r="M594" s="831"/>
    </row>
    <row r="595">
      <c r="I595" s="156"/>
      <c r="J595" s="156"/>
      <c r="K595" s="831"/>
      <c r="L595" s="831"/>
      <c r="M595" s="831"/>
    </row>
    <row r="596">
      <c r="I596" s="156"/>
      <c r="J596" s="156"/>
      <c r="K596" s="831"/>
      <c r="L596" s="831"/>
      <c r="M596" s="831"/>
    </row>
    <row r="597">
      <c r="I597" s="156"/>
      <c r="J597" s="156"/>
      <c r="K597" s="831"/>
      <c r="L597" s="831"/>
      <c r="M597" s="831"/>
    </row>
    <row r="598">
      <c r="I598" s="156"/>
      <c r="J598" s="156"/>
      <c r="K598" s="831"/>
      <c r="L598" s="831"/>
      <c r="M598" s="831"/>
    </row>
    <row r="599">
      <c r="I599" s="156"/>
      <c r="J599" s="156"/>
      <c r="K599" s="831"/>
      <c r="L599" s="831"/>
      <c r="M599" s="831"/>
    </row>
    <row r="600">
      <c r="I600" s="156"/>
      <c r="J600" s="156"/>
      <c r="K600" s="831"/>
      <c r="L600" s="831"/>
      <c r="M600" s="831"/>
    </row>
    <row r="601">
      <c r="I601" s="156"/>
      <c r="J601" s="156"/>
      <c r="K601" s="831"/>
      <c r="L601" s="831"/>
      <c r="M601" s="831"/>
    </row>
    <row r="602">
      <c r="I602" s="156"/>
      <c r="J602" s="156"/>
      <c r="K602" s="831"/>
      <c r="L602" s="831"/>
      <c r="M602" s="831"/>
    </row>
    <row r="603">
      <c r="I603" s="156"/>
      <c r="J603" s="156"/>
      <c r="K603" s="831"/>
      <c r="L603" s="831"/>
      <c r="M603" s="831"/>
    </row>
    <row r="604">
      <c r="I604" s="156"/>
      <c r="J604" s="156"/>
      <c r="K604" s="831"/>
      <c r="L604" s="831"/>
      <c r="M604" s="831"/>
    </row>
    <row r="605">
      <c r="I605" s="156"/>
      <c r="J605" s="156"/>
      <c r="K605" s="831"/>
      <c r="L605" s="831"/>
      <c r="M605" s="831"/>
    </row>
    <row r="606">
      <c r="I606" s="156"/>
      <c r="J606" s="156"/>
      <c r="K606" s="831"/>
      <c r="L606" s="831"/>
      <c r="M606" s="831"/>
    </row>
    <row r="607">
      <c r="I607" s="156"/>
      <c r="J607" s="156"/>
      <c r="K607" s="831"/>
      <c r="L607" s="831"/>
      <c r="M607" s="831"/>
    </row>
    <row r="608">
      <c r="I608" s="156"/>
      <c r="J608" s="156"/>
      <c r="K608" s="831"/>
      <c r="L608" s="831"/>
      <c r="M608" s="831"/>
    </row>
    <row r="609">
      <c r="I609" s="156"/>
      <c r="J609" s="156"/>
      <c r="K609" s="831"/>
      <c r="L609" s="831"/>
      <c r="M609" s="831"/>
    </row>
    <row r="610">
      <c r="I610" s="156"/>
      <c r="J610" s="156"/>
      <c r="K610" s="831"/>
      <c r="L610" s="831"/>
      <c r="M610" s="831"/>
    </row>
    <row r="611">
      <c r="I611" s="156"/>
      <c r="J611" s="156"/>
      <c r="K611" s="831"/>
      <c r="L611" s="831"/>
      <c r="M611" s="831"/>
    </row>
    <row r="612">
      <c r="I612" s="156"/>
      <c r="J612" s="156"/>
      <c r="K612" s="831"/>
      <c r="L612" s="831"/>
      <c r="M612" s="831"/>
    </row>
    <row r="613">
      <c r="I613" s="156"/>
      <c r="J613" s="156"/>
      <c r="K613" s="831"/>
      <c r="L613" s="831"/>
      <c r="M613" s="831"/>
    </row>
    <row r="614">
      <c r="I614" s="156"/>
      <c r="J614" s="156"/>
      <c r="K614" s="831"/>
      <c r="L614" s="831"/>
      <c r="M614" s="831"/>
    </row>
    <row r="615">
      <c r="I615" s="156"/>
      <c r="J615" s="156"/>
      <c r="K615" s="831"/>
      <c r="L615" s="831"/>
      <c r="M615" s="831"/>
    </row>
    <row r="616">
      <c r="I616" s="156"/>
      <c r="J616" s="156"/>
      <c r="K616" s="831"/>
      <c r="L616" s="831"/>
      <c r="M616" s="831"/>
    </row>
    <row r="617">
      <c r="I617" s="156"/>
      <c r="J617" s="156"/>
      <c r="K617" s="831"/>
      <c r="L617" s="831"/>
      <c r="M617" s="831"/>
    </row>
    <row r="618">
      <c r="I618" s="156"/>
      <c r="J618" s="156"/>
      <c r="K618" s="831"/>
      <c r="L618" s="831"/>
      <c r="M618" s="831"/>
    </row>
    <row r="619">
      <c r="I619" s="156"/>
      <c r="J619" s="156"/>
      <c r="K619" s="831"/>
      <c r="L619" s="831"/>
      <c r="M619" s="831"/>
    </row>
    <row r="620">
      <c r="I620" s="156"/>
      <c r="J620" s="156"/>
      <c r="K620" s="831"/>
      <c r="L620" s="831"/>
      <c r="M620" s="831"/>
    </row>
    <row r="621">
      <c r="I621" s="156"/>
      <c r="J621" s="156"/>
      <c r="K621" s="831"/>
      <c r="L621" s="831"/>
      <c r="M621" s="831"/>
    </row>
    <row r="622">
      <c r="I622" s="156"/>
      <c r="J622" s="156"/>
      <c r="K622" s="831"/>
      <c r="L622" s="831"/>
      <c r="M622" s="831"/>
    </row>
    <row r="623">
      <c r="I623" s="156"/>
      <c r="J623" s="156"/>
      <c r="K623" s="831"/>
      <c r="L623" s="831"/>
      <c r="M623" s="831"/>
    </row>
    <row r="624">
      <c r="I624" s="156"/>
      <c r="J624" s="156"/>
      <c r="K624" s="831"/>
      <c r="L624" s="831"/>
      <c r="M624" s="831"/>
    </row>
    <row r="625">
      <c r="I625" s="156"/>
      <c r="J625" s="156"/>
      <c r="K625" s="831"/>
      <c r="L625" s="831"/>
      <c r="M625" s="831"/>
    </row>
    <row r="626">
      <c r="I626" s="156"/>
      <c r="J626" s="156"/>
      <c r="K626" s="831"/>
      <c r="L626" s="831"/>
      <c r="M626" s="831"/>
    </row>
    <row r="627">
      <c r="I627" s="156"/>
      <c r="J627" s="156"/>
      <c r="K627" s="831"/>
      <c r="L627" s="831"/>
      <c r="M627" s="831"/>
    </row>
    <row r="628">
      <c r="I628" s="156"/>
      <c r="J628" s="156"/>
      <c r="K628" s="831"/>
      <c r="L628" s="831"/>
      <c r="M628" s="831"/>
    </row>
    <row r="629">
      <c r="I629" s="156"/>
      <c r="J629" s="156"/>
      <c r="K629" s="831"/>
      <c r="L629" s="831"/>
      <c r="M629" s="831"/>
    </row>
    <row r="630">
      <c r="I630" s="156"/>
      <c r="J630" s="156"/>
      <c r="K630" s="831"/>
      <c r="L630" s="831"/>
      <c r="M630" s="831"/>
    </row>
    <row r="631">
      <c r="I631" s="156"/>
      <c r="J631" s="156"/>
      <c r="K631" s="831"/>
      <c r="L631" s="831"/>
      <c r="M631" s="831"/>
    </row>
    <row r="632">
      <c r="I632" s="156"/>
      <c r="J632" s="156"/>
      <c r="K632" s="831"/>
      <c r="L632" s="831"/>
      <c r="M632" s="831"/>
    </row>
    <row r="633">
      <c r="I633" s="156"/>
      <c r="J633" s="156"/>
      <c r="K633" s="831"/>
      <c r="L633" s="831"/>
      <c r="M633" s="831"/>
    </row>
    <row r="634">
      <c r="I634" s="156"/>
      <c r="J634" s="156"/>
      <c r="K634" s="831"/>
      <c r="L634" s="831"/>
      <c r="M634" s="831"/>
    </row>
    <row r="635">
      <c r="I635" s="156"/>
      <c r="J635" s="156"/>
      <c r="K635" s="831"/>
      <c r="L635" s="831"/>
      <c r="M635" s="831"/>
    </row>
    <row r="636">
      <c r="I636" s="156"/>
      <c r="J636" s="156"/>
      <c r="K636" s="831"/>
      <c r="L636" s="831"/>
      <c r="M636" s="831"/>
    </row>
    <row r="637">
      <c r="I637" s="156"/>
      <c r="J637" s="156"/>
      <c r="K637" s="831"/>
      <c r="L637" s="831"/>
      <c r="M637" s="831"/>
    </row>
    <row r="638">
      <c r="I638" s="156"/>
      <c r="J638" s="156"/>
      <c r="K638" s="831"/>
      <c r="L638" s="831"/>
      <c r="M638" s="831"/>
    </row>
    <row r="639">
      <c r="I639" s="156"/>
      <c r="J639" s="156"/>
      <c r="K639" s="831"/>
      <c r="L639" s="831"/>
      <c r="M639" s="831"/>
    </row>
    <row r="640">
      <c r="I640" s="156"/>
      <c r="J640" s="156"/>
      <c r="K640" s="831"/>
      <c r="L640" s="831"/>
      <c r="M640" s="831"/>
    </row>
    <row r="641">
      <c r="I641" s="156"/>
      <c r="J641" s="156"/>
      <c r="K641" s="831"/>
      <c r="L641" s="831"/>
      <c r="M641" s="831"/>
    </row>
    <row r="642">
      <c r="I642" s="156"/>
      <c r="J642" s="156"/>
      <c r="K642" s="831"/>
      <c r="L642" s="831"/>
      <c r="M642" s="831"/>
    </row>
    <row r="643">
      <c r="I643" s="156"/>
      <c r="J643" s="156"/>
      <c r="K643" s="831"/>
      <c r="L643" s="831"/>
      <c r="M643" s="831"/>
    </row>
    <row r="644">
      <c r="I644" s="156"/>
      <c r="J644" s="156"/>
      <c r="K644" s="831"/>
      <c r="L644" s="831"/>
      <c r="M644" s="831"/>
    </row>
    <row r="645">
      <c r="I645" s="156"/>
      <c r="J645" s="156"/>
      <c r="K645" s="831"/>
      <c r="L645" s="831"/>
      <c r="M645" s="831"/>
    </row>
    <row r="646">
      <c r="I646" s="156"/>
      <c r="J646" s="156"/>
      <c r="K646" s="831"/>
      <c r="L646" s="831"/>
      <c r="M646" s="831"/>
    </row>
    <row r="647">
      <c r="I647" s="156"/>
      <c r="J647" s="156"/>
      <c r="K647" s="831"/>
      <c r="L647" s="831"/>
      <c r="M647" s="831"/>
    </row>
    <row r="648">
      <c r="I648" s="156"/>
      <c r="J648" s="156"/>
      <c r="K648" s="831"/>
      <c r="L648" s="831"/>
      <c r="M648" s="831"/>
    </row>
    <row r="649">
      <c r="I649" s="156"/>
      <c r="J649" s="156"/>
      <c r="K649" s="831"/>
      <c r="L649" s="831"/>
      <c r="M649" s="831"/>
    </row>
    <row r="650">
      <c r="I650" s="156"/>
      <c r="J650" s="156"/>
      <c r="K650" s="831"/>
      <c r="L650" s="831"/>
      <c r="M650" s="831"/>
    </row>
    <row r="651">
      <c r="I651" s="156"/>
      <c r="J651" s="156"/>
      <c r="K651" s="831"/>
      <c r="L651" s="831"/>
      <c r="M651" s="831"/>
    </row>
    <row r="652">
      <c r="I652" s="156"/>
      <c r="J652" s="156"/>
      <c r="K652" s="831"/>
      <c r="L652" s="831"/>
      <c r="M652" s="831"/>
    </row>
    <row r="653">
      <c r="I653" s="156"/>
      <c r="J653" s="156"/>
      <c r="K653" s="831"/>
      <c r="L653" s="831"/>
      <c r="M653" s="831"/>
    </row>
    <row r="654">
      <c r="I654" s="156"/>
      <c r="J654" s="156"/>
      <c r="K654" s="831"/>
      <c r="L654" s="831"/>
      <c r="M654" s="831"/>
    </row>
    <row r="655">
      <c r="I655" s="156"/>
      <c r="J655" s="156"/>
      <c r="K655" s="831"/>
      <c r="L655" s="831"/>
      <c r="M655" s="831"/>
    </row>
    <row r="656">
      <c r="I656" s="156"/>
      <c r="J656" s="156"/>
      <c r="K656" s="831"/>
      <c r="L656" s="831"/>
      <c r="M656" s="831"/>
    </row>
    <row r="657">
      <c r="I657" s="156"/>
      <c r="J657" s="156"/>
      <c r="K657" s="831"/>
      <c r="L657" s="831"/>
      <c r="M657" s="831"/>
    </row>
    <row r="658">
      <c r="I658" s="156"/>
      <c r="J658" s="156"/>
      <c r="K658" s="831"/>
      <c r="L658" s="831"/>
      <c r="M658" s="831"/>
    </row>
    <row r="659">
      <c r="I659" s="156"/>
      <c r="J659" s="156"/>
      <c r="K659" s="831"/>
      <c r="L659" s="831"/>
      <c r="M659" s="831"/>
    </row>
    <row r="660">
      <c r="I660" s="156"/>
      <c r="J660" s="156"/>
      <c r="K660" s="831"/>
      <c r="L660" s="831"/>
      <c r="M660" s="831"/>
    </row>
    <row r="661">
      <c r="I661" s="156"/>
      <c r="J661" s="156"/>
      <c r="K661" s="831"/>
      <c r="L661" s="831"/>
      <c r="M661" s="831"/>
    </row>
    <row r="662">
      <c r="I662" s="156"/>
      <c r="J662" s="156"/>
      <c r="K662" s="831"/>
      <c r="L662" s="831"/>
      <c r="M662" s="831"/>
    </row>
    <row r="663">
      <c r="I663" s="156"/>
      <c r="J663" s="156"/>
      <c r="K663" s="831"/>
      <c r="L663" s="831"/>
      <c r="M663" s="831"/>
    </row>
    <row r="664">
      <c r="I664" s="156"/>
      <c r="J664" s="156"/>
      <c r="K664" s="831"/>
      <c r="L664" s="831"/>
      <c r="M664" s="831"/>
    </row>
    <row r="665">
      <c r="I665" s="156"/>
      <c r="J665" s="156"/>
      <c r="K665" s="831"/>
      <c r="L665" s="831"/>
      <c r="M665" s="831"/>
    </row>
    <row r="666">
      <c r="I666" s="156"/>
      <c r="J666" s="156"/>
      <c r="K666" s="831"/>
      <c r="L666" s="831"/>
      <c r="M666" s="831"/>
    </row>
    <row r="667">
      <c r="I667" s="156"/>
      <c r="J667" s="156"/>
      <c r="K667" s="831"/>
      <c r="L667" s="831"/>
      <c r="M667" s="831"/>
    </row>
    <row r="668">
      <c r="I668" s="156"/>
      <c r="J668" s="156"/>
      <c r="K668" s="831"/>
      <c r="L668" s="831"/>
      <c r="M668" s="831"/>
    </row>
    <row r="669">
      <c r="I669" s="156"/>
      <c r="J669" s="156"/>
      <c r="K669" s="831"/>
      <c r="L669" s="831"/>
      <c r="M669" s="831"/>
    </row>
    <row r="670">
      <c r="I670" s="156"/>
      <c r="J670" s="156"/>
      <c r="K670" s="831"/>
      <c r="L670" s="831"/>
      <c r="M670" s="831"/>
    </row>
    <row r="671">
      <c r="I671" s="156"/>
      <c r="J671" s="156"/>
      <c r="K671" s="831"/>
      <c r="L671" s="831"/>
      <c r="M671" s="831"/>
    </row>
    <row r="672">
      <c r="I672" s="156"/>
      <c r="J672" s="156"/>
      <c r="K672" s="831"/>
      <c r="L672" s="831"/>
      <c r="M672" s="831"/>
    </row>
    <row r="673">
      <c r="I673" s="156"/>
      <c r="J673" s="156"/>
      <c r="K673" s="831"/>
      <c r="L673" s="831"/>
      <c r="M673" s="831"/>
    </row>
    <row r="674">
      <c r="I674" s="156"/>
      <c r="J674" s="156"/>
      <c r="K674" s="831"/>
      <c r="L674" s="831"/>
      <c r="M674" s="831"/>
    </row>
    <row r="675">
      <c r="I675" s="156"/>
      <c r="J675" s="156"/>
      <c r="K675" s="831"/>
      <c r="L675" s="831"/>
      <c r="M675" s="831"/>
    </row>
    <row r="676">
      <c r="I676" s="156"/>
      <c r="J676" s="156"/>
      <c r="K676" s="831"/>
      <c r="L676" s="831"/>
      <c r="M676" s="831"/>
    </row>
    <row r="677">
      <c r="I677" s="156"/>
      <c r="J677" s="156"/>
      <c r="K677" s="831"/>
      <c r="L677" s="831"/>
      <c r="M677" s="831"/>
    </row>
    <row r="678">
      <c r="I678" s="156"/>
      <c r="J678" s="156"/>
      <c r="K678" s="831"/>
      <c r="L678" s="831"/>
      <c r="M678" s="831"/>
    </row>
    <row r="679">
      <c r="I679" s="156"/>
      <c r="J679" s="156"/>
      <c r="K679" s="831"/>
      <c r="L679" s="831"/>
      <c r="M679" s="831"/>
    </row>
    <row r="680">
      <c r="I680" s="156"/>
      <c r="J680" s="156"/>
      <c r="K680" s="831"/>
      <c r="L680" s="831"/>
      <c r="M680" s="831"/>
    </row>
    <row r="681">
      <c r="I681" s="156"/>
      <c r="J681" s="156"/>
      <c r="K681" s="831"/>
      <c r="L681" s="831"/>
      <c r="M681" s="831"/>
    </row>
    <row r="682">
      <c r="I682" s="156"/>
      <c r="J682" s="156"/>
      <c r="K682" s="831"/>
      <c r="L682" s="831"/>
      <c r="M682" s="831"/>
    </row>
    <row r="683">
      <c r="I683" s="156"/>
      <c r="J683" s="156"/>
      <c r="K683" s="831"/>
      <c r="L683" s="831"/>
      <c r="M683" s="831"/>
    </row>
    <row r="684">
      <c r="I684" s="156"/>
      <c r="J684" s="156"/>
      <c r="K684" s="831"/>
      <c r="L684" s="831"/>
      <c r="M684" s="831"/>
    </row>
    <row r="685">
      <c r="I685" s="156"/>
      <c r="J685" s="156"/>
      <c r="K685" s="831"/>
      <c r="L685" s="831"/>
      <c r="M685" s="831"/>
    </row>
    <row r="686">
      <c r="I686" s="156"/>
      <c r="J686" s="156"/>
      <c r="K686" s="831"/>
      <c r="L686" s="831"/>
      <c r="M686" s="831"/>
    </row>
    <row r="687">
      <c r="I687" s="156"/>
      <c r="J687" s="156"/>
      <c r="K687" s="831"/>
      <c r="L687" s="831"/>
      <c r="M687" s="831"/>
    </row>
    <row r="688">
      <c r="I688" s="156"/>
      <c r="J688" s="156"/>
      <c r="K688" s="831"/>
      <c r="L688" s="831"/>
      <c r="M688" s="831"/>
    </row>
    <row r="689">
      <c r="I689" s="156"/>
      <c r="J689" s="156"/>
      <c r="K689" s="831"/>
      <c r="L689" s="831"/>
      <c r="M689" s="831"/>
    </row>
    <row r="690">
      <c r="I690" s="156"/>
      <c r="J690" s="156"/>
      <c r="K690" s="831"/>
      <c r="L690" s="831"/>
      <c r="M690" s="831"/>
    </row>
    <row r="691">
      <c r="I691" s="156"/>
      <c r="J691" s="156"/>
      <c r="K691" s="831"/>
      <c r="L691" s="831"/>
      <c r="M691" s="831"/>
    </row>
    <row r="692">
      <c r="I692" s="156"/>
      <c r="J692" s="156"/>
      <c r="K692" s="831"/>
      <c r="L692" s="831"/>
      <c r="M692" s="831"/>
    </row>
    <row r="693">
      <c r="I693" s="156"/>
      <c r="J693" s="156"/>
      <c r="K693" s="831"/>
      <c r="L693" s="831"/>
      <c r="M693" s="831"/>
    </row>
    <row r="694">
      <c r="I694" s="156"/>
      <c r="J694" s="156"/>
      <c r="K694" s="831"/>
      <c r="L694" s="831"/>
      <c r="M694" s="831"/>
    </row>
    <row r="695">
      <c r="I695" s="156"/>
      <c r="J695" s="156"/>
      <c r="K695" s="831"/>
      <c r="L695" s="831"/>
      <c r="M695" s="831"/>
    </row>
    <row r="696">
      <c r="I696" s="156"/>
      <c r="J696" s="156"/>
      <c r="K696" s="831"/>
      <c r="L696" s="831"/>
      <c r="M696" s="831"/>
    </row>
    <row r="697">
      <c r="I697" s="156"/>
      <c r="J697" s="156"/>
      <c r="K697" s="831"/>
      <c r="L697" s="831"/>
      <c r="M697" s="831"/>
    </row>
    <row r="698">
      <c r="I698" s="156"/>
      <c r="J698" s="156"/>
      <c r="K698" s="831"/>
      <c r="L698" s="831"/>
      <c r="M698" s="831"/>
    </row>
    <row r="699">
      <c r="I699" s="156"/>
      <c r="J699" s="156"/>
      <c r="K699" s="831"/>
      <c r="L699" s="831"/>
      <c r="M699" s="831"/>
    </row>
    <row r="700">
      <c r="I700" s="156"/>
      <c r="J700" s="156"/>
      <c r="K700" s="831"/>
      <c r="L700" s="831"/>
      <c r="M700" s="831"/>
    </row>
    <row r="701">
      <c r="I701" s="156"/>
      <c r="J701" s="156"/>
      <c r="K701" s="831"/>
      <c r="L701" s="831"/>
      <c r="M701" s="831"/>
    </row>
    <row r="702">
      <c r="I702" s="156"/>
      <c r="J702" s="156"/>
      <c r="K702" s="831"/>
      <c r="L702" s="831"/>
      <c r="M702" s="831"/>
    </row>
    <row r="703">
      <c r="I703" s="156"/>
      <c r="J703" s="156"/>
      <c r="K703" s="831"/>
      <c r="L703" s="831"/>
      <c r="M703" s="831"/>
    </row>
    <row r="704">
      <c r="I704" s="156"/>
      <c r="J704" s="156"/>
      <c r="K704" s="831"/>
      <c r="L704" s="831"/>
      <c r="M704" s="831"/>
    </row>
    <row r="705">
      <c r="I705" s="156"/>
      <c r="J705" s="156"/>
      <c r="K705" s="831"/>
      <c r="L705" s="831"/>
      <c r="M705" s="831"/>
    </row>
    <row r="706">
      <c r="I706" s="156"/>
      <c r="J706" s="156"/>
      <c r="K706" s="831"/>
      <c r="L706" s="831"/>
      <c r="M706" s="831"/>
    </row>
    <row r="707">
      <c r="I707" s="156"/>
      <c r="J707" s="156"/>
      <c r="K707" s="831"/>
      <c r="L707" s="831"/>
      <c r="M707" s="831"/>
    </row>
    <row r="708">
      <c r="I708" s="156"/>
      <c r="J708" s="156"/>
      <c r="K708" s="831"/>
      <c r="L708" s="831"/>
      <c r="M708" s="831"/>
    </row>
    <row r="709">
      <c r="I709" s="156"/>
      <c r="J709" s="156"/>
      <c r="K709" s="831"/>
      <c r="L709" s="831"/>
      <c r="M709" s="831"/>
    </row>
    <row r="710">
      <c r="I710" s="156"/>
      <c r="J710" s="156"/>
      <c r="K710" s="831"/>
      <c r="L710" s="831"/>
      <c r="M710" s="831"/>
    </row>
    <row r="711">
      <c r="I711" s="156"/>
      <c r="J711" s="156"/>
      <c r="K711" s="831"/>
      <c r="L711" s="831"/>
      <c r="M711" s="831"/>
    </row>
    <row r="712">
      <c r="I712" s="156"/>
      <c r="J712" s="156"/>
      <c r="K712" s="831"/>
      <c r="L712" s="831"/>
      <c r="M712" s="831"/>
    </row>
    <row r="713">
      <c r="I713" s="156"/>
      <c r="J713" s="156"/>
      <c r="K713" s="831"/>
      <c r="L713" s="831"/>
      <c r="M713" s="831"/>
    </row>
    <row r="714">
      <c r="I714" s="156"/>
      <c r="J714" s="156"/>
      <c r="K714" s="831"/>
      <c r="L714" s="831"/>
      <c r="M714" s="831"/>
    </row>
    <row r="715">
      <c r="I715" s="156"/>
      <c r="J715" s="156"/>
      <c r="K715" s="831"/>
      <c r="L715" s="831"/>
      <c r="M715" s="831"/>
    </row>
    <row r="716">
      <c r="I716" s="156"/>
      <c r="J716" s="156"/>
      <c r="K716" s="831"/>
      <c r="L716" s="831"/>
      <c r="M716" s="831"/>
    </row>
    <row r="717">
      <c r="I717" s="156"/>
      <c r="J717" s="156"/>
      <c r="K717" s="831"/>
      <c r="L717" s="831"/>
      <c r="M717" s="831"/>
    </row>
    <row r="718">
      <c r="I718" s="156"/>
      <c r="J718" s="156"/>
      <c r="K718" s="831"/>
      <c r="L718" s="831"/>
      <c r="M718" s="831"/>
    </row>
    <row r="719">
      <c r="I719" s="156"/>
      <c r="J719" s="156"/>
      <c r="K719" s="831"/>
      <c r="L719" s="831"/>
      <c r="M719" s="831"/>
    </row>
    <row r="720">
      <c r="I720" s="156"/>
      <c r="J720" s="156"/>
      <c r="K720" s="831"/>
      <c r="L720" s="831"/>
      <c r="M720" s="831"/>
    </row>
    <row r="721">
      <c r="I721" s="156"/>
      <c r="J721" s="156"/>
      <c r="K721" s="831"/>
      <c r="L721" s="831"/>
      <c r="M721" s="831"/>
    </row>
    <row r="722">
      <c r="I722" s="156"/>
      <c r="J722" s="156"/>
      <c r="K722" s="831"/>
      <c r="L722" s="831"/>
      <c r="M722" s="831"/>
    </row>
    <row r="723">
      <c r="I723" s="156"/>
      <c r="J723" s="156"/>
      <c r="K723" s="831"/>
      <c r="L723" s="831"/>
      <c r="M723" s="831"/>
    </row>
    <row r="724">
      <c r="I724" s="156"/>
      <c r="J724" s="156"/>
      <c r="K724" s="831"/>
      <c r="L724" s="831"/>
      <c r="M724" s="831"/>
    </row>
    <row r="725">
      <c r="I725" s="156"/>
      <c r="J725" s="156"/>
      <c r="K725" s="831"/>
      <c r="L725" s="831"/>
      <c r="M725" s="831"/>
    </row>
    <row r="726">
      <c r="I726" s="156"/>
      <c r="J726" s="156"/>
      <c r="K726" s="831"/>
      <c r="L726" s="831"/>
      <c r="M726" s="831"/>
    </row>
    <row r="727">
      <c r="I727" s="156"/>
      <c r="J727" s="156"/>
      <c r="K727" s="831"/>
      <c r="L727" s="831"/>
      <c r="M727" s="831"/>
    </row>
    <row r="728">
      <c r="I728" s="156"/>
      <c r="J728" s="156"/>
      <c r="K728" s="831"/>
      <c r="L728" s="831"/>
      <c r="M728" s="831"/>
    </row>
    <row r="729">
      <c r="I729" s="156"/>
      <c r="J729" s="156"/>
      <c r="K729" s="831"/>
      <c r="L729" s="831"/>
      <c r="M729" s="831"/>
    </row>
    <row r="730">
      <c r="I730" s="156"/>
      <c r="J730" s="156"/>
      <c r="K730" s="831"/>
      <c r="L730" s="831"/>
      <c r="M730" s="831"/>
    </row>
    <row r="731">
      <c r="I731" s="156"/>
      <c r="J731" s="156"/>
      <c r="K731" s="831"/>
      <c r="L731" s="831"/>
      <c r="M731" s="831"/>
    </row>
    <row r="732">
      <c r="I732" s="156"/>
      <c r="J732" s="156"/>
      <c r="K732" s="831"/>
      <c r="L732" s="831"/>
      <c r="M732" s="831"/>
    </row>
    <row r="733">
      <c r="I733" s="156"/>
      <c r="J733" s="156"/>
      <c r="K733" s="831"/>
      <c r="L733" s="831"/>
      <c r="M733" s="831"/>
    </row>
    <row r="734">
      <c r="I734" s="156"/>
      <c r="J734" s="156"/>
      <c r="K734" s="831"/>
      <c r="L734" s="831"/>
      <c r="M734" s="831"/>
    </row>
    <row r="735">
      <c r="I735" s="156"/>
      <c r="J735" s="156"/>
      <c r="K735" s="831"/>
      <c r="L735" s="831"/>
      <c r="M735" s="831"/>
    </row>
    <row r="736">
      <c r="I736" s="156"/>
      <c r="J736" s="156"/>
      <c r="K736" s="831"/>
      <c r="L736" s="831"/>
      <c r="M736" s="831"/>
    </row>
    <row r="737">
      <c r="I737" s="156"/>
      <c r="J737" s="156"/>
      <c r="K737" s="831"/>
      <c r="L737" s="831"/>
      <c r="M737" s="831"/>
    </row>
    <row r="738">
      <c r="I738" s="156"/>
      <c r="J738" s="156"/>
      <c r="K738" s="831"/>
      <c r="L738" s="831"/>
      <c r="M738" s="831"/>
    </row>
    <row r="739">
      <c r="I739" s="156"/>
      <c r="J739" s="156"/>
      <c r="K739" s="831"/>
      <c r="L739" s="831"/>
      <c r="M739" s="831"/>
    </row>
    <row r="740">
      <c r="I740" s="156"/>
      <c r="J740" s="156"/>
      <c r="K740" s="831"/>
      <c r="L740" s="831"/>
      <c r="M740" s="831"/>
    </row>
    <row r="741">
      <c r="I741" s="156"/>
      <c r="J741" s="156"/>
      <c r="K741" s="831"/>
      <c r="L741" s="831"/>
      <c r="M741" s="831"/>
    </row>
    <row r="742">
      <c r="I742" s="156"/>
      <c r="J742" s="156"/>
      <c r="K742" s="831"/>
      <c r="L742" s="831"/>
      <c r="M742" s="831"/>
    </row>
    <row r="743">
      <c r="I743" s="156"/>
      <c r="J743" s="156"/>
      <c r="K743" s="831"/>
      <c r="L743" s="831"/>
      <c r="M743" s="831"/>
    </row>
    <row r="744">
      <c r="I744" s="156"/>
      <c r="J744" s="156"/>
      <c r="K744" s="831"/>
      <c r="L744" s="831"/>
      <c r="M744" s="831"/>
    </row>
    <row r="745">
      <c r="I745" s="156"/>
      <c r="J745" s="156"/>
      <c r="K745" s="831"/>
      <c r="L745" s="831"/>
      <c r="M745" s="831"/>
    </row>
    <row r="746">
      <c r="I746" s="156"/>
      <c r="J746" s="156"/>
      <c r="K746" s="831"/>
      <c r="L746" s="831"/>
      <c r="M746" s="831"/>
    </row>
    <row r="747">
      <c r="I747" s="156"/>
      <c r="J747" s="156"/>
      <c r="K747" s="831"/>
      <c r="L747" s="831"/>
      <c r="M747" s="831"/>
    </row>
    <row r="748">
      <c r="I748" s="156"/>
      <c r="J748" s="156"/>
      <c r="K748" s="831"/>
      <c r="L748" s="831"/>
      <c r="M748" s="831"/>
    </row>
    <row r="749">
      <c r="I749" s="156"/>
      <c r="J749" s="156"/>
      <c r="K749" s="831"/>
      <c r="L749" s="831"/>
      <c r="M749" s="831"/>
    </row>
    <row r="750">
      <c r="I750" s="156"/>
      <c r="J750" s="156"/>
      <c r="K750" s="831"/>
      <c r="L750" s="831"/>
      <c r="M750" s="831"/>
    </row>
    <row r="751">
      <c r="I751" s="156"/>
      <c r="J751" s="156"/>
      <c r="K751" s="831"/>
      <c r="L751" s="831"/>
      <c r="M751" s="831"/>
    </row>
    <row r="752">
      <c r="I752" s="156"/>
      <c r="J752" s="156"/>
      <c r="K752" s="831"/>
      <c r="L752" s="831"/>
      <c r="M752" s="831"/>
    </row>
    <row r="753">
      <c r="I753" s="156"/>
      <c r="J753" s="156"/>
      <c r="K753" s="831"/>
      <c r="L753" s="831"/>
      <c r="M753" s="831"/>
    </row>
    <row r="754">
      <c r="I754" s="156"/>
      <c r="J754" s="156"/>
      <c r="K754" s="831"/>
      <c r="L754" s="831"/>
      <c r="M754" s="831"/>
    </row>
    <row r="755">
      <c r="I755" s="156"/>
      <c r="J755" s="156"/>
      <c r="K755" s="831"/>
      <c r="L755" s="831"/>
      <c r="M755" s="831"/>
    </row>
    <row r="756">
      <c r="I756" s="156"/>
      <c r="J756" s="156"/>
      <c r="K756" s="831"/>
      <c r="L756" s="831"/>
      <c r="M756" s="831"/>
    </row>
    <row r="757">
      <c r="I757" s="156"/>
      <c r="J757" s="156"/>
      <c r="K757" s="831"/>
      <c r="L757" s="831"/>
      <c r="M757" s="831"/>
    </row>
    <row r="758">
      <c r="I758" s="156"/>
      <c r="J758" s="156"/>
      <c r="K758" s="831"/>
      <c r="L758" s="831"/>
      <c r="M758" s="831"/>
    </row>
    <row r="759">
      <c r="I759" s="156"/>
      <c r="J759" s="156"/>
      <c r="K759" s="831"/>
      <c r="L759" s="831"/>
      <c r="M759" s="831"/>
    </row>
    <row r="760">
      <c r="I760" s="156"/>
      <c r="J760" s="156"/>
      <c r="K760" s="831"/>
      <c r="L760" s="831"/>
      <c r="M760" s="831"/>
    </row>
    <row r="761">
      <c r="I761" s="156"/>
      <c r="J761" s="156"/>
      <c r="K761" s="831"/>
      <c r="L761" s="831"/>
      <c r="M761" s="831"/>
    </row>
    <row r="762">
      <c r="I762" s="156"/>
      <c r="J762" s="156"/>
      <c r="K762" s="831"/>
      <c r="L762" s="831"/>
      <c r="M762" s="831"/>
    </row>
    <row r="763">
      <c r="I763" s="156"/>
      <c r="J763" s="156"/>
      <c r="K763" s="831"/>
      <c r="L763" s="831"/>
      <c r="M763" s="831"/>
    </row>
    <row r="764">
      <c r="I764" s="156"/>
      <c r="J764" s="156"/>
      <c r="K764" s="831"/>
      <c r="L764" s="831"/>
      <c r="M764" s="831"/>
    </row>
    <row r="765">
      <c r="I765" s="156"/>
      <c r="J765" s="156"/>
      <c r="K765" s="831"/>
      <c r="L765" s="831"/>
      <c r="M765" s="831"/>
    </row>
    <row r="766">
      <c r="I766" s="156"/>
      <c r="J766" s="156"/>
      <c r="K766" s="831"/>
      <c r="L766" s="831"/>
      <c r="M766" s="831"/>
    </row>
    <row r="767">
      <c r="I767" s="156"/>
      <c r="J767" s="156"/>
      <c r="K767" s="831"/>
      <c r="L767" s="831"/>
      <c r="M767" s="831"/>
    </row>
    <row r="768">
      <c r="I768" s="156"/>
      <c r="J768" s="156"/>
      <c r="K768" s="831"/>
      <c r="L768" s="831"/>
      <c r="M768" s="831"/>
    </row>
    <row r="769">
      <c r="I769" s="156"/>
      <c r="J769" s="156"/>
      <c r="K769" s="831"/>
      <c r="L769" s="831"/>
      <c r="M769" s="831"/>
    </row>
    <row r="770">
      <c r="I770" s="156"/>
      <c r="J770" s="156"/>
      <c r="K770" s="831"/>
      <c r="L770" s="831"/>
      <c r="M770" s="831"/>
    </row>
    <row r="771">
      <c r="I771" s="156"/>
      <c r="J771" s="156"/>
      <c r="K771" s="831"/>
      <c r="L771" s="831"/>
      <c r="M771" s="831"/>
    </row>
    <row r="772">
      <c r="I772" s="156"/>
      <c r="J772" s="156"/>
      <c r="K772" s="831"/>
      <c r="L772" s="831"/>
      <c r="M772" s="831"/>
    </row>
    <row r="773">
      <c r="I773" s="156"/>
      <c r="J773" s="156"/>
      <c r="K773" s="831"/>
      <c r="L773" s="831"/>
      <c r="M773" s="831"/>
    </row>
    <row r="774">
      <c r="I774" s="156"/>
      <c r="J774" s="156"/>
      <c r="K774" s="831"/>
      <c r="L774" s="831"/>
      <c r="M774" s="831"/>
    </row>
    <row r="775">
      <c r="I775" s="156"/>
      <c r="J775" s="156"/>
      <c r="K775" s="831"/>
      <c r="L775" s="831"/>
      <c r="M775" s="831"/>
    </row>
    <row r="776">
      <c r="I776" s="156"/>
      <c r="J776" s="156"/>
      <c r="K776" s="831"/>
      <c r="L776" s="831"/>
      <c r="M776" s="831"/>
    </row>
    <row r="777">
      <c r="I777" s="156"/>
      <c r="J777" s="156"/>
      <c r="K777" s="831"/>
      <c r="L777" s="831"/>
      <c r="M777" s="831"/>
    </row>
    <row r="778">
      <c r="I778" s="156"/>
      <c r="J778" s="156"/>
      <c r="K778" s="831"/>
      <c r="L778" s="831"/>
      <c r="M778" s="831"/>
    </row>
    <row r="779">
      <c r="I779" s="156"/>
      <c r="J779" s="156"/>
      <c r="K779" s="831"/>
      <c r="L779" s="831"/>
      <c r="M779" s="831"/>
    </row>
    <row r="780">
      <c r="I780" s="156"/>
      <c r="J780" s="156"/>
      <c r="K780" s="831"/>
      <c r="L780" s="831"/>
      <c r="M780" s="831"/>
    </row>
    <row r="781">
      <c r="I781" s="156"/>
      <c r="J781" s="156"/>
      <c r="K781" s="831"/>
      <c r="L781" s="831"/>
      <c r="M781" s="831"/>
    </row>
    <row r="782">
      <c r="I782" s="156"/>
      <c r="J782" s="156"/>
      <c r="K782" s="831"/>
      <c r="L782" s="831"/>
      <c r="M782" s="831"/>
    </row>
    <row r="783">
      <c r="I783" s="156"/>
      <c r="J783" s="156"/>
      <c r="K783" s="831"/>
      <c r="L783" s="831"/>
      <c r="M783" s="831"/>
    </row>
    <row r="784">
      <c r="I784" s="156"/>
      <c r="J784" s="156"/>
      <c r="K784" s="831"/>
      <c r="L784" s="831"/>
      <c r="M784" s="831"/>
    </row>
    <row r="785">
      <c r="I785" s="156"/>
      <c r="J785" s="156"/>
      <c r="K785" s="831"/>
      <c r="L785" s="831"/>
      <c r="M785" s="831"/>
    </row>
    <row r="786">
      <c r="I786" s="156"/>
      <c r="J786" s="156"/>
      <c r="K786" s="831"/>
      <c r="L786" s="831"/>
      <c r="M786" s="831"/>
    </row>
    <row r="787">
      <c r="I787" s="156"/>
      <c r="J787" s="156"/>
      <c r="K787" s="831"/>
      <c r="L787" s="831"/>
      <c r="M787" s="831"/>
    </row>
    <row r="788">
      <c r="I788" s="156"/>
      <c r="J788" s="156"/>
      <c r="K788" s="831"/>
      <c r="L788" s="831"/>
      <c r="M788" s="831"/>
    </row>
    <row r="789">
      <c r="I789" s="156"/>
      <c r="J789" s="156"/>
      <c r="K789" s="831"/>
      <c r="L789" s="831"/>
      <c r="M789" s="831"/>
    </row>
    <row r="790">
      <c r="I790" s="156"/>
      <c r="J790" s="156"/>
      <c r="K790" s="831"/>
      <c r="L790" s="831"/>
      <c r="M790" s="831"/>
    </row>
    <row r="791">
      <c r="I791" s="156"/>
      <c r="J791" s="156"/>
      <c r="K791" s="831"/>
      <c r="L791" s="831"/>
      <c r="M791" s="831"/>
    </row>
    <row r="792">
      <c r="I792" s="156"/>
      <c r="J792" s="156"/>
      <c r="K792" s="831"/>
      <c r="L792" s="831"/>
      <c r="M792" s="831"/>
    </row>
    <row r="793">
      <c r="I793" s="156"/>
      <c r="J793" s="156"/>
      <c r="K793" s="831"/>
      <c r="L793" s="831"/>
      <c r="M793" s="831"/>
    </row>
    <row r="794">
      <c r="I794" s="156"/>
      <c r="J794" s="156"/>
      <c r="K794" s="831"/>
      <c r="L794" s="831"/>
      <c r="M794" s="831"/>
    </row>
    <row r="795">
      <c r="I795" s="156"/>
      <c r="J795" s="156"/>
      <c r="K795" s="831"/>
      <c r="L795" s="831"/>
      <c r="M795" s="831"/>
    </row>
    <row r="796">
      <c r="I796" s="156"/>
      <c r="J796" s="156"/>
      <c r="K796" s="831"/>
      <c r="L796" s="831"/>
      <c r="M796" s="831"/>
    </row>
    <row r="797">
      <c r="I797" s="156"/>
      <c r="J797" s="156"/>
      <c r="K797" s="831"/>
      <c r="L797" s="831"/>
      <c r="M797" s="831"/>
    </row>
    <row r="798">
      <c r="I798" s="156"/>
      <c r="J798" s="156"/>
      <c r="K798" s="831"/>
      <c r="L798" s="831"/>
      <c r="M798" s="831"/>
    </row>
    <row r="799">
      <c r="I799" s="156"/>
      <c r="J799" s="156"/>
      <c r="K799" s="831"/>
      <c r="L799" s="831"/>
      <c r="M799" s="831"/>
    </row>
    <row r="800">
      <c r="I800" s="156"/>
      <c r="J800" s="156"/>
      <c r="K800" s="831"/>
      <c r="L800" s="831"/>
      <c r="M800" s="831"/>
    </row>
    <row r="801">
      <c r="I801" s="156"/>
      <c r="J801" s="156"/>
      <c r="K801" s="831"/>
      <c r="L801" s="831"/>
      <c r="M801" s="831"/>
    </row>
    <row r="802">
      <c r="I802" s="156"/>
      <c r="J802" s="156"/>
      <c r="K802" s="831"/>
      <c r="L802" s="831"/>
      <c r="M802" s="831"/>
    </row>
    <row r="803">
      <c r="I803" s="156"/>
      <c r="J803" s="156"/>
      <c r="K803" s="831"/>
      <c r="L803" s="831"/>
      <c r="M803" s="831"/>
    </row>
    <row r="804">
      <c r="I804" s="156"/>
      <c r="J804" s="156"/>
      <c r="K804" s="831"/>
      <c r="L804" s="831"/>
      <c r="M804" s="831"/>
    </row>
    <row r="805">
      <c r="I805" s="156"/>
      <c r="J805" s="156"/>
      <c r="K805" s="831"/>
      <c r="L805" s="831"/>
      <c r="M805" s="831"/>
    </row>
    <row r="806">
      <c r="I806" s="156"/>
      <c r="J806" s="156"/>
      <c r="K806" s="831"/>
      <c r="L806" s="831"/>
      <c r="M806" s="831"/>
    </row>
    <row r="807">
      <c r="I807" s="156"/>
      <c r="J807" s="156"/>
      <c r="K807" s="831"/>
      <c r="L807" s="831"/>
      <c r="M807" s="831"/>
    </row>
    <row r="808">
      <c r="I808" s="156"/>
      <c r="J808" s="156"/>
      <c r="K808" s="831"/>
      <c r="L808" s="831"/>
      <c r="M808" s="831"/>
    </row>
    <row r="809">
      <c r="I809" s="156"/>
      <c r="J809" s="156"/>
      <c r="K809" s="831"/>
      <c r="L809" s="831"/>
      <c r="M809" s="831"/>
    </row>
    <row r="810">
      <c r="I810" s="156"/>
      <c r="J810" s="156"/>
      <c r="K810" s="831"/>
      <c r="L810" s="831"/>
      <c r="M810" s="831"/>
    </row>
    <row r="811">
      <c r="I811" s="156"/>
      <c r="J811" s="156"/>
      <c r="K811" s="831"/>
      <c r="L811" s="831"/>
      <c r="M811" s="831"/>
    </row>
    <row r="812">
      <c r="I812" s="156"/>
      <c r="J812" s="156"/>
      <c r="K812" s="831"/>
      <c r="L812" s="831"/>
      <c r="M812" s="831"/>
    </row>
    <row r="813">
      <c r="I813" s="156"/>
      <c r="J813" s="156"/>
      <c r="K813" s="831"/>
      <c r="L813" s="831"/>
      <c r="M813" s="831"/>
    </row>
    <row r="814">
      <c r="I814" s="156"/>
      <c r="J814" s="156"/>
      <c r="K814" s="831"/>
      <c r="L814" s="831"/>
      <c r="M814" s="831"/>
    </row>
    <row r="815">
      <c r="I815" s="156"/>
      <c r="J815" s="156"/>
      <c r="K815" s="831"/>
      <c r="L815" s="831"/>
      <c r="M815" s="831"/>
    </row>
    <row r="816">
      <c r="I816" s="156"/>
      <c r="J816" s="156"/>
      <c r="K816" s="831"/>
      <c r="L816" s="831"/>
      <c r="M816" s="831"/>
    </row>
    <row r="817">
      <c r="I817" s="156"/>
      <c r="J817" s="156"/>
      <c r="K817" s="831"/>
      <c r="L817" s="831"/>
      <c r="M817" s="831"/>
    </row>
    <row r="818">
      <c r="I818" s="156"/>
      <c r="J818" s="156"/>
      <c r="K818" s="831"/>
      <c r="L818" s="831"/>
      <c r="M818" s="831"/>
    </row>
    <row r="819">
      <c r="I819" s="156"/>
      <c r="J819" s="156"/>
      <c r="K819" s="831"/>
      <c r="L819" s="831"/>
      <c r="M819" s="831"/>
    </row>
    <row r="820">
      <c r="I820" s="156"/>
      <c r="J820" s="156"/>
      <c r="K820" s="831"/>
      <c r="L820" s="831"/>
      <c r="M820" s="831"/>
    </row>
    <row r="821">
      <c r="I821" s="156"/>
      <c r="J821" s="156"/>
      <c r="K821" s="831"/>
      <c r="L821" s="831"/>
      <c r="M821" s="831"/>
    </row>
    <row r="822">
      <c r="I822" s="156"/>
      <c r="J822" s="156"/>
      <c r="K822" s="831"/>
      <c r="L822" s="831"/>
      <c r="M822" s="831"/>
    </row>
    <row r="823">
      <c r="I823" s="156"/>
      <c r="J823" s="156"/>
      <c r="K823" s="831"/>
      <c r="L823" s="831"/>
      <c r="M823" s="831"/>
    </row>
    <row r="824">
      <c r="I824" s="156"/>
      <c r="J824" s="156"/>
      <c r="K824" s="831"/>
      <c r="L824" s="831"/>
      <c r="M824" s="831"/>
    </row>
    <row r="825">
      <c r="I825" s="156"/>
      <c r="J825" s="156"/>
      <c r="K825" s="831"/>
      <c r="L825" s="831"/>
      <c r="M825" s="831"/>
    </row>
    <row r="826">
      <c r="I826" s="156"/>
      <c r="J826" s="156"/>
      <c r="K826" s="831"/>
      <c r="L826" s="831"/>
      <c r="M826" s="831"/>
    </row>
    <row r="827">
      <c r="I827" s="156"/>
      <c r="J827" s="156"/>
      <c r="K827" s="831"/>
      <c r="L827" s="831"/>
      <c r="M827" s="831"/>
    </row>
    <row r="828">
      <c r="I828" s="156"/>
      <c r="J828" s="156"/>
      <c r="K828" s="831"/>
      <c r="L828" s="831"/>
      <c r="M828" s="831"/>
    </row>
    <row r="829">
      <c r="I829" s="156"/>
      <c r="J829" s="156"/>
      <c r="K829" s="831"/>
      <c r="L829" s="831"/>
      <c r="M829" s="831"/>
    </row>
    <row r="830">
      <c r="I830" s="156"/>
      <c r="J830" s="156"/>
      <c r="K830" s="831"/>
      <c r="L830" s="831"/>
      <c r="M830" s="831"/>
    </row>
    <row r="831">
      <c r="I831" s="156"/>
      <c r="J831" s="156"/>
      <c r="K831" s="831"/>
      <c r="L831" s="831"/>
      <c r="M831" s="831"/>
    </row>
    <row r="832">
      <c r="I832" s="156"/>
      <c r="J832" s="156"/>
      <c r="K832" s="831"/>
      <c r="L832" s="831"/>
      <c r="M832" s="831"/>
    </row>
    <row r="833">
      <c r="I833" s="156"/>
      <c r="J833" s="156"/>
      <c r="K833" s="831"/>
      <c r="L833" s="831"/>
      <c r="M833" s="831"/>
    </row>
    <row r="834">
      <c r="I834" s="156"/>
      <c r="J834" s="156"/>
      <c r="K834" s="831"/>
      <c r="L834" s="831"/>
      <c r="M834" s="831"/>
    </row>
    <row r="835">
      <c r="I835" s="156"/>
      <c r="J835" s="156"/>
      <c r="K835" s="831"/>
      <c r="L835" s="831"/>
      <c r="M835" s="831"/>
    </row>
    <row r="836">
      <c r="I836" s="156"/>
      <c r="J836" s="156"/>
      <c r="K836" s="831"/>
      <c r="L836" s="831"/>
      <c r="M836" s="831"/>
    </row>
    <row r="837">
      <c r="I837" s="156"/>
      <c r="J837" s="156"/>
      <c r="K837" s="831"/>
      <c r="L837" s="831"/>
      <c r="M837" s="831"/>
    </row>
    <row r="838">
      <c r="I838" s="156"/>
      <c r="J838" s="156"/>
      <c r="K838" s="831"/>
      <c r="L838" s="831"/>
      <c r="M838" s="831"/>
    </row>
    <row r="839">
      <c r="I839" s="156"/>
      <c r="J839" s="156"/>
      <c r="K839" s="831"/>
      <c r="L839" s="831"/>
      <c r="M839" s="831"/>
    </row>
    <row r="840">
      <c r="I840" s="156"/>
      <c r="J840" s="156"/>
      <c r="K840" s="831"/>
      <c r="L840" s="831"/>
      <c r="M840" s="831"/>
    </row>
    <row r="841">
      <c r="I841" s="156"/>
      <c r="J841" s="156"/>
      <c r="K841" s="831"/>
      <c r="L841" s="831"/>
      <c r="M841" s="831"/>
    </row>
    <row r="842">
      <c r="I842" s="156"/>
      <c r="J842" s="156"/>
      <c r="K842" s="831"/>
      <c r="L842" s="831"/>
      <c r="M842" s="831"/>
    </row>
    <row r="843">
      <c r="I843" s="156"/>
      <c r="J843" s="156"/>
      <c r="K843" s="831"/>
      <c r="L843" s="831"/>
      <c r="M843" s="831"/>
    </row>
    <row r="844">
      <c r="I844" s="156"/>
      <c r="J844" s="156"/>
      <c r="K844" s="831"/>
      <c r="L844" s="831"/>
      <c r="M844" s="831"/>
    </row>
    <row r="845">
      <c r="I845" s="156"/>
      <c r="J845" s="156"/>
      <c r="K845" s="831"/>
      <c r="L845" s="831"/>
      <c r="M845" s="831"/>
    </row>
    <row r="846">
      <c r="I846" s="156"/>
      <c r="J846" s="156"/>
      <c r="K846" s="831"/>
      <c r="L846" s="831"/>
      <c r="M846" s="831"/>
    </row>
    <row r="847">
      <c r="I847" s="156"/>
      <c r="J847" s="156"/>
      <c r="K847" s="831"/>
      <c r="L847" s="831"/>
      <c r="M847" s="831"/>
    </row>
    <row r="848">
      <c r="I848" s="156"/>
      <c r="J848" s="156"/>
      <c r="K848" s="831"/>
      <c r="L848" s="831"/>
      <c r="M848" s="831"/>
    </row>
    <row r="849">
      <c r="I849" s="156"/>
      <c r="J849" s="156"/>
      <c r="K849" s="831"/>
      <c r="L849" s="831"/>
      <c r="M849" s="831"/>
    </row>
    <row r="850">
      <c r="I850" s="156"/>
      <c r="J850" s="156"/>
      <c r="K850" s="831"/>
      <c r="L850" s="831"/>
      <c r="M850" s="831"/>
    </row>
    <row r="851">
      <c r="I851" s="156"/>
      <c r="J851" s="156"/>
      <c r="K851" s="831"/>
      <c r="L851" s="831"/>
      <c r="M851" s="831"/>
    </row>
    <row r="852">
      <c r="I852" s="156"/>
      <c r="J852" s="156"/>
      <c r="K852" s="831"/>
      <c r="L852" s="831"/>
      <c r="M852" s="831"/>
    </row>
    <row r="853">
      <c r="I853" s="156"/>
      <c r="J853" s="156"/>
      <c r="K853" s="831"/>
      <c r="L853" s="831"/>
      <c r="M853" s="831"/>
    </row>
    <row r="854">
      <c r="I854" s="156"/>
      <c r="J854" s="156"/>
      <c r="K854" s="831"/>
      <c r="L854" s="831"/>
      <c r="M854" s="831"/>
    </row>
    <row r="855">
      <c r="I855" s="156"/>
      <c r="J855" s="156"/>
      <c r="K855" s="831"/>
      <c r="L855" s="831"/>
      <c r="M855" s="831"/>
    </row>
    <row r="856">
      <c r="I856" s="156"/>
      <c r="J856" s="156"/>
      <c r="K856" s="831"/>
      <c r="L856" s="831"/>
      <c r="M856" s="831"/>
    </row>
    <row r="857">
      <c r="I857" s="156"/>
      <c r="J857" s="156"/>
      <c r="K857" s="831"/>
      <c r="L857" s="831"/>
      <c r="M857" s="831"/>
    </row>
    <row r="858">
      <c r="I858" s="156"/>
      <c r="J858" s="156"/>
      <c r="K858" s="831"/>
      <c r="L858" s="831"/>
      <c r="M858" s="831"/>
    </row>
    <row r="859">
      <c r="I859" s="156"/>
      <c r="J859" s="156"/>
      <c r="K859" s="831"/>
      <c r="L859" s="831"/>
      <c r="M859" s="831"/>
    </row>
    <row r="860">
      <c r="I860" s="156"/>
      <c r="J860" s="156"/>
      <c r="K860" s="831"/>
      <c r="L860" s="831"/>
      <c r="M860" s="831"/>
    </row>
    <row r="861">
      <c r="I861" s="156"/>
      <c r="J861" s="156"/>
      <c r="K861" s="831"/>
      <c r="L861" s="831"/>
      <c r="M861" s="831"/>
    </row>
    <row r="862">
      <c r="I862" s="156"/>
      <c r="J862" s="156"/>
      <c r="K862" s="831"/>
      <c r="L862" s="831"/>
      <c r="M862" s="831"/>
    </row>
    <row r="863">
      <c r="I863" s="156"/>
      <c r="J863" s="156"/>
      <c r="K863" s="831"/>
      <c r="L863" s="831"/>
      <c r="M863" s="831"/>
    </row>
    <row r="864">
      <c r="I864" s="156"/>
      <c r="J864" s="156"/>
      <c r="K864" s="831"/>
      <c r="L864" s="831"/>
      <c r="M864" s="831"/>
    </row>
    <row r="865">
      <c r="I865" s="156"/>
      <c r="J865" s="156"/>
      <c r="K865" s="831"/>
      <c r="L865" s="831"/>
      <c r="M865" s="831"/>
    </row>
    <row r="866">
      <c r="I866" s="156"/>
      <c r="J866" s="156"/>
      <c r="K866" s="831"/>
      <c r="L866" s="831"/>
      <c r="M866" s="831"/>
    </row>
    <row r="867">
      <c r="I867" s="156"/>
      <c r="J867" s="156"/>
      <c r="K867" s="831"/>
      <c r="L867" s="831"/>
      <c r="M867" s="831"/>
    </row>
    <row r="868">
      <c r="I868" s="156"/>
      <c r="J868" s="156"/>
      <c r="K868" s="831"/>
      <c r="L868" s="831"/>
      <c r="M868" s="831"/>
    </row>
    <row r="869">
      <c r="I869" s="156"/>
      <c r="J869" s="156"/>
      <c r="K869" s="831"/>
      <c r="L869" s="831"/>
      <c r="M869" s="831"/>
    </row>
    <row r="870">
      <c r="I870" s="156"/>
      <c r="J870" s="156"/>
      <c r="K870" s="831"/>
      <c r="L870" s="831"/>
      <c r="M870" s="831"/>
    </row>
    <row r="871">
      <c r="I871" s="156"/>
      <c r="J871" s="156"/>
      <c r="K871" s="831"/>
      <c r="L871" s="831"/>
      <c r="M871" s="831"/>
    </row>
    <row r="872">
      <c r="I872" s="156"/>
      <c r="J872" s="156"/>
      <c r="K872" s="831"/>
      <c r="L872" s="831"/>
      <c r="M872" s="831"/>
    </row>
    <row r="873">
      <c r="I873" s="156"/>
      <c r="J873" s="156"/>
      <c r="K873" s="831"/>
      <c r="L873" s="831"/>
      <c r="M873" s="831"/>
    </row>
    <row r="874">
      <c r="I874" s="156"/>
      <c r="J874" s="156"/>
      <c r="K874" s="831"/>
      <c r="L874" s="831"/>
      <c r="M874" s="831"/>
    </row>
    <row r="875">
      <c r="I875" s="156"/>
      <c r="J875" s="156"/>
      <c r="K875" s="831"/>
      <c r="L875" s="831"/>
      <c r="M875" s="831"/>
    </row>
    <row r="876">
      <c r="I876" s="156"/>
      <c r="J876" s="156"/>
      <c r="K876" s="831"/>
      <c r="L876" s="831"/>
      <c r="M876" s="831"/>
    </row>
    <row r="877">
      <c r="I877" s="156"/>
      <c r="J877" s="156"/>
      <c r="K877" s="831"/>
      <c r="L877" s="831"/>
      <c r="M877" s="831"/>
    </row>
    <row r="878">
      <c r="I878" s="156"/>
      <c r="J878" s="156"/>
      <c r="K878" s="831"/>
      <c r="L878" s="831"/>
      <c r="M878" s="831"/>
    </row>
    <row r="879">
      <c r="I879" s="156"/>
      <c r="J879" s="156"/>
      <c r="K879" s="831"/>
      <c r="L879" s="831"/>
      <c r="M879" s="831"/>
    </row>
    <row r="880">
      <c r="I880" s="156"/>
      <c r="J880" s="156"/>
      <c r="K880" s="831"/>
      <c r="L880" s="831"/>
      <c r="M880" s="831"/>
    </row>
    <row r="881">
      <c r="I881" s="156"/>
      <c r="J881" s="156"/>
      <c r="K881" s="831"/>
      <c r="L881" s="831"/>
      <c r="M881" s="831"/>
    </row>
    <row r="882">
      <c r="I882" s="156"/>
      <c r="J882" s="156"/>
      <c r="K882" s="831"/>
      <c r="L882" s="831"/>
      <c r="M882" s="831"/>
    </row>
    <row r="883">
      <c r="I883" s="156"/>
      <c r="J883" s="156"/>
      <c r="K883" s="831"/>
      <c r="L883" s="831"/>
      <c r="M883" s="831"/>
    </row>
    <row r="884">
      <c r="I884" s="156"/>
      <c r="J884" s="156"/>
      <c r="K884" s="831"/>
      <c r="L884" s="831"/>
      <c r="M884" s="831"/>
    </row>
    <row r="885">
      <c r="I885" s="156"/>
      <c r="J885" s="156"/>
      <c r="K885" s="831"/>
      <c r="L885" s="831"/>
      <c r="M885" s="831"/>
    </row>
    <row r="886">
      <c r="I886" s="156"/>
      <c r="J886" s="156"/>
      <c r="K886" s="831"/>
      <c r="L886" s="831"/>
      <c r="M886" s="831"/>
    </row>
    <row r="887">
      <c r="I887" s="156"/>
      <c r="J887" s="156"/>
      <c r="K887" s="831"/>
      <c r="L887" s="831"/>
      <c r="M887" s="831"/>
    </row>
    <row r="888">
      <c r="I888" s="156"/>
      <c r="J888" s="156"/>
      <c r="K888" s="831"/>
      <c r="L888" s="831"/>
      <c r="M888" s="831"/>
    </row>
    <row r="889">
      <c r="I889" s="156"/>
      <c r="J889" s="156"/>
      <c r="K889" s="831"/>
      <c r="L889" s="831"/>
      <c r="M889" s="831"/>
    </row>
    <row r="890">
      <c r="I890" s="156"/>
      <c r="J890" s="156"/>
      <c r="K890" s="831"/>
      <c r="L890" s="831"/>
      <c r="M890" s="831"/>
    </row>
    <row r="891">
      <c r="I891" s="156"/>
      <c r="J891" s="156"/>
      <c r="K891" s="831"/>
      <c r="L891" s="831"/>
      <c r="M891" s="831"/>
    </row>
    <row r="892">
      <c r="I892" s="156"/>
      <c r="J892" s="156"/>
      <c r="K892" s="831"/>
      <c r="L892" s="831"/>
      <c r="M892" s="831"/>
    </row>
    <row r="893">
      <c r="I893" s="156"/>
      <c r="J893" s="156"/>
      <c r="K893" s="831"/>
      <c r="L893" s="831"/>
      <c r="M893" s="831"/>
    </row>
    <row r="894">
      <c r="I894" s="156"/>
      <c r="J894" s="156"/>
      <c r="K894" s="831"/>
      <c r="L894" s="831"/>
      <c r="M894" s="831"/>
    </row>
    <row r="895">
      <c r="I895" s="156"/>
      <c r="J895" s="156"/>
      <c r="K895" s="831"/>
      <c r="L895" s="831"/>
      <c r="M895" s="831"/>
    </row>
    <row r="896">
      <c r="I896" s="156"/>
      <c r="J896" s="156"/>
      <c r="K896" s="831"/>
      <c r="L896" s="831"/>
      <c r="M896" s="831"/>
    </row>
    <row r="897">
      <c r="I897" s="156"/>
      <c r="J897" s="156"/>
      <c r="K897" s="831"/>
      <c r="L897" s="831"/>
      <c r="M897" s="831"/>
    </row>
    <row r="898">
      <c r="I898" s="156"/>
      <c r="J898" s="156"/>
      <c r="K898" s="831"/>
      <c r="L898" s="831"/>
      <c r="M898" s="831"/>
    </row>
    <row r="899">
      <c r="I899" s="156"/>
      <c r="J899" s="156"/>
      <c r="K899" s="831"/>
      <c r="L899" s="831"/>
      <c r="M899" s="831"/>
    </row>
    <row r="900">
      <c r="I900" s="156"/>
      <c r="J900" s="156"/>
      <c r="K900" s="831"/>
      <c r="L900" s="831"/>
      <c r="M900" s="831"/>
    </row>
    <row r="901">
      <c r="I901" s="156"/>
      <c r="J901" s="156"/>
      <c r="K901" s="831"/>
      <c r="L901" s="831"/>
      <c r="M901" s="831"/>
    </row>
    <row r="902">
      <c r="I902" s="156"/>
      <c r="J902" s="156"/>
      <c r="K902" s="831"/>
      <c r="L902" s="831"/>
      <c r="M902" s="831"/>
    </row>
    <row r="903">
      <c r="I903" s="156"/>
      <c r="J903" s="156"/>
      <c r="K903" s="831"/>
      <c r="L903" s="831"/>
      <c r="M903" s="831"/>
    </row>
    <row r="904">
      <c r="I904" s="156"/>
      <c r="J904" s="156"/>
      <c r="K904" s="831"/>
      <c r="L904" s="831"/>
      <c r="M904" s="831"/>
    </row>
    <row r="905">
      <c r="I905" s="156"/>
      <c r="J905" s="156"/>
      <c r="K905" s="831"/>
      <c r="L905" s="831"/>
      <c r="M905" s="831"/>
    </row>
    <row r="906">
      <c r="I906" s="156"/>
      <c r="J906" s="156"/>
      <c r="K906" s="831"/>
      <c r="L906" s="831"/>
      <c r="M906" s="831"/>
    </row>
    <row r="907">
      <c r="I907" s="156"/>
      <c r="J907" s="156"/>
      <c r="K907" s="831"/>
      <c r="L907" s="831"/>
      <c r="M907" s="831"/>
    </row>
    <row r="908">
      <c r="I908" s="156"/>
      <c r="J908" s="156"/>
      <c r="K908" s="831"/>
      <c r="L908" s="831"/>
      <c r="M908" s="831"/>
    </row>
    <row r="909">
      <c r="I909" s="156"/>
      <c r="J909" s="156"/>
      <c r="K909" s="831"/>
      <c r="L909" s="831"/>
      <c r="M909" s="831"/>
    </row>
    <row r="910">
      <c r="I910" s="156"/>
      <c r="J910" s="156"/>
      <c r="K910" s="831"/>
      <c r="L910" s="831"/>
      <c r="M910" s="831"/>
    </row>
    <row r="911">
      <c r="I911" s="156"/>
      <c r="J911" s="156"/>
      <c r="K911" s="831"/>
      <c r="L911" s="831"/>
      <c r="M911" s="831"/>
    </row>
    <row r="912">
      <c r="I912" s="156"/>
      <c r="J912" s="156"/>
      <c r="K912" s="831"/>
      <c r="L912" s="831"/>
      <c r="M912" s="831"/>
    </row>
    <row r="913">
      <c r="I913" s="156"/>
      <c r="J913" s="156"/>
      <c r="K913" s="831"/>
      <c r="L913" s="831"/>
      <c r="M913" s="831"/>
    </row>
    <row r="914">
      <c r="I914" s="156"/>
      <c r="J914" s="156"/>
      <c r="K914" s="831"/>
      <c r="L914" s="831"/>
      <c r="M914" s="831"/>
    </row>
    <row r="915">
      <c r="I915" s="156"/>
      <c r="J915" s="156"/>
      <c r="K915" s="831"/>
      <c r="L915" s="831"/>
      <c r="M915" s="831"/>
    </row>
    <row r="916">
      <c r="I916" s="156"/>
      <c r="J916" s="156"/>
      <c r="K916" s="831"/>
      <c r="L916" s="831"/>
      <c r="M916" s="831"/>
    </row>
    <row r="917">
      <c r="I917" s="156"/>
      <c r="J917" s="156"/>
      <c r="K917" s="831"/>
      <c r="L917" s="831"/>
      <c r="M917" s="831"/>
    </row>
    <row r="918">
      <c r="I918" s="156"/>
      <c r="J918" s="156"/>
      <c r="K918" s="831"/>
      <c r="L918" s="831"/>
      <c r="M918" s="831"/>
    </row>
    <row r="919">
      <c r="I919" s="156"/>
      <c r="J919" s="156"/>
      <c r="K919" s="831"/>
      <c r="L919" s="831"/>
      <c r="M919" s="831"/>
    </row>
    <row r="920">
      <c r="I920" s="156"/>
      <c r="J920" s="156"/>
      <c r="K920" s="831"/>
      <c r="L920" s="831"/>
      <c r="M920" s="831"/>
    </row>
    <row r="921">
      <c r="I921" s="156"/>
      <c r="J921" s="156"/>
      <c r="K921" s="831"/>
      <c r="L921" s="831"/>
      <c r="M921" s="831"/>
    </row>
    <row r="922">
      <c r="I922" s="156"/>
      <c r="J922" s="156"/>
      <c r="K922" s="831"/>
      <c r="L922" s="831"/>
      <c r="M922" s="831"/>
    </row>
    <row r="923">
      <c r="I923" s="156"/>
      <c r="J923" s="156"/>
      <c r="K923" s="831"/>
      <c r="L923" s="831"/>
      <c r="M923" s="831"/>
    </row>
    <row r="924">
      <c r="I924" s="156"/>
      <c r="J924" s="156"/>
      <c r="K924" s="831"/>
      <c r="L924" s="831"/>
      <c r="M924" s="831"/>
    </row>
    <row r="925">
      <c r="I925" s="156"/>
      <c r="J925" s="156"/>
      <c r="K925" s="831"/>
      <c r="L925" s="831"/>
      <c r="M925" s="831"/>
    </row>
    <row r="926">
      <c r="I926" s="156"/>
      <c r="J926" s="156"/>
      <c r="K926" s="831"/>
      <c r="L926" s="831"/>
      <c r="M926" s="831"/>
    </row>
    <row r="927">
      <c r="I927" s="156"/>
      <c r="J927" s="156"/>
      <c r="K927" s="831"/>
      <c r="L927" s="831"/>
      <c r="M927" s="831"/>
    </row>
    <row r="928">
      <c r="I928" s="156"/>
      <c r="J928" s="156"/>
      <c r="K928" s="831"/>
      <c r="L928" s="831"/>
      <c r="M928" s="831"/>
    </row>
    <row r="929">
      <c r="I929" s="156"/>
      <c r="J929" s="156"/>
      <c r="K929" s="831"/>
      <c r="L929" s="831"/>
      <c r="M929" s="831"/>
    </row>
    <row r="930">
      <c r="I930" s="156"/>
      <c r="J930" s="156"/>
      <c r="K930" s="831"/>
      <c r="L930" s="831"/>
      <c r="M930" s="831"/>
    </row>
    <row r="931">
      <c r="I931" s="156"/>
      <c r="J931" s="156"/>
      <c r="K931" s="831"/>
      <c r="L931" s="831"/>
      <c r="M931" s="831"/>
    </row>
    <row r="932">
      <c r="I932" s="156"/>
      <c r="J932" s="156"/>
      <c r="K932" s="831"/>
      <c r="L932" s="831"/>
      <c r="M932" s="831"/>
    </row>
    <row r="933">
      <c r="I933" s="156"/>
      <c r="J933" s="156"/>
      <c r="K933" s="831"/>
      <c r="L933" s="831"/>
      <c r="M933" s="831"/>
    </row>
    <row r="934">
      <c r="I934" s="156"/>
      <c r="J934" s="156"/>
      <c r="K934" s="831"/>
      <c r="L934" s="831"/>
      <c r="M934" s="831"/>
    </row>
    <row r="935">
      <c r="I935" s="156"/>
      <c r="J935" s="156"/>
      <c r="K935" s="831"/>
      <c r="L935" s="831"/>
      <c r="M935" s="831"/>
    </row>
    <row r="936">
      <c r="I936" s="156"/>
      <c r="J936" s="156"/>
      <c r="K936" s="831"/>
      <c r="L936" s="831"/>
      <c r="M936" s="831"/>
    </row>
    <row r="937">
      <c r="I937" s="156"/>
      <c r="J937" s="156"/>
      <c r="K937" s="831"/>
      <c r="L937" s="831"/>
      <c r="M937" s="831"/>
    </row>
    <row r="938">
      <c r="I938" s="156"/>
      <c r="J938" s="156"/>
      <c r="K938" s="831"/>
      <c r="L938" s="831"/>
      <c r="M938" s="831"/>
    </row>
    <row r="939">
      <c r="I939" s="156"/>
      <c r="J939" s="156"/>
      <c r="K939" s="831"/>
      <c r="L939" s="831"/>
      <c r="M939" s="831"/>
    </row>
    <row r="940">
      <c r="I940" s="156"/>
      <c r="J940" s="156"/>
      <c r="K940" s="831"/>
      <c r="L940" s="831"/>
      <c r="M940" s="831"/>
    </row>
    <row r="941">
      <c r="I941" s="156"/>
      <c r="J941" s="156"/>
      <c r="K941" s="831"/>
      <c r="L941" s="831"/>
      <c r="M941" s="831"/>
    </row>
    <row r="942">
      <c r="I942" s="156"/>
      <c r="J942" s="156"/>
      <c r="K942" s="831"/>
      <c r="L942" s="831"/>
      <c r="M942" s="831"/>
    </row>
    <row r="943">
      <c r="I943" s="156"/>
      <c r="J943" s="156"/>
      <c r="K943" s="831"/>
      <c r="L943" s="831"/>
      <c r="M943" s="831"/>
    </row>
    <row r="944">
      <c r="I944" s="156"/>
      <c r="J944" s="156"/>
      <c r="K944" s="831"/>
      <c r="L944" s="831"/>
      <c r="M944" s="831"/>
    </row>
    <row r="945">
      <c r="I945" s="156"/>
      <c r="J945" s="156"/>
      <c r="K945" s="831"/>
      <c r="L945" s="831"/>
      <c r="M945" s="831"/>
    </row>
    <row r="946">
      <c r="I946" s="156"/>
      <c r="J946" s="156"/>
      <c r="K946" s="831"/>
      <c r="L946" s="831"/>
      <c r="M946" s="831"/>
    </row>
    <row r="947">
      <c r="I947" s="156"/>
      <c r="J947" s="156"/>
      <c r="K947" s="831"/>
      <c r="L947" s="831"/>
      <c r="M947" s="831"/>
    </row>
    <row r="948">
      <c r="I948" s="156"/>
      <c r="J948" s="156"/>
      <c r="K948" s="831"/>
      <c r="L948" s="831"/>
      <c r="M948" s="831"/>
    </row>
    <row r="949">
      <c r="I949" s="156"/>
      <c r="J949" s="156"/>
      <c r="K949" s="831"/>
      <c r="L949" s="831"/>
      <c r="M949" s="831"/>
    </row>
    <row r="950">
      <c r="I950" s="156"/>
      <c r="J950" s="156"/>
      <c r="K950" s="831"/>
      <c r="L950" s="831"/>
      <c r="M950" s="831"/>
    </row>
    <row r="951">
      <c r="I951" s="156"/>
      <c r="J951" s="156"/>
      <c r="K951" s="831"/>
      <c r="L951" s="831"/>
      <c r="M951" s="831"/>
    </row>
    <row r="952">
      <c r="I952" s="156"/>
      <c r="J952" s="156"/>
      <c r="K952" s="831"/>
      <c r="L952" s="831"/>
      <c r="M952" s="831"/>
    </row>
    <row r="953">
      <c r="I953" s="156"/>
      <c r="J953" s="156"/>
      <c r="K953" s="831"/>
      <c r="L953" s="831"/>
      <c r="M953" s="831"/>
    </row>
    <row r="954">
      <c r="I954" s="156"/>
      <c r="J954" s="156"/>
      <c r="K954" s="831"/>
      <c r="L954" s="831"/>
      <c r="M954" s="831"/>
    </row>
    <row r="955">
      <c r="I955" s="156"/>
      <c r="J955" s="156"/>
      <c r="K955" s="831"/>
      <c r="L955" s="831"/>
      <c r="M955" s="831"/>
    </row>
    <row r="956">
      <c r="I956" s="156"/>
      <c r="J956" s="156"/>
      <c r="K956" s="831"/>
      <c r="L956" s="831"/>
      <c r="M956" s="831"/>
    </row>
    <row r="957">
      <c r="I957" s="156"/>
      <c r="J957" s="156"/>
      <c r="K957" s="831"/>
      <c r="L957" s="831"/>
      <c r="M957" s="831"/>
    </row>
    <row r="958">
      <c r="I958" s="156"/>
      <c r="J958" s="156"/>
      <c r="K958" s="831"/>
      <c r="L958" s="831"/>
      <c r="M958" s="831"/>
    </row>
    <row r="959">
      <c r="I959" s="156"/>
      <c r="J959" s="156"/>
      <c r="K959" s="831"/>
      <c r="L959" s="831"/>
      <c r="M959" s="831"/>
    </row>
    <row r="960">
      <c r="I960" s="156"/>
      <c r="J960" s="156"/>
      <c r="K960" s="831"/>
      <c r="L960" s="831"/>
      <c r="M960" s="831"/>
    </row>
    <row r="961">
      <c r="I961" s="156"/>
      <c r="J961" s="156"/>
      <c r="K961" s="831"/>
      <c r="L961" s="831"/>
      <c r="M961" s="831"/>
    </row>
    <row r="962">
      <c r="I962" s="156"/>
      <c r="J962" s="156"/>
      <c r="K962" s="831"/>
      <c r="L962" s="831"/>
      <c r="M962" s="831"/>
    </row>
    <row r="963">
      <c r="I963" s="156"/>
      <c r="J963" s="156"/>
      <c r="K963" s="831"/>
      <c r="L963" s="831"/>
      <c r="M963" s="831"/>
    </row>
    <row r="964">
      <c r="I964" s="156"/>
      <c r="J964" s="156"/>
      <c r="K964" s="831"/>
      <c r="L964" s="831"/>
      <c r="M964" s="831"/>
    </row>
    <row r="965">
      <c r="I965" s="156"/>
      <c r="J965" s="156"/>
      <c r="K965" s="831"/>
      <c r="L965" s="831"/>
      <c r="M965" s="831"/>
    </row>
    <row r="966">
      <c r="I966" s="156"/>
      <c r="J966" s="156"/>
      <c r="K966" s="831"/>
      <c r="L966" s="831"/>
      <c r="M966" s="831"/>
    </row>
    <row r="967">
      <c r="I967" s="156"/>
      <c r="J967" s="156"/>
      <c r="K967" s="831"/>
      <c r="L967" s="831"/>
      <c r="M967" s="831"/>
    </row>
    <row r="968">
      <c r="I968" s="156"/>
      <c r="J968" s="156"/>
      <c r="K968" s="831"/>
      <c r="L968" s="831"/>
      <c r="M968" s="831"/>
    </row>
    <row r="969">
      <c r="I969" s="156"/>
      <c r="J969" s="156"/>
      <c r="K969" s="831"/>
      <c r="L969" s="831"/>
      <c r="M969" s="831"/>
    </row>
    <row r="970">
      <c r="I970" s="156"/>
      <c r="J970" s="156"/>
      <c r="K970" s="831"/>
      <c r="L970" s="831"/>
      <c r="M970" s="831"/>
    </row>
    <row r="971">
      <c r="I971" s="156"/>
      <c r="J971" s="156"/>
      <c r="K971" s="831"/>
      <c r="L971" s="831"/>
      <c r="M971" s="831"/>
    </row>
    <row r="972">
      <c r="I972" s="156"/>
      <c r="J972" s="156"/>
      <c r="K972" s="831"/>
      <c r="L972" s="831"/>
      <c r="M972" s="831"/>
    </row>
    <row r="973">
      <c r="I973" s="156"/>
      <c r="J973" s="156"/>
      <c r="K973" s="831"/>
      <c r="L973" s="831"/>
      <c r="M973" s="831"/>
    </row>
    <row r="974">
      <c r="I974" s="156"/>
      <c r="J974" s="156"/>
      <c r="K974" s="831"/>
      <c r="L974" s="831"/>
      <c r="M974" s="831"/>
    </row>
    <row r="975">
      <c r="I975" s="156"/>
      <c r="J975" s="156"/>
      <c r="K975" s="831"/>
      <c r="L975" s="831"/>
      <c r="M975" s="831"/>
    </row>
    <row r="976">
      <c r="I976" s="156"/>
      <c r="J976" s="156"/>
      <c r="K976" s="831"/>
      <c r="L976" s="831"/>
      <c r="M976" s="831"/>
    </row>
    <row r="977">
      <c r="I977" s="156"/>
      <c r="J977" s="156"/>
      <c r="K977" s="831"/>
      <c r="L977" s="831"/>
      <c r="M977" s="831"/>
    </row>
    <row r="978">
      <c r="I978" s="156"/>
      <c r="J978" s="156"/>
      <c r="K978" s="831"/>
      <c r="L978" s="831"/>
      <c r="M978" s="831"/>
    </row>
    <row r="979">
      <c r="I979" s="156"/>
      <c r="J979" s="156"/>
      <c r="K979" s="831"/>
      <c r="L979" s="831"/>
      <c r="M979" s="831"/>
    </row>
    <row r="980">
      <c r="I980" s="156"/>
      <c r="J980" s="156"/>
      <c r="K980" s="831"/>
      <c r="L980" s="831"/>
      <c r="M980" s="831"/>
    </row>
    <row r="981">
      <c r="I981" s="156"/>
      <c r="J981" s="156"/>
      <c r="K981" s="831"/>
      <c r="L981" s="831"/>
      <c r="M981" s="831"/>
    </row>
    <row r="982">
      <c r="I982" s="156"/>
      <c r="J982" s="156"/>
      <c r="K982" s="831"/>
      <c r="L982" s="831"/>
      <c r="M982" s="831"/>
    </row>
    <row r="983">
      <c r="I983" s="156"/>
      <c r="J983" s="156"/>
      <c r="K983" s="831"/>
      <c r="L983" s="831"/>
      <c r="M983" s="831"/>
    </row>
    <row r="984">
      <c r="I984" s="156"/>
      <c r="J984" s="156"/>
      <c r="K984" s="831"/>
      <c r="L984" s="831"/>
      <c r="M984" s="831"/>
    </row>
    <row r="985">
      <c r="I985" s="156"/>
      <c r="J985" s="156"/>
      <c r="K985" s="831"/>
      <c r="L985" s="831"/>
      <c r="M985" s="831"/>
    </row>
    <row r="986">
      <c r="I986" s="156"/>
      <c r="J986" s="156"/>
      <c r="K986" s="831"/>
      <c r="L986" s="831"/>
      <c r="M986" s="831"/>
    </row>
    <row r="987">
      <c r="I987" s="156"/>
      <c r="J987" s="156"/>
      <c r="K987" s="831"/>
      <c r="L987" s="831"/>
      <c r="M987" s="831"/>
    </row>
    <row r="988">
      <c r="I988" s="156"/>
      <c r="J988" s="156"/>
      <c r="K988" s="831"/>
      <c r="L988" s="831"/>
      <c r="M988" s="831"/>
    </row>
    <row r="989">
      <c r="I989" s="156"/>
      <c r="J989" s="156"/>
      <c r="K989" s="831"/>
      <c r="L989" s="831"/>
      <c r="M989" s="831"/>
    </row>
    <row r="990">
      <c r="I990" s="156"/>
      <c r="J990" s="156"/>
      <c r="K990" s="831"/>
      <c r="L990" s="831"/>
      <c r="M990" s="831"/>
    </row>
    <row r="991">
      <c r="I991" s="156"/>
      <c r="J991" s="156"/>
      <c r="K991" s="831"/>
      <c r="L991" s="831"/>
      <c r="M991" s="831"/>
    </row>
    <row r="992">
      <c r="I992" s="156"/>
      <c r="J992" s="156"/>
      <c r="K992" s="831"/>
      <c r="L992" s="831"/>
      <c r="M992" s="831"/>
    </row>
    <row r="993">
      <c r="I993" s="156"/>
      <c r="J993" s="156"/>
      <c r="K993" s="831"/>
      <c r="L993" s="831"/>
      <c r="M993" s="831"/>
    </row>
    <row r="994">
      <c r="I994" s="156"/>
      <c r="J994" s="156"/>
      <c r="K994" s="831"/>
      <c r="L994" s="831"/>
      <c r="M994" s="831"/>
    </row>
    <row r="995">
      <c r="I995" s="156"/>
      <c r="J995" s="156"/>
      <c r="K995" s="831"/>
      <c r="L995" s="831"/>
      <c r="M995" s="831"/>
    </row>
    <row r="996">
      <c r="I996" s="156"/>
      <c r="J996" s="156"/>
      <c r="K996" s="831"/>
      <c r="L996" s="831"/>
      <c r="M996" s="831"/>
    </row>
    <row r="997">
      <c r="I997" s="156"/>
      <c r="J997" s="156"/>
      <c r="K997" s="831"/>
      <c r="L997" s="831"/>
      <c r="M997" s="831"/>
    </row>
    <row r="998">
      <c r="I998" s="156"/>
      <c r="J998" s="156"/>
      <c r="K998" s="831"/>
      <c r="L998" s="831"/>
      <c r="M998" s="831"/>
    </row>
    <row r="999">
      <c r="I999" s="156"/>
      <c r="J999" s="156"/>
      <c r="K999" s="831"/>
      <c r="L999" s="831"/>
      <c r="M999" s="831"/>
    </row>
    <row r="1000">
      <c r="I1000" s="156"/>
      <c r="K1000" s="831"/>
      <c r="L1000" s="831"/>
      <c r="M1000" s="831"/>
    </row>
    <row r="1001">
      <c r="I1001" s="156"/>
      <c r="K1001" s="831"/>
      <c r="L1001" s="831"/>
      <c r="M1001" s="831"/>
    </row>
    <row r="1002">
      <c r="I1002" s="156"/>
      <c r="K1002" s="831"/>
      <c r="L1002" s="831"/>
      <c r="M1002" s="831"/>
    </row>
    <row r="1003">
      <c r="I1003" s="156"/>
      <c r="K1003" s="831"/>
      <c r="L1003" s="831"/>
      <c r="M1003" s="831"/>
    </row>
    <row r="1004">
      <c r="I1004" s="156"/>
      <c r="K1004" s="831"/>
      <c r="L1004" s="831"/>
      <c r="M1004" s="831"/>
    </row>
    <row r="1005">
      <c r="I1005" s="156"/>
      <c r="K1005" s="831"/>
      <c r="L1005" s="831"/>
      <c r="M1005" s="831"/>
    </row>
    <row r="1006">
      <c r="I1006" s="156"/>
      <c r="K1006" s="831"/>
      <c r="L1006" s="831"/>
      <c r="M1006" s="831"/>
    </row>
    <row r="1007">
      <c r="I1007" s="156"/>
      <c r="K1007" s="831"/>
      <c r="L1007" s="831"/>
      <c r="M1007" s="831"/>
    </row>
    <row r="1008">
      <c r="I1008" s="156"/>
      <c r="K1008" s="831"/>
      <c r="L1008" s="831"/>
      <c r="M1008" s="831"/>
    </row>
    <row r="1009">
      <c r="I1009" s="156"/>
      <c r="K1009" s="831"/>
      <c r="L1009" s="831"/>
      <c r="M1009" s="831"/>
    </row>
    <row r="1010">
      <c r="I1010" s="156"/>
      <c r="K1010" s="831"/>
      <c r="L1010" s="831"/>
      <c r="M1010" s="831"/>
    </row>
    <row r="1011">
      <c r="I1011" s="156"/>
      <c r="K1011" s="831"/>
      <c r="L1011" s="831"/>
      <c r="M1011" s="831"/>
    </row>
    <row r="1012">
      <c r="I1012" s="156"/>
      <c r="K1012" s="831"/>
      <c r="L1012" s="831"/>
      <c r="M1012" s="831"/>
    </row>
    <row r="1013">
      <c r="I1013" s="156"/>
      <c r="K1013" s="831"/>
      <c r="L1013" s="831"/>
      <c r="M1013" s="831"/>
    </row>
    <row r="1014">
      <c r="I1014" s="156"/>
      <c r="K1014" s="831"/>
      <c r="L1014" s="831"/>
      <c r="M1014" s="831"/>
    </row>
    <row r="1015">
      <c r="I1015" s="156"/>
      <c r="K1015" s="831"/>
      <c r="L1015" s="831"/>
      <c r="M1015" s="831"/>
    </row>
    <row r="1016">
      <c r="I1016" s="156"/>
      <c r="K1016" s="831"/>
      <c r="L1016" s="831"/>
      <c r="M1016" s="831"/>
    </row>
    <row r="1017">
      <c r="I1017" s="156"/>
      <c r="K1017" s="831"/>
      <c r="L1017" s="831"/>
      <c r="M1017" s="831"/>
    </row>
    <row r="1018">
      <c r="I1018" s="156"/>
      <c r="K1018" s="831"/>
      <c r="L1018" s="831"/>
      <c r="M1018" s="831"/>
    </row>
    <row r="1019">
      <c r="I1019" s="156"/>
      <c r="K1019" s="831"/>
      <c r="L1019" s="831"/>
      <c r="M1019" s="831"/>
    </row>
    <row r="1020">
      <c r="I1020" s="156"/>
      <c r="K1020" s="831"/>
      <c r="L1020" s="831"/>
      <c r="M1020" s="831"/>
    </row>
    <row r="1021">
      <c r="I1021" s="156"/>
      <c r="K1021" s="831"/>
      <c r="L1021" s="831"/>
      <c r="M1021" s="831"/>
    </row>
    <row r="1022">
      <c r="I1022" s="156"/>
      <c r="K1022" s="831"/>
      <c r="L1022" s="831"/>
      <c r="M1022" s="831"/>
    </row>
    <row r="1023">
      <c r="I1023" s="156"/>
      <c r="K1023" s="831"/>
      <c r="L1023" s="831"/>
      <c r="M1023" s="831"/>
    </row>
    <row r="1024">
      <c r="I1024" s="156"/>
      <c r="K1024" s="831"/>
      <c r="L1024" s="831"/>
      <c r="M1024" s="831"/>
    </row>
    <row r="1025">
      <c r="I1025" s="156"/>
      <c r="K1025" s="831"/>
      <c r="L1025" s="831"/>
      <c r="M1025" s="831"/>
    </row>
    <row r="1026">
      <c r="I1026" s="156"/>
      <c r="K1026" s="831"/>
      <c r="L1026" s="831"/>
      <c r="M1026" s="831"/>
    </row>
    <row r="1027">
      <c r="I1027" s="156"/>
      <c r="K1027" s="831"/>
      <c r="L1027" s="831"/>
      <c r="M1027" s="831"/>
    </row>
    <row r="1028">
      <c r="I1028" s="156"/>
      <c r="K1028" s="831"/>
      <c r="L1028" s="831"/>
      <c r="M1028" s="831"/>
    </row>
    <row r="1029">
      <c r="I1029" s="156"/>
      <c r="K1029" s="831"/>
      <c r="L1029" s="831"/>
      <c r="M1029" s="831"/>
    </row>
    <row r="1030">
      <c r="I1030" s="156"/>
      <c r="K1030" s="831"/>
      <c r="L1030" s="831"/>
      <c r="M1030" s="831"/>
    </row>
    <row r="1031">
      <c r="I1031" s="156"/>
      <c r="K1031" s="831"/>
      <c r="L1031" s="831"/>
      <c r="M1031" s="831"/>
    </row>
    <row r="1032">
      <c r="I1032" s="156"/>
      <c r="K1032" s="831"/>
      <c r="L1032" s="831"/>
      <c r="M1032" s="831"/>
    </row>
    <row r="1033">
      <c r="I1033" s="156"/>
      <c r="K1033" s="831"/>
      <c r="L1033" s="831"/>
      <c r="M1033" s="831"/>
    </row>
    <row r="1034">
      <c r="I1034" s="156"/>
      <c r="K1034" s="831"/>
      <c r="L1034" s="831"/>
      <c r="M1034" s="831"/>
    </row>
    <row r="1035">
      <c r="I1035" s="156"/>
      <c r="K1035" s="831"/>
      <c r="L1035" s="831"/>
      <c r="M1035" s="831"/>
    </row>
    <row r="1036">
      <c r="I1036" s="156"/>
      <c r="K1036" s="831"/>
      <c r="L1036" s="831"/>
      <c r="M1036" s="831"/>
    </row>
    <row r="1037">
      <c r="I1037" s="156"/>
      <c r="K1037" s="831"/>
      <c r="L1037" s="831"/>
      <c r="M1037" s="831"/>
    </row>
    <row r="1038">
      <c r="I1038" s="156"/>
      <c r="K1038" s="831"/>
      <c r="L1038" s="831"/>
      <c r="M1038" s="831"/>
    </row>
    <row r="1039">
      <c r="I1039" s="156"/>
      <c r="K1039" s="831"/>
      <c r="L1039" s="831"/>
      <c r="M1039" s="831"/>
    </row>
    <row r="1040">
      <c r="I1040" s="156"/>
      <c r="K1040" s="831"/>
      <c r="L1040" s="831"/>
      <c r="M1040" s="831"/>
    </row>
    <row r="1041">
      <c r="I1041" s="156"/>
      <c r="K1041" s="831"/>
      <c r="L1041" s="831"/>
      <c r="M1041" s="831"/>
    </row>
    <row r="1042">
      <c r="I1042" s="156"/>
      <c r="K1042" s="831"/>
      <c r="L1042" s="831"/>
      <c r="M1042" s="831"/>
    </row>
    <row r="1043">
      <c r="I1043" s="156"/>
      <c r="K1043" s="831"/>
      <c r="L1043" s="831"/>
      <c r="M1043" s="831"/>
    </row>
    <row r="1044">
      <c r="I1044" s="156"/>
      <c r="K1044" s="831"/>
      <c r="L1044" s="831"/>
      <c r="M1044" s="831"/>
    </row>
    <row r="1045">
      <c r="I1045" s="156"/>
      <c r="K1045" s="831"/>
      <c r="L1045" s="831"/>
      <c r="M1045" s="831"/>
    </row>
    <row r="1046">
      <c r="I1046" s="156"/>
      <c r="K1046" s="831"/>
      <c r="L1046" s="831"/>
      <c r="M1046" s="831"/>
    </row>
    <row r="1047">
      <c r="I1047" s="156"/>
      <c r="K1047" s="831"/>
      <c r="L1047" s="831"/>
      <c r="M1047" s="831"/>
    </row>
    <row r="1048">
      <c r="I1048" s="156"/>
      <c r="K1048" s="831"/>
      <c r="L1048" s="831"/>
      <c r="M1048" s="831"/>
    </row>
    <row r="1049">
      <c r="I1049" s="156"/>
      <c r="K1049" s="831"/>
      <c r="L1049" s="831"/>
      <c r="M1049" s="831"/>
    </row>
    <row r="1050">
      <c r="I1050" s="156"/>
      <c r="K1050" s="831"/>
      <c r="L1050" s="831"/>
      <c r="M1050" s="831"/>
    </row>
    <row r="1051">
      <c r="I1051" s="156"/>
      <c r="K1051" s="831"/>
      <c r="L1051" s="831"/>
      <c r="M1051" s="831"/>
    </row>
    <row r="1052">
      <c r="I1052" s="156"/>
      <c r="K1052" s="831"/>
      <c r="L1052" s="831"/>
      <c r="M1052" s="831"/>
    </row>
    <row r="1053">
      <c r="I1053" s="156"/>
      <c r="K1053" s="831"/>
      <c r="L1053" s="831"/>
      <c r="M1053" s="831"/>
    </row>
    <row r="1054">
      <c r="I1054" s="156"/>
      <c r="K1054" s="831"/>
      <c r="L1054" s="831"/>
      <c r="M1054" s="831"/>
    </row>
    <row r="1055">
      <c r="I1055" s="156"/>
      <c r="K1055" s="831"/>
      <c r="L1055" s="831"/>
      <c r="M1055" s="831"/>
    </row>
    <row r="1056">
      <c r="I1056" s="156"/>
      <c r="K1056" s="831"/>
      <c r="L1056" s="831"/>
      <c r="M1056" s="831"/>
    </row>
    <row r="1057">
      <c r="I1057" s="156"/>
      <c r="K1057" s="831"/>
      <c r="L1057" s="831"/>
      <c r="M1057" s="831"/>
    </row>
    <row r="1058">
      <c r="I1058" s="156"/>
      <c r="K1058" s="831"/>
      <c r="L1058" s="831"/>
      <c r="M1058" s="831"/>
    </row>
    <row r="1059">
      <c r="I1059" s="156"/>
      <c r="K1059" s="831"/>
      <c r="L1059" s="831"/>
      <c r="M1059" s="831"/>
    </row>
    <row r="1060">
      <c r="I1060" s="156"/>
      <c r="K1060" s="831"/>
      <c r="L1060" s="831"/>
      <c r="M1060" s="831"/>
    </row>
    <row r="1061">
      <c r="I1061" s="156"/>
      <c r="K1061" s="831"/>
      <c r="L1061" s="831"/>
      <c r="M1061" s="831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1593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1595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45006.0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1598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1599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1601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1599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1601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/>
      <c r="D22" s="769"/>
      <c r="E22" s="769"/>
      <c r="F22" s="769"/>
      <c r="G22" s="769"/>
      <c r="H22" s="769">
        <v>1.0</v>
      </c>
      <c r="J22" s="74"/>
      <c r="K22" s="1"/>
      <c r="L22" s="769"/>
      <c r="M22" s="769"/>
      <c r="N22" s="769"/>
      <c r="O22" s="769"/>
      <c r="P22" s="769"/>
      <c r="Q22" s="769"/>
      <c r="R22" s="769">
        <v>1.0</v>
      </c>
      <c r="T22" s="74"/>
      <c r="V22" s="769"/>
      <c r="W22" s="769"/>
      <c r="X22" s="769"/>
      <c r="Y22" s="769"/>
      <c r="Z22" s="769"/>
      <c r="AA22" s="769"/>
      <c r="AB22" s="769">
        <v>1.0</v>
      </c>
      <c r="AD22" s="74"/>
      <c r="AE22" s="78"/>
      <c r="AF22" s="769"/>
      <c r="AG22" s="769"/>
      <c r="AH22" s="769"/>
      <c r="AI22" s="769"/>
      <c r="AJ22" s="769"/>
      <c r="AK22" s="769"/>
      <c r="AL22" s="769">
        <v>1.0</v>
      </c>
      <c r="AN22" s="74"/>
    </row>
    <row r="23" ht="36.0" customHeight="1">
      <c r="A23" s="831"/>
      <c r="B23" s="832"/>
      <c r="C23" s="832"/>
      <c r="D23" s="771"/>
      <c r="E23" s="832"/>
      <c r="G23" s="975"/>
      <c r="H23" s="834" t="s">
        <v>78</v>
      </c>
      <c r="I23" s="831"/>
      <c r="J23" s="835"/>
      <c r="K23" s="836"/>
      <c r="L23" s="832"/>
      <c r="M23" s="832"/>
      <c r="N23" s="771"/>
      <c r="O23" s="832"/>
      <c r="Q23" s="975"/>
      <c r="R23" s="834" t="s">
        <v>78</v>
      </c>
      <c r="S23" s="831"/>
      <c r="T23" s="835"/>
      <c r="U23" s="831"/>
      <c r="V23" s="832"/>
      <c r="W23" s="832"/>
      <c r="X23" s="771"/>
      <c r="Y23" s="832"/>
      <c r="AA23" s="975"/>
      <c r="AB23" s="834" t="s">
        <v>78</v>
      </c>
      <c r="AC23" s="831"/>
      <c r="AD23" s="835"/>
      <c r="AE23" s="837"/>
      <c r="AF23" s="832"/>
      <c r="AG23" s="832"/>
      <c r="AH23" s="771"/>
      <c r="AI23" s="832"/>
      <c r="AK23" s="975"/>
      <c r="AL23" s="834" t="s">
        <v>78</v>
      </c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/>
      <c r="AG24" s="832"/>
      <c r="AH24" s="832"/>
      <c r="AI24" s="832"/>
      <c r="AJ24" s="832"/>
      <c r="AK24" s="832"/>
      <c r="AL24" s="832"/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/>
      <c r="AG25" s="832"/>
      <c r="AH25" s="832"/>
      <c r="AI25" s="832"/>
      <c r="AJ25" s="832"/>
      <c r="AK25" s="832"/>
      <c r="AL25" s="832"/>
      <c r="AN25" s="74"/>
    </row>
    <row r="26">
      <c r="B26" s="769">
        <v>2.0</v>
      </c>
      <c r="C26" s="769">
        <v>3.0</v>
      </c>
      <c r="D26" s="769">
        <v>4.0</v>
      </c>
      <c r="E26" s="769">
        <v>5.0</v>
      </c>
      <c r="F26" s="769">
        <v>6.0</v>
      </c>
      <c r="G26" s="769">
        <v>7.0</v>
      </c>
      <c r="H26" s="769">
        <v>8.0</v>
      </c>
      <c r="J26" s="74"/>
      <c r="K26" s="1"/>
      <c r="L26" s="769">
        <v>2.0</v>
      </c>
      <c r="M26" s="769">
        <v>3.0</v>
      </c>
      <c r="N26" s="769">
        <v>4.0</v>
      </c>
      <c r="O26" s="769">
        <v>5.0</v>
      </c>
      <c r="P26" s="769">
        <v>6.0</v>
      </c>
      <c r="Q26" s="769">
        <v>7.0</v>
      </c>
      <c r="R26" s="769">
        <v>8.0</v>
      </c>
      <c r="T26" s="74"/>
      <c r="V26" s="769">
        <v>2.0</v>
      </c>
      <c r="W26" s="769">
        <v>3.0</v>
      </c>
      <c r="X26" s="769">
        <v>4.0</v>
      </c>
      <c r="Y26" s="769">
        <v>5.0</v>
      </c>
      <c r="Z26" s="769">
        <v>6.0</v>
      </c>
      <c r="AA26" s="769">
        <v>7.0</v>
      </c>
      <c r="AB26" s="769">
        <v>8.0</v>
      </c>
      <c r="AD26" s="74"/>
      <c r="AE26" s="78"/>
      <c r="AF26" s="769">
        <v>2.0</v>
      </c>
      <c r="AG26" s="769">
        <v>3.0</v>
      </c>
      <c r="AH26" s="769">
        <v>4.0</v>
      </c>
      <c r="AI26" s="769">
        <v>5.0</v>
      </c>
      <c r="AJ26" s="769">
        <v>6.0</v>
      </c>
      <c r="AK26" s="769">
        <v>7.0</v>
      </c>
      <c r="AL26" s="769">
        <v>8.0</v>
      </c>
      <c r="AN26" s="74"/>
    </row>
    <row r="27" ht="57.0" customHeight="1">
      <c r="B27" s="777" t="s">
        <v>1613</v>
      </c>
      <c r="C27" s="975"/>
      <c r="D27" s="833" t="s">
        <v>1416</v>
      </c>
      <c r="E27" s="834" t="s">
        <v>78</v>
      </c>
      <c r="F27" s="975"/>
      <c r="G27" s="834" t="s">
        <v>78</v>
      </c>
      <c r="H27" s="975"/>
      <c r="J27" s="53"/>
      <c r="L27" s="777" t="s">
        <v>1614</v>
      </c>
      <c r="M27" s="975"/>
      <c r="N27" s="833" t="s">
        <v>1416</v>
      </c>
      <c r="O27" s="834" t="s">
        <v>78</v>
      </c>
      <c r="P27" s="975"/>
      <c r="Q27" s="834" t="s">
        <v>78</v>
      </c>
      <c r="R27" s="975"/>
      <c r="T27" s="53"/>
      <c r="V27" s="777" t="s">
        <v>1615</v>
      </c>
      <c r="W27" s="975"/>
      <c r="X27" s="833" t="s">
        <v>1416</v>
      </c>
      <c r="Y27" s="834" t="s">
        <v>78</v>
      </c>
      <c r="Z27" s="975"/>
      <c r="AA27" s="834" t="s">
        <v>78</v>
      </c>
      <c r="AB27" s="975"/>
      <c r="AD27" s="53"/>
      <c r="AF27" s="777" t="s">
        <v>1619</v>
      </c>
      <c r="AG27" s="975"/>
      <c r="AH27" s="833" t="s">
        <v>1416</v>
      </c>
      <c r="AI27" s="834" t="s">
        <v>78</v>
      </c>
      <c r="AJ27" s="975"/>
      <c r="AK27" s="834" t="s">
        <v>78</v>
      </c>
      <c r="AL27" s="975"/>
      <c r="AN27" s="53"/>
    </row>
    <row r="28" hidden="1">
      <c r="B28" s="832" t="s">
        <v>280</v>
      </c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74"/>
      <c r="K28" s="1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R28" s="832" t="s">
        <v>280</v>
      </c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 t="s">
        <v>243</v>
      </c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74"/>
      <c r="K29" s="1"/>
      <c r="L29" s="832" t="s">
        <v>243</v>
      </c>
      <c r="M29" s="832" t="s">
        <v>243</v>
      </c>
      <c r="N29" s="832"/>
      <c r="O29" s="832"/>
      <c r="P29" s="832" t="s">
        <v>243</v>
      </c>
      <c r="Q29" s="832" t="s">
        <v>243</v>
      </c>
      <c r="R29" s="832" t="s">
        <v>243</v>
      </c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9.0</v>
      </c>
      <c r="C30" s="769">
        <v>10.0</v>
      </c>
      <c r="D30" s="769">
        <v>11.0</v>
      </c>
      <c r="E30" s="769">
        <v>12.0</v>
      </c>
      <c r="F30" s="769">
        <v>13.0</v>
      </c>
      <c r="G30" s="769">
        <v>14.0</v>
      </c>
      <c r="H30" s="769">
        <v>15.0</v>
      </c>
      <c r="J30" s="90"/>
      <c r="K30" s="1"/>
      <c r="L30" s="769">
        <v>9.0</v>
      </c>
      <c r="M30" s="769">
        <v>10.0</v>
      </c>
      <c r="N30" s="769">
        <v>11.0</v>
      </c>
      <c r="O30" s="769">
        <v>12.0</v>
      </c>
      <c r="P30" s="769">
        <v>13.0</v>
      </c>
      <c r="Q30" s="769">
        <v>14.0</v>
      </c>
      <c r="R30" s="769">
        <v>15.0</v>
      </c>
      <c r="T30" s="90"/>
      <c r="V30" s="769">
        <v>9.0</v>
      </c>
      <c r="W30" s="769">
        <v>10.0</v>
      </c>
      <c r="X30" s="769">
        <v>11.0</v>
      </c>
      <c r="Y30" s="769">
        <v>12.0</v>
      </c>
      <c r="Z30" s="769">
        <v>13.0</v>
      </c>
      <c r="AA30" s="769">
        <v>14.0</v>
      </c>
      <c r="AB30" s="769">
        <v>15.0</v>
      </c>
      <c r="AD30" s="90"/>
      <c r="AE30" s="92"/>
      <c r="AF30" s="769">
        <v>9.0</v>
      </c>
      <c r="AG30" s="769">
        <v>10.0</v>
      </c>
      <c r="AH30" s="769">
        <v>11.0</v>
      </c>
      <c r="AI30" s="769">
        <v>12.0</v>
      </c>
      <c r="AJ30" s="769">
        <v>13.0</v>
      </c>
      <c r="AK30" s="769">
        <v>14.0</v>
      </c>
      <c r="AL30" s="769">
        <v>15.0</v>
      </c>
      <c r="AN30" s="90"/>
    </row>
    <row r="31" ht="54.75" customHeight="1">
      <c r="B31" s="841" t="s">
        <v>1624</v>
      </c>
      <c r="C31" s="834" t="s">
        <v>78</v>
      </c>
      <c r="D31" s="834" t="s">
        <v>78</v>
      </c>
      <c r="E31" s="834" t="s">
        <v>78</v>
      </c>
      <c r="F31" s="834" t="s">
        <v>78</v>
      </c>
      <c r="G31" s="834" t="s">
        <v>78</v>
      </c>
      <c r="H31" s="977"/>
      <c r="J31" s="53"/>
      <c r="L31" s="841" t="s">
        <v>1627</v>
      </c>
      <c r="M31" s="834" t="s">
        <v>78</v>
      </c>
      <c r="N31" s="834" t="s">
        <v>78</v>
      </c>
      <c r="O31" s="834" t="s">
        <v>78</v>
      </c>
      <c r="P31" s="834" t="s">
        <v>78</v>
      </c>
      <c r="Q31" s="834" t="s">
        <v>78</v>
      </c>
      <c r="R31" s="977"/>
      <c r="T31" s="53"/>
      <c r="V31" s="841" t="s">
        <v>1628</v>
      </c>
      <c r="W31" s="834" t="s">
        <v>78</v>
      </c>
      <c r="X31" s="834" t="s">
        <v>78</v>
      </c>
      <c r="Y31" s="834" t="s">
        <v>78</v>
      </c>
      <c r="Z31" s="834" t="s">
        <v>78</v>
      </c>
      <c r="AA31" s="834" t="s">
        <v>78</v>
      </c>
      <c r="AB31" s="977"/>
      <c r="AC31" s="81"/>
      <c r="AD31" s="53"/>
      <c r="AF31" s="841" t="s">
        <v>1629</v>
      </c>
      <c r="AG31" s="834" t="s">
        <v>78</v>
      </c>
      <c r="AH31" s="834" t="s">
        <v>78</v>
      </c>
      <c r="AI31" s="834" t="s">
        <v>78</v>
      </c>
      <c r="AJ31" s="834" t="s">
        <v>78</v>
      </c>
      <c r="AK31" s="834" t="s">
        <v>78</v>
      </c>
      <c r="AL31" s="977"/>
      <c r="AN31" s="53"/>
    </row>
    <row r="32" hidden="1">
      <c r="B32" s="25"/>
      <c r="C32" s="834" t="s">
        <v>78</v>
      </c>
      <c r="D32" s="834" t="s">
        <v>78</v>
      </c>
      <c r="E32" s="834" t="s">
        <v>78</v>
      </c>
      <c r="F32" s="834" t="s">
        <v>78</v>
      </c>
      <c r="G32" s="834" t="s">
        <v>78</v>
      </c>
      <c r="H32" s="834" t="s">
        <v>78</v>
      </c>
      <c r="J32" s="74"/>
      <c r="K32" s="1"/>
      <c r="L32" s="25"/>
      <c r="M32" s="834" t="s">
        <v>78</v>
      </c>
      <c r="N32" s="834" t="s">
        <v>78</v>
      </c>
      <c r="O32" s="834" t="s">
        <v>78</v>
      </c>
      <c r="P32" s="834" t="s">
        <v>78</v>
      </c>
      <c r="Q32" s="834" t="s">
        <v>78</v>
      </c>
      <c r="R32" s="834" t="s">
        <v>78</v>
      </c>
      <c r="T32" s="74"/>
      <c r="V32" s="25"/>
      <c r="W32" s="834" t="s">
        <v>78</v>
      </c>
      <c r="X32" s="834" t="s">
        <v>78</v>
      </c>
      <c r="Y32" s="834" t="s">
        <v>78</v>
      </c>
      <c r="Z32" s="834" t="s">
        <v>78</v>
      </c>
      <c r="AA32" s="834" t="s">
        <v>78</v>
      </c>
      <c r="AB32" s="834" t="s">
        <v>78</v>
      </c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834" t="s">
        <v>78</v>
      </c>
      <c r="AK32" s="834" t="s">
        <v>78</v>
      </c>
      <c r="AL32" s="834" t="s">
        <v>78</v>
      </c>
      <c r="AN32" s="74"/>
    </row>
    <row r="33" hidden="1">
      <c r="B33" s="14"/>
      <c r="C33" s="834" t="s">
        <v>78</v>
      </c>
      <c r="D33" s="834" t="s">
        <v>78</v>
      </c>
      <c r="E33" s="834" t="s">
        <v>78</v>
      </c>
      <c r="F33" s="834" t="s">
        <v>78</v>
      </c>
      <c r="G33" s="834" t="s">
        <v>78</v>
      </c>
      <c r="H33" s="834" t="s">
        <v>78</v>
      </c>
      <c r="J33" s="74"/>
      <c r="K33" s="1"/>
      <c r="L33" s="14"/>
      <c r="M33" s="834" t="s">
        <v>78</v>
      </c>
      <c r="N33" s="834" t="s">
        <v>78</v>
      </c>
      <c r="O33" s="834" t="s">
        <v>78</v>
      </c>
      <c r="P33" s="834" t="s">
        <v>78</v>
      </c>
      <c r="Q33" s="834" t="s">
        <v>78</v>
      </c>
      <c r="R33" s="834" t="s">
        <v>78</v>
      </c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834" t="s">
        <v>78</v>
      </c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834" t="s">
        <v>78</v>
      </c>
      <c r="AL33" s="834" t="s">
        <v>78</v>
      </c>
      <c r="AN33" s="74"/>
    </row>
    <row r="34">
      <c r="B34" s="769">
        <v>16.0</v>
      </c>
      <c r="C34" s="769">
        <v>17.0</v>
      </c>
      <c r="D34" s="769">
        <v>18.0</v>
      </c>
      <c r="E34" s="769">
        <v>19.0</v>
      </c>
      <c r="F34" s="769">
        <v>20.0</v>
      </c>
      <c r="G34" s="769">
        <v>21.0</v>
      </c>
      <c r="H34" s="769">
        <v>22.0</v>
      </c>
      <c r="J34" s="53"/>
      <c r="L34" s="769">
        <v>19.0</v>
      </c>
      <c r="M34" s="769">
        <v>20.0</v>
      </c>
      <c r="N34" s="769">
        <v>21.0</v>
      </c>
      <c r="O34" s="769">
        <v>22.0</v>
      </c>
      <c r="P34" s="769">
        <v>23.0</v>
      </c>
      <c r="Q34" s="769">
        <v>24.0</v>
      </c>
      <c r="R34" s="769">
        <v>25.0</v>
      </c>
      <c r="T34" s="53"/>
      <c r="V34" s="769">
        <v>16.0</v>
      </c>
      <c r="W34" s="769">
        <v>17.0</v>
      </c>
      <c r="X34" s="769">
        <v>18.0</v>
      </c>
      <c r="Y34" s="769">
        <v>19.0</v>
      </c>
      <c r="Z34" s="769">
        <v>20.0</v>
      </c>
      <c r="AA34" s="769">
        <v>21.0</v>
      </c>
      <c r="AB34" s="769">
        <v>22.0</v>
      </c>
      <c r="AD34" s="53"/>
      <c r="AF34" s="769">
        <v>16.0</v>
      </c>
      <c r="AG34" s="769">
        <v>17.0</v>
      </c>
      <c r="AH34" s="769">
        <v>18.0</v>
      </c>
      <c r="AI34" s="769">
        <v>19.0</v>
      </c>
      <c r="AJ34" s="769">
        <v>20.0</v>
      </c>
      <c r="AK34" s="769">
        <v>21.0</v>
      </c>
      <c r="AL34" s="769">
        <v>22.0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777" t="s">
        <v>1638</v>
      </c>
      <c r="W35" s="975"/>
      <c r="X35" s="785" t="s">
        <v>1425</v>
      </c>
      <c r="Y35" s="834" t="s">
        <v>78</v>
      </c>
      <c r="Z35" s="834" t="s">
        <v>78</v>
      </c>
      <c r="AA35" s="834" t="s">
        <v>78</v>
      </c>
      <c r="AB35" s="977"/>
      <c r="AC35" s="851"/>
      <c r="AD35" s="850"/>
      <c r="AE35" s="97"/>
      <c r="AF35" s="777" t="s">
        <v>1639</v>
      </c>
      <c r="AG35" s="975"/>
      <c r="AH35" s="785" t="s">
        <v>1425</v>
      </c>
      <c r="AI35" s="834" t="s">
        <v>78</v>
      </c>
      <c r="AJ35" s="834" t="s">
        <v>78</v>
      </c>
      <c r="AK35" s="834" t="s">
        <v>78</v>
      </c>
      <c r="AL35" s="977"/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834" t="s">
        <v>78</v>
      </c>
      <c r="W36" s="834" t="s">
        <v>78</v>
      </c>
      <c r="X36" s="834" t="s">
        <v>78</v>
      </c>
      <c r="Y36" s="834" t="s">
        <v>78</v>
      </c>
      <c r="Z36" s="834" t="s">
        <v>78</v>
      </c>
      <c r="AA36" s="834" t="s">
        <v>78</v>
      </c>
      <c r="AB36" s="834" t="s">
        <v>78</v>
      </c>
      <c r="AD36" s="74"/>
      <c r="AE36" s="78"/>
      <c r="AF36" s="834" t="s">
        <v>78</v>
      </c>
      <c r="AG36" s="834" t="s">
        <v>78</v>
      </c>
      <c r="AH36" s="834" t="s">
        <v>78</v>
      </c>
      <c r="AI36" s="834" t="s">
        <v>78</v>
      </c>
      <c r="AJ36" s="834" t="s">
        <v>78</v>
      </c>
      <c r="AK36" s="834" t="s">
        <v>78</v>
      </c>
      <c r="AL36" s="834" t="s">
        <v>78</v>
      </c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834" t="s">
        <v>78</v>
      </c>
      <c r="W37" s="834" t="s">
        <v>78</v>
      </c>
      <c r="X37" s="834" t="s">
        <v>78</v>
      </c>
      <c r="Y37" s="834" t="s">
        <v>78</v>
      </c>
      <c r="Z37" s="834" t="s">
        <v>78</v>
      </c>
      <c r="AA37" s="834" t="s">
        <v>78</v>
      </c>
      <c r="AB37" s="834" t="s">
        <v>78</v>
      </c>
      <c r="AD37" s="74"/>
      <c r="AE37" s="78"/>
      <c r="AF37" s="834" t="s">
        <v>78</v>
      </c>
      <c r="AG37" s="834" t="s">
        <v>78</v>
      </c>
      <c r="AH37" s="834" t="s">
        <v>78</v>
      </c>
      <c r="AI37" s="834" t="s">
        <v>78</v>
      </c>
      <c r="AJ37" s="834" t="s">
        <v>78</v>
      </c>
      <c r="AK37" s="834" t="s">
        <v>78</v>
      </c>
      <c r="AL37" s="834" t="s">
        <v>78</v>
      </c>
      <c r="AN37" s="74"/>
    </row>
    <row r="38">
      <c r="B38" s="769">
        <v>23.0</v>
      </c>
      <c r="C38" s="769">
        <v>24.0</v>
      </c>
      <c r="D38" s="769">
        <v>25.0</v>
      </c>
      <c r="E38" s="769">
        <v>26.0</v>
      </c>
      <c r="F38" s="769">
        <v>27.0</v>
      </c>
      <c r="G38" s="769">
        <v>28.0</v>
      </c>
      <c r="H38" s="769">
        <v>29.0</v>
      </c>
      <c r="I38" s="854" t="s">
        <v>1644</v>
      </c>
      <c r="J38" s="65"/>
      <c r="L38" s="769">
        <v>26.0</v>
      </c>
      <c r="M38" s="769">
        <v>27.0</v>
      </c>
      <c r="N38" s="769">
        <v>28.0</v>
      </c>
      <c r="O38" s="769">
        <v>29.0</v>
      </c>
      <c r="P38" s="769">
        <v>30.0</v>
      </c>
      <c r="Q38" s="769"/>
      <c r="R38" s="769"/>
      <c r="S38" s="854" t="s">
        <v>1644</v>
      </c>
      <c r="T38" s="65"/>
      <c r="V38" s="769">
        <v>23.0</v>
      </c>
      <c r="W38" s="769">
        <v>24.0</v>
      </c>
      <c r="X38" s="769">
        <v>25.0</v>
      </c>
      <c r="Y38" s="769">
        <v>26.0</v>
      </c>
      <c r="Z38" s="769">
        <v>27.0</v>
      </c>
      <c r="AA38" s="769">
        <v>28.0</v>
      </c>
      <c r="AB38" s="769">
        <v>29.0</v>
      </c>
      <c r="AC38" s="854" t="s">
        <v>1644</v>
      </c>
      <c r="AD38" s="65"/>
      <c r="AE38" s="97"/>
      <c r="AF38" s="769">
        <v>23.0</v>
      </c>
      <c r="AG38" s="769">
        <v>24.0</v>
      </c>
      <c r="AH38" s="769">
        <v>25.0</v>
      </c>
      <c r="AI38" s="769">
        <v>26.0</v>
      </c>
      <c r="AJ38" s="769">
        <v>27.0</v>
      </c>
      <c r="AK38" s="769">
        <v>28.0</v>
      </c>
      <c r="AL38" s="769">
        <v>29.0</v>
      </c>
      <c r="AM38" s="854" t="s">
        <v>1644</v>
      </c>
      <c r="AN38" s="65"/>
    </row>
    <row r="39" ht="63.0" customHeight="1">
      <c r="B39" s="842"/>
      <c r="C39" s="842"/>
      <c r="D39" s="842"/>
      <c r="E39" s="842"/>
      <c r="F39" s="842"/>
      <c r="G39" s="842"/>
      <c r="H39" s="842"/>
      <c r="I39" s="51"/>
      <c r="J39" s="98"/>
      <c r="L39" s="842"/>
      <c r="M39" s="842"/>
      <c r="N39" s="842"/>
      <c r="O39" s="842"/>
      <c r="P39" s="842"/>
      <c r="Q39" s="981"/>
      <c r="R39" s="982"/>
      <c r="S39" s="51"/>
      <c r="T39" s="98"/>
      <c r="V39" s="777" t="s">
        <v>1654</v>
      </c>
      <c r="W39" s="834" t="s">
        <v>78</v>
      </c>
      <c r="X39" s="785" t="s">
        <v>1440</v>
      </c>
      <c r="Y39" s="975"/>
      <c r="Z39" s="834" t="s">
        <v>78</v>
      </c>
      <c r="AA39" s="834" t="s">
        <v>78</v>
      </c>
      <c r="AB39" s="834" t="s">
        <v>78</v>
      </c>
      <c r="AC39" s="51"/>
      <c r="AD39" s="98"/>
      <c r="AE39" s="97"/>
      <c r="AF39" s="777" t="s">
        <v>1655</v>
      </c>
      <c r="AG39" s="834" t="s">
        <v>78</v>
      </c>
      <c r="AH39" s="785" t="s">
        <v>1440</v>
      </c>
      <c r="AI39" s="975"/>
      <c r="AJ39" s="834" t="s">
        <v>78</v>
      </c>
      <c r="AK39" s="834" t="s">
        <v>78</v>
      </c>
      <c r="AL39" s="834" t="s">
        <v>78</v>
      </c>
      <c r="AM39" s="51"/>
      <c r="AN39" s="98"/>
    </row>
    <row r="40">
      <c r="B40" s="14"/>
      <c r="C40" s="14"/>
      <c r="D40" s="14"/>
      <c r="E40" s="14"/>
      <c r="F40" s="14"/>
      <c r="G40" s="14"/>
      <c r="H40" s="14"/>
      <c r="I40" s="51"/>
      <c r="J40" s="98"/>
      <c r="K40" s="1"/>
      <c r="L40" s="25"/>
      <c r="M40" s="25"/>
      <c r="N40" s="25"/>
      <c r="O40" s="25"/>
      <c r="P40" s="25"/>
      <c r="Q40" s="983"/>
      <c r="R40" s="975"/>
      <c r="S40" s="51"/>
      <c r="T40" s="98"/>
      <c r="V40" s="769">
        <v>30.0</v>
      </c>
      <c r="W40" s="984"/>
      <c r="X40" s="975"/>
      <c r="Y40" s="832"/>
      <c r="Z40" s="832"/>
      <c r="AA40" s="832"/>
      <c r="AB40" s="832"/>
      <c r="AC40" s="51"/>
      <c r="AD40" s="98"/>
      <c r="AE40" s="78"/>
      <c r="AF40" s="769">
        <v>30.0</v>
      </c>
      <c r="AG40" s="984"/>
      <c r="AH40" s="975"/>
      <c r="AI40" s="832"/>
      <c r="AJ40" s="832"/>
      <c r="AK40" s="832"/>
      <c r="AL40" s="832"/>
      <c r="AM40" s="51"/>
      <c r="AN40" s="98"/>
    </row>
    <row r="41">
      <c r="B41" s="769">
        <v>30.0</v>
      </c>
      <c r="C41" s="985"/>
      <c r="D41" s="985"/>
      <c r="E41" s="985"/>
      <c r="F41" s="985"/>
      <c r="G41" s="985"/>
      <c r="H41" s="985"/>
      <c r="I41" s="51"/>
      <c r="J41" s="98"/>
      <c r="K41" s="1"/>
      <c r="L41" s="25"/>
      <c r="M41" s="25"/>
      <c r="N41" s="25"/>
      <c r="O41" s="25"/>
      <c r="P41" s="25"/>
      <c r="Q41" s="983"/>
      <c r="R41" s="975"/>
      <c r="S41" s="51"/>
      <c r="T41" s="98"/>
      <c r="V41" s="841" t="s">
        <v>1660</v>
      </c>
      <c r="W41" s="975"/>
      <c r="X41" s="975"/>
      <c r="Y41" s="832"/>
      <c r="Z41" s="832"/>
      <c r="AA41" s="832"/>
      <c r="AB41" s="832"/>
      <c r="AC41" s="51"/>
      <c r="AD41" s="98"/>
      <c r="AE41" s="78"/>
      <c r="AF41" s="841" t="s">
        <v>1661</v>
      </c>
      <c r="AG41" s="975"/>
      <c r="AH41" s="975"/>
      <c r="AI41" s="832"/>
      <c r="AJ41" s="832"/>
      <c r="AK41" s="832"/>
      <c r="AL41" s="832"/>
      <c r="AM41" s="51"/>
      <c r="AN41" s="98"/>
    </row>
    <row r="42" ht="40.5" customHeight="1">
      <c r="B42" s="842"/>
      <c r="C42" s="985"/>
      <c r="D42" s="985"/>
      <c r="E42" s="985"/>
      <c r="F42" s="985"/>
      <c r="G42" s="985"/>
      <c r="H42" s="985"/>
      <c r="I42" s="51"/>
      <c r="J42" s="98"/>
      <c r="K42" s="1"/>
      <c r="L42" s="25"/>
      <c r="M42" s="25"/>
      <c r="N42" s="25"/>
      <c r="O42" s="25"/>
      <c r="P42" s="25"/>
      <c r="Q42" s="983"/>
      <c r="R42" s="975"/>
      <c r="S42" s="51"/>
      <c r="T42" s="98"/>
      <c r="V42" s="14"/>
      <c r="W42" s="975"/>
      <c r="X42" s="975"/>
      <c r="Y42" s="832"/>
      <c r="Z42" s="832"/>
      <c r="AA42" s="832"/>
      <c r="AB42" s="832"/>
      <c r="AC42" s="51"/>
      <c r="AD42" s="98"/>
      <c r="AE42" s="78"/>
      <c r="AF42" s="14"/>
      <c r="AG42" s="975"/>
      <c r="AH42" s="975"/>
      <c r="AI42" s="832"/>
      <c r="AJ42" s="832"/>
      <c r="AK42" s="832"/>
      <c r="AL42" s="832"/>
      <c r="AM42" s="51"/>
      <c r="AN42" s="98"/>
    </row>
    <row r="43">
      <c r="B43" s="25"/>
      <c r="C43" s="985"/>
      <c r="D43" s="985"/>
      <c r="E43" s="985"/>
      <c r="F43" s="985"/>
      <c r="G43" s="985"/>
      <c r="H43" s="985"/>
      <c r="I43" s="51"/>
      <c r="J43" s="98"/>
      <c r="K43" s="1"/>
      <c r="L43" s="25"/>
      <c r="M43" s="25"/>
      <c r="N43" s="25"/>
      <c r="O43" s="25"/>
      <c r="P43" s="25"/>
      <c r="Q43" s="983"/>
      <c r="R43" s="975"/>
      <c r="S43" s="51"/>
      <c r="T43" s="98"/>
      <c r="V43" s="834"/>
      <c r="W43" s="975"/>
      <c r="X43" s="975"/>
      <c r="Y43" s="832"/>
      <c r="Z43" s="832"/>
      <c r="AA43" s="832"/>
      <c r="AB43" s="832"/>
      <c r="AC43" s="51"/>
      <c r="AD43" s="98"/>
      <c r="AE43" s="78"/>
      <c r="AF43" s="832"/>
      <c r="AG43" s="832"/>
      <c r="AH43" s="832"/>
      <c r="AI43" s="864"/>
      <c r="AJ43" s="864"/>
      <c r="AK43" s="864"/>
      <c r="AL43" s="864"/>
      <c r="AM43" s="51"/>
      <c r="AN43" s="98"/>
    </row>
    <row r="44">
      <c r="B44" s="14"/>
      <c r="C44" s="985"/>
      <c r="D44" s="985"/>
      <c r="E44" s="985"/>
      <c r="F44" s="985"/>
      <c r="G44" s="985"/>
      <c r="H44" s="985"/>
      <c r="I44" s="153"/>
      <c r="J44" s="114"/>
      <c r="K44" s="1"/>
      <c r="L44" s="14"/>
      <c r="M44" s="14"/>
      <c r="N44" s="14"/>
      <c r="O44" s="14"/>
      <c r="P44" s="14"/>
      <c r="Q44" s="986"/>
      <c r="R44" s="975"/>
      <c r="S44" s="153"/>
      <c r="T44" s="114"/>
      <c r="V44" s="834"/>
      <c r="W44" s="975"/>
      <c r="X44" s="975"/>
      <c r="Y44" s="832"/>
      <c r="Z44" s="832"/>
      <c r="AA44" s="832"/>
      <c r="AB44" s="832"/>
      <c r="AC44" s="153"/>
      <c r="AD44" s="114"/>
      <c r="AE44" s="78"/>
      <c r="AF44" s="832"/>
      <c r="AG44" s="832"/>
      <c r="AH44" s="832"/>
      <c r="AI44" s="864"/>
      <c r="AJ44" s="864"/>
      <c r="AK44" s="864"/>
      <c r="AL44" s="864"/>
      <c r="AM44" s="153"/>
      <c r="AN44" s="11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I47" s="67" t="s">
        <v>139</v>
      </c>
      <c r="J47" s="67" t="s">
        <v>140</v>
      </c>
    </row>
    <row r="48">
      <c r="B48" s="988">
        <v>45017.0</v>
      </c>
      <c r="C48" s="989">
        <v>45017.0</v>
      </c>
      <c r="D48" s="990" t="s">
        <v>78</v>
      </c>
      <c r="E48" s="990" t="s">
        <v>1460</v>
      </c>
      <c r="F48" s="991" t="s">
        <v>1463</v>
      </c>
      <c r="I48" s="71"/>
      <c r="J48" s="992"/>
    </row>
    <row r="49">
      <c r="B49" s="988">
        <v>45021.0</v>
      </c>
      <c r="C49" s="989">
        <v>45022.0</v>
      </c>
      <c r="D49" s="990" t="s">
        <v>78</v>
      </c>
      <c r="E49" s="990" t="s">
        <v>180</v>
      </c>
      <c r="F49" s="350" t="s">
        <v>1636</v>
      </c>
      <c r="I49" s="71" t="s">
        <v>85</v>
      </c>
      <c r="J49" s="421" t="s">
        <v>1668</v>
      </c>
    </row>
    <row r="50">
      <c r="B50" s="988">
        <v>45023.0</v>
      </c>
      <c r="C50" s="989">
        <v>45024.0</v>
      </c>
      <c r="D50" s="990" t="s">
        <v>78</v>
      </c>
      <c r="E50" s="990" t="s">
        <v>134</v>
      </c>
      <c r="F50" s="350" t="s">
        <v>1637</v>
      </c>
      <c r="I50" s="71" t="s">
        <v>116</v>
      </c>
      <c r="J50" s="422" t="s">
        <v>1670</v>
      </c>
    </row>
    <row r="51">
      <c r="B51" s="988">
        <v>45025.0</v>
      </c>
      <c r="C51" s="989">
        <v>45025.0</v>
      </c>
      <c r="D51" s="990" t="s">
        <v>78</v>
      </c>
      <c r="E51" s="990" t="s">
        <v>782</v>
      </c>
      <c r="F51" s="350" t="s">
        <v>1640</v>
      </c>
      <c r="I51" s="71" t="s">
        <v>169</v>
      </c>
      <c r="J51" s="792" t="s">
        <v>1672</v>
      </c>
    </row>
    <row r="52">
      <c r="B52" s="988">
        <v>45026.0</v>
      </c>
      <c r="C52" s="989">
        <v>45026.0</v>
      </c>
      <c r="D52" s="990" t="s">
        <v>78</v>
      </c>
      <c r="E52" s="990" t="s">
        <v>501</v>
      </c>
      <c r="F52" s="876" t="s">
        <v>1641</v>
      </c>
    </row>
    <row r="53">
      <c r="B53" s="988">
        <v>45027.0</v>
      </c>
      <c r="C53" s="989">
        <v>45027.0</v>
      </c>
      <c r="D53" s="990" t="s">
        <v>78</v>
      </c>
      <c r="E53" s="990" t="s">
        <v>1674</v>
      </c>
      <c r="F53" s="350" t="s">
        <v>1675</v>
      </c>
    </row>
    <row r="54">
      <c r="B54" s="988">
        <v>45028.0</v>
      </c>
      <c r="C54" s="989">
        <v>45028.0</v>
      </c>
      <c r="D54" s="990" t="s">
        <v>78</v>
      </c>
      <c r="E54" s="990" t="s">
        <v>161</v>
      </c>
      <c r="F54" s="350" t="s">
        <v>1645</v>
      </c>
    </row>
    <row r="55" ht="15.0" customHeight="1">
      <c r="A55" s="1" t="s">
        <v>149</v>
      </c>
      <c r="B55" s="988">
        <v>45029.0</v>
      </c>
      <c r="C55" s="989">
        <v>45029.0</v>
      </c>
      <c r="D55" s="990" t="s">
        <v>78</v>
      </c>
      <c r="E55" s="990" t="s">
        <v>768</v>
      </c>
      <c r="F55" s="350" t="s">
        <v>1646</v>
      </c>
    </row>
    <row r="56">
      <c r="B56" s="988">
        <v>45030.0</v>
      </c>
      <c r="C56" s="989">
        <v>45031.0</v>
      </c>
      <c r="D56" s="990" t="s">
        <v>78</v>
      </c>
      <c r="E56" s="990" t="s">
        <v>479</v>
      </c>
      <c r="F56" s="350" t="s">
        <v>1647</v>
      </c>
    </row>
    <row r="57">
      <c r="B57" s="988">
        <v>45032.0</v>
      </c>
      <c r="C57" s="989">
        <v>45032.0</v>
      </c>
      <c r="D57" s="990" t="s">
        <v>78</v>
      </c>
      <c r="E57" s="990" t="s">
        <v>222</v>
      </c>
      <c r="F57" s="350" t="s">
        <v>1650</v>
      </c>
      <c r="K57" s="395"/>
    </row>
    <row r="58">
      <c r="B58" s="988">
        <v>45035.0</v>
      </c>
      <c r="C58" s="989">
        <v>45035.0</v>
      </c>
      <c r="D58" s="990" t="s">
        <v>78</v>
      </c>
      <c r="E58" s="990" t="s">
        <v>214</v>
      </c>
      <c r="F58" s="350" t="s">
        <v>1651</v>
      </c>
    </row>
    <row r="59">
      <c r="B59" s="988">
        <v>45036.0</v>
      </c>
      <c r="C59" s="989">
        <v>45036.0</v>
      </c>
      <c r="D59" s="990" t="s">
        <v>78</v>
      </c>
      <c r="E59" s="990" t="s">
        <v>295</v>
      </c>
      <c r="F59" s="876" t="s">
        <v>1652</v>
      </c>
    </row>
    <row r="60">
      <c r="B60" s="988">
        <v>45037.0</v>
      </c>
      <c r="C60" s="989">
        <v>45038.0</v>
      </c>
      <c r="D60" s="990" t="s">
        <v>78</v>
      </c>
      <c r="E60" s="990" t="s">
        <v>1677</v>
      </c>
      <c r="F60" s="350" t="s">
        <v>1656</v>
      </c>
      <c r="G60" s="1" t="s">
        <v>149</v>
      </c>
    </row>
    <row r="61">
      <c r="B61" s="988">
        <v>45039.0</v>
      </c>
      <c r="C61" s="989">
        <v>45039.0</v>
      </c>
      <c r="D61" s="990" t="s">
        <v>78</v>
      </c>
      <c r="E61" s="990" t="s">
        <v>659</v>
      </c>
      <c r="F61" s="350" t="s">
        <v>1657</v>
      </c>
    </row>
    <row r="62">
      <c r="B62" s="988">
        <v>45040.0</v>
      </c>
      <c r="C62" s="989">
        <v>45040.0</v>
      </c>
      <c r="D62" s="990" t="s">
        <v>78</v>
      </c>
      <c r="E62" s="990" t="s">
        <v>729</v>
      </c>
      <c r="F62" s="350" t="s">
        <v>1658</v>
      </c>
    </row>
    <row r="63">
      <c r="B63" s="988">
        <v>45043.0</v>
      </c>
      <c r="C63" s="989">
        <v>45043.0</v>
      </c>
      <c r="D63" s="990" t="s">
        <v>78</v>
      </c>
      <c r="E63" s="990" t="s">
        <v>372</v>
      </c>
      <c r="F63" s="350" t="s">
        <v>1662</v>
      </c>
    </row>
    <row r="64">
      <c r="B64" s="988">
        <v>45044.0</v>
      </c>
      <c r="C64" s="989">
        <v>45044.0</v>
      </c>
      <c r="D64" s="990" t="s">
        <v>78</v>
      </c>
      <c r="E64" s="990" t="s">
        <v>886</v>
      </c>
      <c r="F64" s="876" t="s">
        <v>1663</v>
      </c>
    </row>
    <row r="65">
      <c r="B65" s="988">
        <v>45045.0</v>
      </c>
      <c r="C65" s="989">
        <v>45045.0</v>
      </c>
      <c r="D65" s="990" t="s">
        <v>78</v>
      </c>
      <c r="E65" s="990" t="s">
        <v>482</v>
      </c>
      <c r="F65" s="876" t="s">
        <v>1664</v>
      </c>
    </row>
    <row r="66">
      <c r="B66" s="988">
        <v>45046.0</v>
      </c>
      <c r="C66" s="989">
        <v>45046.0</v>
      </c>
      <c r="D66" s="990" t="s">
        <v>78</v>
      </c>
      <c r="E66" s="990" t="s">
        <v>608</v>
      </c>
      <c r="F66" s="350" t="s">
        <v>1678</v>
      </c>
    </row>
    <row r="67">
      <c r="B67" s="988">
        <v>45046.0</v>
      </c>
      <c r="C67" s="989">
        <v>45046.0</v>
      </c>
      <c r="D67" s="990" t="s">
        <v>78</v>
      </c>
      <c r="E67" s="996" t="s">
        <v>1500</v>
      </c>
      <c r="F67" s="876" t="s">
        <v>1665</v>
      </c>
    </row>
    <row r="68">
      <c r="B68" s="988">
        <v>45046.0</v>
      </c>
      <c r="C68" s="989">
        <v>45047.0</v>
      </c>
      <c r="D68" s="990" t="s">
        <v>78</v>
      </c>
      <c r="E68" s="996" t="s">
        <v>143</v>
      </c>
      <c r="F68" s="135" t="s">
        <v>1666</v>
      </c>
    </row>
    <row r="69">
      <c r="B69" s="997" t="s">
        <v>1679</v>
      </c>
      <c r="C69" s="4"/>
      <c r="D69" s="256" t="s">
        <v>1680</v>
      </c>
      <c r="E69" s="135" t="s">
        <v>508</v>
      </c>
      <c r="F69" s="135" t="s">
        <v>1681</v>
      </c>
    </row>
    <row r="70">
      <c r="B70" s="332"/>
      <c r="C70" s="332"/>
      <c r="D70" s="255"/>
      <c r="E70" s="187"/>
      <c r="F70" s="187"/>
    </row>
    <row r="71">
      <c r="B71" s="332"/>
      <c r="C71" s="332"/>
      <c r="D71" s="255"/>
      <c r="E71" s="187"/>
      <c r="F71" s="187"/>
    </row>
    <row r="72">
      <c r="B72" s="332"/>
      <c r="C72" s="332"/>
      <c r="D72" s="255"/>
      <c r="E72" s="187"/>
      <c r="F72" s="187"/>
    </row>
    <row r="73">
      <c r="B73" s="905"/>
      <c r="C73" s="905"/>
      <c r="D73" s="1"/>
      <c r="E73" s="1"/>
      <c r="F73" s="187"/>
    </row>
    <row r="74">
      <c r="B74" s="905"/>
      <c r="C74" s="905"/>
      <c r="D74" s="1"/>
      <c r="E74" s="1"/>
      <c r="F74" s="187"/>
    </row>
    <row r="75">
      <c r="B75" s="905"/>
      <c r="C75" s="905"/>
      <c r="D75" s="1"/>
      <c r="E75" s="1"/>
      <c r="F75" s="187"/>
    </row>
  </sheetData>
  <mergeCells count="65">
    <mergeCell ref="D8:G8"/>
    <mergeCell ref="D9:G9"/>
    <mergeCell ref="D10:G10"/>
    <mergeCell ref="D11:G11"/>
    <mergeCell ref="C12:G12"/>
    <mergeCell ref="B15:F18"/>
    <mergeCell ref="B19:H20"/>
    <mergeCell ref="B46:C46"/>
    <mergeCell ref="B69:C69"/>
    <mergeCell ref="B6:B7"/>
    <mergeCell ref="B8:B10"/>
    <mergeCell ref="B31:B33"/>
    <mergeCell ref="B35:B37"/>
    <mergeCell ref="C35:C37"/>
    <mergeCell ref="D35:D37"/>
    <mergeCell ref="E35:E37"/>
    <mergeCell ref="G39:G40"/>
    <mergeCell ref="H39:H40"/>
    <mergeCell ref="L39:L44"/>
    <mergeCell ref="M39:M44"/>
    <mergeCell ref="N39:N44"/>
    <mergeCell ref="O39:O44"/>
    <mergeCell ref="G35:G37"/>
    <mergeCell ref="H35:H37"/>
    <mergeCell ref="L35:L37"/>
    <mergeCell ref="M35:M37"/>
    <mergeCell ref="N35:N37"/>
    <mergeCell ref="O35:O37"/>
    <mergeCell ref="I38:J44"/>
    <mergeCell ref="C2:D2"/>
    <mergeCell ref="C3:D3"/>
    <mergeCell ref="E3:E4"/>
    <mergeCell ref="F3:F4"/>
    <mergeCell ref="G3:G4"/>
    <mergeCell ref="C4:D4"/>
    <mergeCell ref="C5:G5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G15:H18"/>
    <mergeCell ref="L31:L33"/>
    <mergeCell ref="V31:V33"/>
    <mergeCell ref="AF31:AF33"/>
    <mergeCell ref="B39:B40"/>
    <mergeCell ref="C39:C40"/>
    <mergeCell ref="D39:D40"/>
    <mergeCell ref="E39:E40"/>
    <mergeCell ref="B42:B44"/>
    <mergeCell ref="F35:F37"/>
    <mergeCell ref="F39:F40"/>
    <mergeCell ref="AC38:AD44"/>
    <mergeCell ref="AF41:AF42"/>
    <mergeCell ref="P35:P37"/>
    <mergeCell ref="Q35:Q37"/>
    <mergeCell ref="R35:R37"/>
    <mergeCell ref="S38:T44"/>
    <mergeCell ref="AM38:AN44"/>
    <mergeCell ref="P39:P44"/>
    <mergeCell ref="V41:V42"/>
  </mergeCells>
  <hyperlinks>
    <hyperlink r:id="rId1" ref="J49"/>
    <hyperlink r:id="rId2" ref="J50"/>
    <hyperlink r:id="rId3" ref="J51"/>
  </hyperlinks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697</v>
      </c>
      <c r="E1" s="4"/>
      <c r="F1" s="5" t="s">
        <v>2</v>
      </c>
      <c r="G1" s="5" t="s">
        <v>3</v>
      </c>
      <c r="H1" s="6" t="s">
        <v>4</v>
      </c>
      <c r="I1" s="7"/>
    </row>
    <row r="2">
      <c r="A2" s="1"/>
      <c r="B2" s="1"/>
      <c r="C2" s="2" t="s">
        <v>5</v>
      </c>
      <c r="D2" s="8" t="s">
        <v>1595</v>
      </c>
      <c r="E2" s="4"/>
      <c r="F2" s="9">
        <v>1.0</v>
      </c>
      <c r="G2" s="10"/>
      <c r="H2" s="11"/>
      <c r="I2" s="7"/>
    </row>
    <row r="3">
      <c r="A3" s="1"/>
      <c r="B3" s="1"/>
      <c r="C3" s="2" t="s">
        <v>9</v>
      </c>
      <c r="D3" s="673">
        <v>45006.0</v>
      </c>
      <c r="E3" s="4"/>
      <c r="F3" s="14"/>
      <c r="G3" s="14"/>
      <c r="H3" s="14"/>
      <c r="I3" s="7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 t="str">
        <f>O18</f>
        <v/>
      </c>
      <c r="L17" s="448" t="str">
        <f>O19</f>
        <v/>
      </c>
      <c r="M17" s="840" t="str">
        <f>O20</f>
        <v/>
      </c>
      <c r="N17" s="7"/>
      <c r="O17" s="779" t="str">
        <f>IFERROR(__xludf.DUMMYFUNCTION("IMPORTRANGE(""https://docs.google.com/spreadsheets/d/1AZ3Iko49RlWgMZj2Hx7OpTHq-NH0mvOPQwtTsEQwEV4/edit#gid=754476702"",""4月SBD!A5:H26"")"),"#REF!")</f>
        <v>#REF!</v>
      </c>
      <c r="P17" s="779"/>
      <c r="Q17" s="775"/>
      <c r="R17" s="775"/>
      <c r="S17" s="775"/>
      <c r="T17" s="776"/>
      <c r="U17" s="776"/>
      <c r="V17" s="360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332"/>
      <c r="P18" s="843"/>
      <c r="Q18" s="165"/>
      <c r="R18" s="165"/>
      <c r="S18" s="165"/>
      <c r="T18" s="333"/>
      <c r="U18" s="164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1463</v>
      </c>
      <c r="L19" s="350" t="s">
        <v>1636</v>
      </c>
      <c r="M19" s="350" t="s">
        <v>1637</v>
      </c>
      <c r="N19" s="7"/>
      <c r="O19" s="332"/>
      <c r="P19" s="843"/>
      <c r="Q19" s="165"/>
      <c r="R19" s="165"/>
      <c r="S19" s="165"/>
      <c r="T19" s="333"/>
      <c r="U19" s="164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1463</v>
      </c>
      <c r="L20" s="350" t="s">
        <v>1636</v>
      </c>
      <c r="M20" s="350" t="s">
        <v>1637</v>
      </c>
      <c r="N20" s="7"/>
      <c r="O20" s="332"/>
      <c r="P20" s="843"/>
      <c r="Q20" s="46"/>
      <c r="R20" s="165"/>
      <c r="S20" s="165"/>
      <c r="T20" s="333"/>
      <c r="U20" s="397"/>
    </row>
    <row r="21">
      <c r="H21" s="66"/>
      <c r="I21" s="47"/>
      <c r="J21" s="86" t="s">
        <v>98</v>
      </c>
      <c r="K21" s="176" t="s">
        <v>1462</v>
      </c>
      <c r="L21" s="89" t="s">
        <v>941</v>
      </c>
      <c r="M21" s="89" t="s">
        <v>1218</v>
      </c>
      <c r="N21" s="7"/>
      <c r="O21" s="332"/>
      <c r="P21" s="843"/>
      <c r="Q21" s="376"/>
      <c r="R21" s="164"/>
      <c r="S21" s="165"/>
      <c r="T21" s="379"/>
      <c r="U21" s="397"/>
    </row>
    <row r="22">
      <c r="H22" s="77"/>
      <c r="I22" s="7"/>
      <c r="M22" s="53"/>
      <c r="N22" s="7"/>
      <c r="O22" s="332"/>
      <c r="P22" s="843"/>
      <c r="Q22" s="165"/>
      <c r="R22" s="165"/>
      <c r="S22" s="165"/>
      <c r="T22" s="333"/>
      <c r="U22" s="164"/>
    </row>
    <row r="23">
      <c r="H23" s="77"/>
      <c r="I23" s="7"/>
      <c r="J23" s="348" t="s">
        <v>46</v>
      </c>
      <c r="K23" s="448" t="str">
        <f>O21</f>
        <v/>
      </c>
      <c r="L23" s="448" t="str">
        <f>O22</f>
        <v/>
      </c>
      <c r="M23" s="448" t="str">
        <f>O23</f>
        <v/>
      </c>
      <c r="N23" s="7"/>
      <c r="O23" s="332"/>
      <c r="P23" s="843"/>
      <c r="Q23" s="376"/>
      <c r="R23" s="165"/>
      <c r="S23" s="165"/>
      <c r="T23" s="379"/>
      <c r="U23" s="39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332"/>
      <c r="P24" s="843"/>
      <c r="Q24" s="165"/>
      <c r="R24" s="165"/>
      <c r="S24" s="165"/>
      <c r="T24" s="379"/>
      <c r="U24" s="164"/>
    </row>
    <row r="25">
      <c r="H25" s="77"/>
      <c r="I25" s="7"/>
      <c r="J25" s="79" t="s">
        <v>84</v>
      </c>
      <c r="K25" s="135" t="s">
        <v>1640</v>
      </c>
      <c r="L25" s="350" t="s">
        <v>1641</v>
      </c>
      <c r="M25" s="350" t="s">
        <v>1641</v>
      </c>
      <c r="N25" s="7"/>
      <c r="O25" s="332"/>
      <c r="P25" s="843"/>
      <c r="Q25" s="165"/>
      <c r="R25" s="165"/>
      <c r="S25" s="165"/>
      <c r="T25" s="333"/>
      <c r="U25" s="164"/>
    </row>
    <row r="26">
      <c r="H26" s="77"/>
      <c r="I26" s="7"/>
      <c r="J26" s="79" t="s">
        <v>97</v>
      </c>
      <c r="K26" s="135" t="s">
        <v>1640</v>
      </c>
      <c r="L26" s="350" t="s">
        <v>1641</v>
      </c>
      <c r="M26" s="350" t="s">
        <v>1641</v>
      </c>
      <c r="N26" s="7"/>
      <c r="O26" s="332"/>
      <c r="P26" s="843"/>
      <c r="Q26" s="376"/>
      <c r="R26" s="165"/>
      <c r="S26" s="165"/>
      <c r="T26" s="379"/>
      <c r="U26" s="164"/>
    </row>
    <row r="27">
      <c r="H27" s="77"/>
      <c r="I27" s="7"/>
      <c r="J27" s="86" t="s">
        <v>98</v>
      </c>
      <c r="K27" s="87" t="s">
        <v>1642</v>
      </c>
      <c r="L27" s="87"/>
      <c r="M27" s="87" t="s">
        <v>1643</v>
      </c>
      <c r="N27" s="7"/>
      <c r="O27" s="332"/>
      <c r="P27" s="843"/>
      <c r="Q27" s="165"/>
      <c r="R27" s="165"/>
      <c r="S27" s="165"/>
      <c r="T27" s="379"/>
      <c r="U27" s="164"/>
    </row>
    <row r="28">
      <c r="H28" s="77"/>
      <c r="I28" s="7"/>
      <c r="J28" s="7"/>
      <c r="K28" s="7"/>
      <c r="L28" s="7"/>
      <c r="M28" s="94"/>
      <c r="N28" s="7"/>
      <c r="O28" s="332"/>
      <c r="P28" s="843"/>
      <c r="Q28" s="165"/>
      <c r="R28" s="165"/>
      <c r="S28" s="165"/>
      <c r="T28" s="333"/>
      <c r="U28" s="261"/>
    </row>
    <row r="29">
      <c r="H29" s="41"/>
      <c r="J29" s="348" t="s">
        <v>46</v>
      </c>
      <c r="K29" s="448">
        <v>45028.0</v>
      </c>
      <c r="L29" s="448">
        <v>45029.0</v>
      </c>
      <c r="M29" s="448" t="str">
        <f>O26</f>
        <v/>
      </c>
      <c r="N29" s="95"/>
      <c r="O29" s="332"/>
      <c r="P29" s="843"/>
      <c r="Q29" s="376"/>
      <c r="R29" s="164"/>
      <c r="S29" s="165"/>
      <c r="T29" s="333"/>
      <c r="U29" s="164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441"/>
      <c r="P30" s="365"/>
      <c r="Q30" s="365"/>
      <c r="R30" s="165"/>
      <c r="S30" s="165"/>
      <c r="T30" s="165"/>
      <c r="U30" s="333"/>
      <c r="V30" s="12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1645</v>
      </c>
      <c r="L31" s="135" t="s">
        <v>1646</v>
      </c>
      <c r="M31" s="135" t="s">
        <v>1647</v>
      </c>
      <c r="N31" s="100"/>
      <c r="O31" s="441"/>
      <c r="P31" s="365"/>
      <c r="Q31" s="365"/>
      <c r="R31" s="376"/>
      <c r="S31" s="165"/>
      <c r="T31" s="165"/>
      <c r="U31" s="387"/>
      <c r="V31" s="261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1645</v>
      </c>
      <c r="L32" s="135" t="s">
        <v>1646</v>
      </c>
      <c r="M32" s="135" t="s">
        <v>1647</v>
      </c>
      <c r="N32" s="103"/>
      <c r="O32" s="441"/>
      <c r="P32" s="365"/>
      <c r="Q32" s="365"/>
      <c r="R32" s="165"/>
      <c r="S32" s="165"/>
      <c r="T32" s="165"/>
      <c r="U32" s="333"/>
      <c r="V32" s="12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"/>
      <c r="L33" s="355" t="s">
        <v>1648</v>
      </c>
      <c r="M33" s="355" t="s">
        <v>1649</v>
      </c>
      <c r="N33" s="103"/>
      <c r="O33" s="441"/>
      <c r="P33" s="365"/>
      <c r="Q33" s="365"/>
      <c r="R33" s="165"/>
      <c r="S33" s="165"/>
      <c r="U33" s="395"/>
      <c r="V33" s="164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852"/>
      <c r="O34" s="441"/>
      <c r="P34" s="365"/>
      <c r="Q34" s="365"/>
      <c r="R34" s="165"/>
      <c r="S34" s="164"/>
      <c r="T34" s="165"/>
      <c r="U34" s="365"/>
      <c r="V34" s="397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448" t="str">
        <f>O27</f>
        <v/>
      </c>
      <c r="L35" s="448" t="str">
        <f>O28</f>
        <v/>
      </c>
      <c r="M35" s="853" t="str">
        <f>O29</f>
        <v/>
      </c>
      <c r="N35" s="852"/>
      <c r="O35" s="441"/>
      <c r="P35" s="365"/>
      <c r="Q35" s="365"/>
      <c r="R35" s="376"/>
      <c r="S35" s="164"/>
      <c r="T35" s="165"/>
      <c r="U35" s="365"/>
      <c r="V35" s="158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852"/>
      <c r="O36" s="441"/>
      <c r="P36" s="365"/>
      <c r="Q36" s="365"/>
      <c r="R36" s="165"/>
      <c r="S36" s="165"/>
      <c r="T36" s="165"/>
      <c r="U36" s="333"/>
      <c r="V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1650</v>
      </c>
      <c r="L37" s="353" t="s">
        <v>1651</v>
      </c>
      <c r="M37" s="175" t="s">
        <v>1652</v>
      </c>
      <c r="N37" s="852"/>
      <c r="O37" s="441"/>
      <c r="P37" s="365"/>
      <c r="Q37" s="365"/>
      <c r="R37" s="376"/>
      <c r="S37" s="164"/>
      <c r="T37" s="165"/>
      <c r="U37" s="365"/>
      <c r="V37" s="261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1650</v>
      </c>
      <c r="L38" s="855" t="s">
        <v>1651</v>
      </c>
      <c r="M38" s="175" t="s">
        <v>1652</v>
      </c>
      <c r="N38" s="852"/>
      <c r="O38" s="441"/>
      <c r="P38" s="365"/>
      <c r="Q38" s="365"/>
      <c r="R38" s="165"/>
      <c r="S38" s="164"/>
      <c r="T38" s="165"/>
      <c r="U38" s="333"/>
      <c r="V38" s="261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6" t="s">
        <v>1653</v>
      </c>
      <c r="L39" s="87"/>
      <c r="M39" s="810"/>
      <c r="N39" s="852"/>
      <c r="O39" s="441"/>
      <c r="P39" s="365"/>
      <c r="Q39" s="365"/>
      <c r="R39" s="164"/>
      <c r="S39" s="164"/>
      <c r="T39" s="165"/>
      <c r="U39" s="333"/>
      <c r="V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856"/>
      <c r="O40" s="441"/>
      <c r="P40" s="365"/>
      <c r="Q40" s="365"/>
      <c r="R40" s="229"/>
      <c r="S40" s="229"/>
      <c r="T40" s="164"/>
      <c r="U40" s="229"/>
      <c r="V40" s="7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448" t="str">
        <f>O30</f>
        <v/>
      </c>
      <c r="L41" s="448" t="str">
        <f>O31</f>
        <v/>
      </c>
      <c r="M41" s="853" t="str">
        <f>O32</f>
        <v/>
      </c>
      <c r="N41" s="856"/>
      <c r="O41" s="441"/>
      <c r="P41" s="365"/>
      <c r="Q41" s="365"/>
      <c r="R41" s="229"/>
      <c r="S41" s="229"/>
      <c r="T41" s="164"/>
      <c r="U41" s="229"/>
      <c r="V41" s="7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172" t="s">
        <v>78</v>
      </c>
      <c r="N42" s="856"/>
      <c r="O42" s="441"/>
      <c r="P42" s="365"/>
      <c r="Q42" s="365"/>
      <c r="R42" s="229"/>
      <c r="S42" s="229"/>
      <c r="T42" s="164"/>
      <c r="U42" s="229"/>
      <c r="V42" s="7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1656</v>
      </c>
      <c r="L43" s="135" t="s">
        <v>1657</v>
      </c>
      <c r="M43" s="175" t="s">
        <v>1658</v>
      </c>
      <c r="N43" s="856"/>
      <c r="O43" s="441"/>
      <c r="P43" s="365"/>
      <c r="Q43" s="365"/>
      <c r="R43" s="229"/>
      <c r="S43" s="229"/>
      <c r="T43" s="164"/>
      <c r="U43" s="229"/>
      <c r="V43" s="7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1656</v>
      </c>
      <c r="L44" s="774" t="s">
        <v>1657</v>
      </c>
      <c r="M44" s="175" t="s">
        <v>1658</v>
      </c>
      <c r="N44" s="856"/>
      <c r="O44" s="441"/>
      <c r="P44" s="365"/>
      <c r="Q44" s="365"/>
      <c r="R44" s="229"/>
      <c r="S44" s="229"/>
      <c r="T44" s="164"/>
      <c r="U44" s="229"/>
      <c r="V44" s="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7" t="s">
        <v>1659</v>
      </c>
      <c r="L45" s="87"/>
      <c r="M45" s="810"/>
      <c r="N45" s="856"/>
      <c r="O45" s="441"/>
      <c r="P45" s="365"/>
      <c r="Q45" s="365"/>
      <c r="R45" s="229"/>
      <c r="S45" s="229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N46" s="856"/>
      <c r="O46" s="441"/>
      <c r="P46" s="365"/>
      <c r="Q46" s="365"/>
      <c r="R46" s="229"/>
      <c r="S46" s="7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448" t="str">
        <f>O33</f>
        <v/>
      </c>
      <c r="L47" s="448" t="str">
        <f>O34</f>
        <v/>
      </c>
      <c r="M47" s="853" t="str">
        <f>O35</f>
        <v/>
      </c>
      <c r="N47" s="856"/>
      <c r="O47" s="441"/>
      <c r="P47" s="131"/>
      <c r="Q47" s="131"/>
      <c r="R47" s="7"/>
      <c r="S47" s="7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172" t="s">
        <v>78</v>
      </c>
      <c r="N48" s="856"/>
      <c r="O48" s="441"/>
      <c r="P48" s="131"/>
      <c r="Q48" s="131"/>
      <c r="R48" s="7"/>
      <c r="S48" s="7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1662</v>
      </c>
      <c r="L49" s="135" t="s">
        <v>1663</v>
      </c>
      <c r="M49" s="175" t="s">
        <v>1664</v>
      </c>
      <c r="N49" s="856"/>
      <c r="O49" s="441"/>
      <c r="P49" s="131"/>
      <c r="Q49" s="131"/>
      <c r="R49" s="7"/>
      <c r="S49" s="7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1662</v>
      </c>
      <c r="L50" s="774" t="s">
        <v>1663</v>
      </c>
      <c r="M50" s="175" t="s">
        <v>1664</v>
      </c>
      <c r="N50" s="85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/>
      <c r="L51" s="87"/>
      <c r="M51" s="87" t="s">
        <v>1659</v>
      </c>
      <c r="N51" s="86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448" t="str">
        <f>O36</f>
        <v/>
      </c>
      <c r="L53" s="448" t="str">
        <f>O37</f>
        <v/>
      </c>
      <c r="M53" s="448" t="str">
        <f>O38</f>
        <v/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1665</v>
      </c>
      <c r="L55" s="135" t="s">
        <v>1665</v>
      </c>
      <c r="M55" s="135" t="s">
        <v>1666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35" t="s">
        <v>1665</v>
      </c>
      <c r="L56" s="774" t="s">
        <v>1665</v>
      </c>
      <c r="M56" s="135" t="s">
        <v>1666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/>
      <c r="L57" s="87"/>
      <c r="M57" s="8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M59" s="53"/>
    </row>
    <row r="60">
      <c r="H60" s="41"/>
      <c r="I60" s="103"/>
      <c r="J60" s="156"/>
      <c r="M60" s="53"/>
    </row>
    <row r="61">
      <c r="H61" s="41"/>
      <c r="I61" s="103"/>
      <c r="J61" s="871" t="s">
        <v>46</v>
      </c>
      <c r="K61" s="987">
        <v>45018.0</v>
      </c>
      <c r="L61" s="987">
        <v>45025.0</v>
      </c>
      <c r="M61" s="987">
        <v>45032.0</v>
      </c>
    </row>
    <row r="62">
      <c r="H62" s="41"/>
      <c r="I62" s="103"/>
      <c r="J62" s="873" t="s">
        <v>44</v>
      </c>
      <c r="K62" s="874" t="s">
        <v>985</v>
      </c>
      <c r="L62" s="874" t="s">
        <v>985</v>
      </c>
      <c r="M62" s="874" t="s">
        <v>985</v>
      </c>
    </row>
    <row r="63">
      <c r="H63" s="41"/>
      <c r="I63" s="103"/>
      <c r="J63" s="873" t="s">
        <v>85</v>
      </c>
      <c r="K63" s="875" t="s">
        <v>1667</v>
      </c>
      <c r="L63" s="993">
        <v>1028.0</v>
      </c>
      <c r="M63" s="875" t="s">
        <v>1669</v>
      </c>
    </row>
    <row r="64">
      <c r="H64" s="41"/>
      <c r="I64" s="156"/>
      <c r="J64" s="873" t="s">
        <v>116</v>
      </c>
      <c r="K64" s="515" t="s">
        <v>141</v>
      </c>
      <c r="L64" s="515" t="s">
        <v>141</v>
      </c>
      <c r="M64" s="515" t="s">
        <v>141</v>
      </c>
    </row>
    <row r="65">
      <c r="H65" s="41"/>
      <c r="J65" s="878"/>
      <c r="K65" s="879"/>
      <c r="L65" s="879"/>
      <c r="M65" s="880"/>
      <c r="S65" s="432"/>
      <c r="T65" s="432"/>
      <c r="U65" s="432"/>
      <c r="V65" s="432"/>
      <c r="W65" s="432"/>
      <c r="X65" s="432"/>
      <c r="Y65" s="432"/>
    </row>
    <row r="66">
      <c r="H66" s="41"/>
      <c r="I66" s="156"/>
      <c r="J66" s="881" t="s">
        <v>46</v>
      </c>
      <c r="K66" s="994">
        <v>45039.0</v>
      </c>
      <c r="L66" s="994">
        <v>45046.0</v>
      </c>
      <c r="M66" s="882"/>
    </row>
    <row r="67">
      <c r="H67" s="41"/>
      <c r="I67" s="156"/>
      <c r="J67" s="873" t="s">
        <v>44</v>
      </c>
      <c r="K67" s="874" t="s">
        <v>985</v>
      </c>
      <c r="L67" s="874" t="s">
        <v>985</v>
      </c>
      <c r="M67" s="874"/>
    </row>
    <row r="68">
      <c r="H68" s="41"/>
      <c r="I68" s="156"/>
      <c r="J68" s="873" t="s">
        <v>85</v>
      </c>
      <c r="K68" s="875" t="s">
        <v>1460</v>
      </c>
      <c r="L68" s="875" t="s">
        <v>1671</v>
      </c>
      <c r="M68" s="995"/>
      <c r="O68" s="441"/>
    </row>
    <row r="69">
      <c r="H69" s="41"/>
      <c r="I69" s="156"/>
      <c r="J69" s="873" t="s">
        <v>116</v>
      </c>
      <c r="K69" s="515" t="s">
        <v>141</v>
      </c>
      <c r="L69" s="515" t="s">
        <v>1502</v>
      </c>
      <c r="M69" s="515"/>
      <c r="O69" s="441"/>
    </row>
    <row r="70">
      <c r="H70" s="41"/>
      <c r="I70" s="156"/>
      <c r="J70" s="878"/>
      <c r="K70" s="879"/>
      <c r="L70" s="879"/>
      <c r="M70" s="880"/>
      <c r="N70" s="115"/>
      <c r="O70" s="115"/>
    </row>
    <row r="71">
      <c r="H71" s="41"/>
      <c r="I71" s="156"/>
      <c r="J71" s="881" t="s">
        <v>46</v>
      </c>
      <c r="K71" s="994">
        <v>45020.0</v>
      </c>
      <c r="L71" s="994">
        <v>45034.0</v>
      </c>
      <c r="M71" s="994">
        <v>45041.0</v>
      </c>
      <c r="O71" s="441"/>
    </row>
    <row r="72">
      <c r="H72" s="41"/>
      <c r="I72" s="156"/>
      <c r="J72" s="873" t="s">
        <v>44</v>
      </c>
      <c r="K72" s="874" t="s">
        <v>1497</v>
      </c>
      <c r="L72" s="874" t="s">
        <v>1498</v>
      </c>
      <c r="M72" s="874" t="s">
        <v>1504</v>
      </c>
      <c r="O72" s="441"/>
    </row>
    <row r="73">
      <c r="H73" s="41"/>
      <c r="I73" s="156"/>
      <c r="J73" s="873" t="s">
        <v>85</v>
      </c>
      <c r="K73" s="875" t="s">
        <v>1241</v>
      </c>
      <c r="L73" s="875" t="s">
        <v>1673</v>
      </c>
      <c r="M73" s="896" t="s">
        <v>1676</v>
      </c>
      <c r="O73" s="441"/>
    </row>
    <row r="74">
      <c r="H74" s="41"/>
      <c r="I74" s="156"/>
      <c r="J74" s="492" t="s">
        <v>116</v>
      </c>
      <c r="K74" s="515" t="s">
        <v>1502</v>
      </c>
      <c r="L74" s="515" t="s">
        <v>1502</v>
      </c>
      <c r="M74" s="899" t="s">
        <v>1502</v>
      </c>
      <c r="O74" s="441"/>
    </row>
    <row r="75">
      <c r="H75" s="41"/>
      <c r="I75" s="156"/>
      <c r="J75" s="156"/>
      <c r="M75" s="53"/>
      <c r="O75" s="441"/>
    </row>
    <row r="76">
      <c r="H76" s="41"/>
      <c r="I76" s="156"/>
      <c r="J76" s="156"/>
      <c r="M76" s="53"/>
      <c r="O76" s="441"/>
    </row>
    <row r="77">
      <c r="H77" s="41"/>
      <c r="I77" s="156"/>
      <c r="J77" s="156"/>
      <c r="M77" s="53"/>
      <c r="O77" s="441"/>
    </row>
    <row r="78">
      <c r="H78" s="41"/>
      <c r="I78" s="156"/>
      <c r="J78" s="156"/>
      <c r="M78" s="53"/>
      <c r="O78" s="441"/>
    </row>
    <row r="79">
      <c r="H79" s="41"/>
      <c r="I79" s="156"/>
      <c r="J79" s="156"/>
      <c r="M79" s="53"/>
      <c r="O79" s="441"/>
    </row>
    <row r="80">
      <c r="H80" s="41"/>
      <c r="I80" s="156"/>
      <c r="J80" s="189"/>
      <c r="K80" s="50"/>
      <c r="L80" s="50"/>
      <c r="M80" s="903"/>
      <c r="O80" s="441"/>
    </row>
    <row r="81">
      <c r="H81" s="41"/>
      <c r="I81" s="156"/>
      <c r="J81" s="156"/>
      <c r="O81" s="441"/>
    </row>
    <row r="82">
      <c r="H82" s="41"/>
      <c r="I82" s="156"/>
      <c r="J82" s="156"/>
      <c r="O82" s="441"/>
    </row>
    <row r="83">
      <c r="H83" s="41"/>
      <c r="I83" s="156"/>
      <c r="J83" s="156"/>
      <c r="O83" s="441"/>
    </row>
    <row r="84">
      <c r="H84" s="41"/>
      <c r="I84" s="156"/>
      <c r="J84" s="156"/>
      <c r="O84" s="441"/>
    </row>
    <row r="85">
      <c r="H85" s="49"/>
      <c r="I85" s="189"/>
      <c r="J85" s="156"/>
      <c r="O85" s="441"/>
    </row>
    <row r="86">
      <c r="I86" s="156"/>
      <c r="J86" s="156"/>
      <c r="O86" s="441"/>
    </row>
    <row r="87">
      <c r="I87" s="156"/>
      <c r="J87" s="156"/>
    </row>
    <row r="88">
      <c r="I88" s="156"/>
      <c r="J88" s="156"/>
    </row>
    <row r="89">
      <c r="I89" s="156"/>
      <c r="J89" s="156"/>
    </row>
    <row r="90">
      <c r="I90" s="156"/>
      <c r="J90" s="156"/>
    </row>
    <row r="91">
      <c r="I91" s="156"/>
      <c r="J91" s="156"/>
    </row>
    <row r="92">
      <c r="I92" s="156"/>
      <c r="J92" s="156"/>
    </row>
    <row r="93">
      <c r="I93" s="156"/>
      <c r="J93" s="156"/>
    </row>
    <row r="94">
      <c r="I94" s="156"/>
      <c r="J94" s="156"/>
    </row>
    <row r="95">
      <c r="I95" s="156"/>
      <c r="J95" s="156"/>
    </row>
    <row r="96">
      <c r="I96" s="156"/>
      <c r="J96" s="156"/>
    </row>
    <row r="97">
      <c r="I97" s="156"/>
      <c r="J97" s="156"/>
    </row>
    <row r="98">
      <c r="I98" s="156"/>
      <c r="J98" s="156"/>
    </row>
    <row r="99">
      <c r="I99" s="156"/>
      <c r="J99" s="156"/>
    </row>
    <row r="100">
      <c r="I100" s="156"/>
      <c r="J100" s="156"/>
    </row>
    <row r="101">
      <c r="I101" s="156"/>
      <c r="J101" s="156"/>
    </row>
    <row r="102">
      <c r="I102" s="156"/>
      <c r="J102" s="156"/>
    </row>
    <row r="103">
      <c r="I103" s="156"/>
      <c r="J103" s="156"/>
    </row>
    <row r="104">
      <c r="I104" s="156"/>
      <c r="J104" s="156"/>
    </row>
    <row r="105">
      <c r="I105" s="156"/>
      <c r="J105" s="156"/>
    </row>
    <row r="106">
      <c r="I106" s="156"/>
      <c r="J106" s="156"/>
    </row>
    <row r="107">
      <c r="I107" s="156"/>
      <c r="J107" s="156"/>
    </row>
    <row r="108">
      <c r="I108" s="156"/>
      <c r="J108" s="156"/>
    </row>
    <row r="109">
      <c r="I109" s="156"/>
      <c r="J109" s="156"/>
    </row>
    <row r="110">
      <c r="I110" s="156"/>
      <c r="J110" s="156"/>
    </row>
    <row r="111">
      <c r="I111" s="156"/>
      <c r="J111" s="156"/>
    </row>
    <row r="112">
      <c r="I112" s="156"/>
      <c r="J112" s="156"/>
    </row>
    <row r="113">
      <c r="I113" s="156"/>
      <c r="J113" s="156"/>
    </row>
    <row r="114">
      <c r="I114" s="156"/>
      <c r="J114" s="156"/>
    </row>
    <row r="115">
      <c r="I115" s="156"/>
      <c r="J115" s="156"/>
    </row>
    <row r="116">
      <c r="I116" s="156"/>
      <c r="J116" s="156"/>
    </row>
    <row r="117">
      <c r="I117" s="156"/>
      <c r="J117" s="156"/>
    </row>
    <row r="118">
      <c r="I118" s="156"/>
      <c r="J118" s="156"/>
    </row>
    <row r="119">
      <c r="I119" s="156"/>
      <c r="J119" s="156"/>
    </row>
    <row r="120">
      <c r="I120" s="156"/>
      <c r="J120" s="156"/>
    </row>
    <row r="121">
      <c r="I121" s="156"/>
      <c r="J121" s="156"/>
    </row>
    <row r="122">
      <c r="I122" s="156"/>
      <c r="J122" s="156"/>
    </row>
    <row r="123">
      <c r="I123" s="156"/>
      <c r="J123" s="156"/>
    </row>
    <row r="124">
      <c r="I124" s="156"/>
      <c r="J124" s="156"/>
    </row>
    <row r="125">
      <c r="I125" s="156"/>
      <c r="J125" s="156"/>
    </row>
    <row r="126">
      <c r="I126" s="156"/>
      <c r="J126" s="156"/>
    </row>
    <row r="127">
      <c r="I127" s="156"/>
      <c r="J127" s="156"/>
    </row>
    <row r="128">
      <c r="I128" s="156"/>
      <c r="J128" s="156"/>
    </row>
    <row r="129">
      <c r="I129" s="156"/>
      <c r="J129" s="156"/>
    </row>
    <row r="130">
      <c r="I130" s="156"/>
      <c r="J130" s="156"/>
    </row>
    <row r="131">
      <c r="I131" s="156"/>
      <c r="J131" s="156"/>
    </row>
    <row r="132">
      <c r="I132" s="156"/>
      <c r="J132" s="156"/>
    </row>
    <row r="133">
      <c r="I133" s="156"/>
      <c r="J133" s="156"/>
    </row>
    <row r="134">
      <c r="I134" s="156"/>
      <c r="J134" s="156"/>
    </row>
    <row r="135">
      <c r="I135" s="156"/>
      <c r="J135" s="156"/>
    </row>
    <row r="136">
      <c r="I136" s="156"/>
      <c r="J136" s="156"/>
    </row>
    <row r="137">
      <c r="I137" s="156"/>
      <c r="J137" s="156"/>
    </row>
    <row r="138">
      <c r="I138" s="156"/>
      <c r="J138" s="156"/>
    </row>
    <row r="139">
      <c r="I139" s="156"/>
      <c r="J139" s="156"/>
    </row>
    <row r="140">
      <c r="I140" s="156"/>
      <c r="J140" s="156"/>
    </row>
    <row r="141">
      <c r="I141" s="156"/>
      <c r="J141" s="156"/>
    </row>
    <row r="142">
      <c r="I142" s="156"/>
      <c r="J142" s="156"/>
    </row>
    <row r="143">
      <c r="I143" s="156"/>
      <c r="J143" s="156"/>
    </row>
    <row r="144">
      <c r="I144" s="156"/>
      <c r="J144" s="156"/>
    </row>
    <row r="145">
      <c r="I145" s="156"/>
      <c r="J145" s="156"/>
    </row>
    <row r="146">
      <c r="I146" s="156"/>
      <c r="J146" s="156"/>
    </row>
    <row r="147">
      <c r="I147" s="156"/>
      <c r="J147" s="156"/>
    </row>
    <row r="148">
      <c r="I148" s="156"/>
      <c r="J148" s="156"/>
    </row>
    <row r="149">
      <c r="I149" s="156"/>
      <c r="J149" s="156"/>
    </row>
    <row r="150">
      <c r="I150" s="156"/>
      <c r="J150" s="156"/>
    </row>
    <row r="151">
      <c r="I151" s="156"/>
      <c r="J151" s="156"/>
    </row>
    <row r="152">
      <c r="I152" s="156"/>
      <c r="J152" s="156"/>
    </row>
    <row r="153">
      <c r="I153" s="156"/>
      <c r="J153" s="156"/>
    </row>
    <row r="154">
      <c r="I154" s="156"/>
      <c r="J154" s="156"/>
    </row>
    <row r="155">
      <c r="I155" s="156"/>
      <c r="J155" s="156"/>
    </row>
    <row r="156">
      <c r="I156" s="156"/>
      <c r="J156" s="156"/>
    </row>
    <row r="157">
      <c r="I157" s="156"/>
      <c r="J157" s="156"/>
    </row>
    <row r="158">
      <c r="I158" s="156"/>
      <c r="J158" s="156"/>
    </row>
    <row r="159">
      <c r="I159" s="156"/>
      <c r="J159" s="156"/>
    </row>
    <row r="160">
      <c r="I160" s="156"/>
      <c r="J160" s="156"/>
    </row>
    <row r="161">
      <c r="I161" s="156"/>
      <c r="J161" s="156"/>
    </row>
    <row r="162">
      <c r="I162" s="156"/>
      <c r="J162" s="156"/>
    </row>
    <row r="163">
      <c r="I163" s="156"/>
      <c r="J163" s="156"/>
    </row>
    <row r="164">
      <c r="I164" s="156"/>
      <c r="J164" s="156"/>
    </row>
    <row r="165">
      <c r="I165" s="156"/>
      <c r="J165" s="156"/>
    </row>
    <row r="166">
      <c r="I166" s="156"/>
      <c r="J166" s="156"/>
    </row>
    <row r="167">
      <c r="I167" s="156"/>
      <c r="J167" s="156"/>
    </row>
    <row r="168">
      <c r="I168" s="156"/>
      <c r="J168" s="156"/>
    </row>
    <row r="169">
      <c r="I169" s="156"/>
      <c r="J169" s="156"/>
    </row>
    <row r="170">
      <c r="I170" s="156"/>
      <c r="J170" s="156"/>
    </row>
    <row r="171">
      <c r="I171" s="156"/>
      <c r="J171" s="156"/>
    </row>
    <row r="172">
      <c r="I172" s="156"/>
      <c r="J172" s="156"/>
    </row>
    <row r="173">
      <c r="I173" s="156"/>
      <c r="J173" s="156"/>
    </row>
    <row r="174">
      <c r="I174" s="156"/>
      <c r="J174" s="156"/>
    </row>
    <row r="175">
      <c r="I175" s="156"/>
      <c r="J175" s="156"/>
    </row>
    <row r="176">
      <c r="I176" s="156"/>
      <c r="J176" s="156"/>
    </row>
    <row r="177">
      <c r="I177" s="156"/>
      <c r="J177" s="156"/>
    </row>
    <row r="178">
      <c r="I178" s="156"/>
      <c r="J178" s="156"/>
    </row>
    <row r="179">
      <c r="I179" s="156"/>
      <c r="J179" s="156"/>
    </row>
    <row r="180">
      <c r="I180" s="156"/>
      <c r="J180" s="156"/>
    </row>
    <row r="181">
      <c r="I181" s="156"/>
      <c r="J181" s="156"/>
    </row>
    <row r="182">
      <c r="I182" s="156"/>
      <c r="J182" s="156"/>
    </row>
    <row r="183">
      <c r="I183" s="156"/>
      <c r="J183" s="156"/>
    </row>
    <row r="184">
      <c r="I184" s="156"/>
      <c r="J184" s="156"/>
    </row>
    <row r="185">
      <c r="I185" s="156"/>
      <c r="J185" s="156"/>
    </row>
    <row r="186">
      <c r="I186" s="156"/>
      <c r="J186" s="156"/>
    </row>
    <row r="187">
      <c r="I187" s="156"/>
      <c r="J187" s="156"/>
    </row>
    <row r="188">
      <c r="I188" s="156"/>
      <c r="J188" s="156"/>
    </row>
    <row r="189">
      <c r="I189" s="156"/>
      <c r="J189" s="156"/>
    </row>
    <row r="190">
      <c r="I190" s="156"/>
      <c r="J190" s="156"/>
    </row>
    <row r="191">
      <c r="I191" s="156"/>
      <c r="J191" s="156"/>
    </row>
    <row r="192">
      <c r="I192" s="156"/>
      <c r="J192" s="156"/>
    </row>
    <row r="193">
      <c r="I193" s="156"/>
      <c r="J193" s="156"/>
    </row>
    <row r="194">
      <c r="I194" s="156"/>
      <c r="J194" s="156"/>
    </row>
    <row r="195">
      <c r="I195" s="156"/>
      <c r="J195" s="156"/>
    </row>
    <row r="196">
      <c r="I196" s="156"/>
      <c r="J196" s="156"/>
    </row>
    <row r="197">
      <c r="I197" s="156"/>
      <c r="J197" s="156"/>
    </row>
    <row r="198">
      <c r="I198" s="156"/>
      <c r="J198" s="156"/>
    </row>
    <row r="199">
      <c r="I199" s="156"/>
      <c r="J199" s="156"/>
    </row>
    <row r="200">
      <c r="I200" s="156"/>
      <c r="J200" s="156"/>
    </row>
    <row r="201">
      <c r="I201" s="156"/>
      <c r="J201" s="156"/>
    </row>
    <row r="202">
      <c r="I202" s="156"/>
      <c r="J202" s="156"/>
    </row>
    <row r="203">
      <c r="I203" s="156"/>
      <c r="J203" s="156"/>
    </row>
    <row r="204">
      <c r="I204" s="156"/>
      <c r="J204" s="156"/>
    </row>
    <row r="205">
      <c r="I205" s="156"/>
      <c r="J205" s="156"/>
    </row>
    <row r="206">
      <c r="I206" s="156"/>
      <c r="J206" s="156"/>
    </row>
    <row r="207">
      <c r="I207" s="156"/>
      <c r="J207" s="156"/>
    </row>
    <row r="208">
      <c r="I208" s="156"/>
      <c r="J208" s="156"/>
    </row>
    <row r="209">
      <c r="I209" s="156"/>
      <c r="J209" s="156"/>
    </row>
    <row r="210">
      <c r="I210" s="156"/>
      <c r="J210" s="156"/>
    </row>
    <row r="211">
      <c r="I211" s="156"/>
      <c r="J211" s="156"/>
    </row>
    <row r="212">
      <c r="I212" s="156"/>
      <c r="J212" s="156"/>
    </row>
    <row r="213">
      <c r="I213" s="156"/>
      <c r="J213" s="156"/>
    </row>
    <row r="214">
      <c r="I214" s="156"/>
      <c r="J214" s="156"/>
    </row>
    <row r="215">
      <c r="I215" s="156"/>
      <c r="J215" s="156"/>
    </row>
    <row r="216">
      <c r="I216" s="156"/>
      <c r="J216" s="156"/>
    </row>
    <row r="217">
      <c r="I217" s="156"/>
      <c r="J217" s="156"/>
    </row>
    <row r="218">
      <c r="I218" s="156"/>
      <c r="J218" s="156"/>
    </row>
    <row r="219">
      <c r="I219" s="156"/>
      <c r="J219" s="156"/>
    </row>
    <row r="220">
      <c r="I220" s="156"/>
      <c r="J220" s="156"/>
    </row>
    <row r="221">
      <c r="I221" s="156"/>
      <c r="J221" s="156"/>
    </row>
    <row r="222">
      <c r="I222" s="156"/>
      <c r="J222" s="156"/>
    </row>
    <row r="223">
      <c r="I223" s="156"/>
      <c r="J223" s="156"/>
    </row>
    <row r="224">
      <c r="I224" s="156"/>
      <c r="J224" s="156"/>
    </row>
    <row r="225">
      <c r="I225" s="156"/>
      <c r="J225" s="156"/>
    </row>
    <row r="226">
      <c r="I226" s="156"/>
      <c r="J226" s="156"/>
    </row>
    <row r="227">
      <c r="I227" s="156"/>
      <c r="J227" s="156"/>
    </row>
    <row r="228">
      <c r="I228" s="156"/>
      <c r="J228" s="156"/>
    </row>
    <row r="229">
      <c r="I229" s="156"/>
      <c r="J229" s="156"/>
    </row>
    <row r="230">
      <c r="I230" s="156"/>
      <c r="J230" s="156"/>
    </row>
    <row r="231">
      <c r="I231" s="156"/>
      <c r="J231" s="156"/>
    </row>
    <row r="232">
      <c r="I232" s="156"/>
      <c r="J232" s="156"/>
    </row>
    <row r="233">
      <c r="I233" s="156"/>
      <c r="J233" s="156"/>
    </row>
    <row r="234">
      <c r="I234" s="156"/>
      <c r="J234" s="156"/>
    </row>
    <row r="235">
      <c r="I235" s="156"/>
      <c r="J235" s="156"/>
    </row>
    <row r="236">
      <c r="I236" s="156"/>
      <c r="J236" s="156"/>
    </row>
    <row r="237">
      <c r="I237" s="156"/>
      <c r="J237" s="156"/>
    </row>
    <row r="238">
      <c r="I238" s="156"/>
      <c r="J238" s="156"/>
    </row>
    <row r="239">
      <c r="I239" s="156"/>
      <c r="J239" s="156"/>
    </row>
    <row r="240">
      <c r="I240" s="156"/>
      <c r="J240" s="156"/>
    </row>
    <row r="241">
      <c r="I241" s="156"/>
      <c r="J241" s="156"/>
    </row>
    <row r="242">
      <c r="I242" s="156"/>
      <c r="J242" s="156"/>
    </row>
    <row r="243">
      <c r="I243" s="156"/>
      <c r="J243" s="156"/>
    </row>
    <row r="244">
      <c r="I244" s="156"/>
      <c r="J244" s="156"/>
    </row>
    <row r="245">
      <c r="I245" s="156"/>
      <c r="J245" s="156"/>
    </row>
    <row r="246">
      <c r="I246" s="156"/>
      <c r="J246" s="156"/>
    </row>
    <row r="247">
      <c r="I247" s="156"/>
      <c r="J247" s="156"/>
    </row>
    <row r="248">
      <c r="I248" s="156"/>
      <c r="J248" s="156"/>
    </row>
    <row r="249">
      <c r="I249" s="156"/>
      <c r="J249" s="156"/>
    </row>
    <row r="250">
      <c r="I250" s="156"/>
      <c r="J250" s="156"/>
    </row>
    <row r="251">
      <c r="I251" s="156"/>
      <c r="J251" s="156"/>
    </row>
    <row r="252">
      <c r="I252" s="156"/>
      <c r="J252" s="156"/>
    </row>
    <row r="253">
      <c r="I253" s="156"/>
      <c r="J253" s="156"/>
    </row>
    <row r="254">
      <c r="I254" s="156"/>
      <c r="J254" s="156"/>
    </row>
    <row r="255">
      <c r="I255" s="156"/>
      <c r="J255" s="156"/>
    </row>
    <row r="256">
      <c r="I256" s="156"/>
      <c r="J256" s="156"/>
    </row>
    <row r="257">
      <c r="I257" s="156"/>
      <c r="J257" s="156"/>
    </row>
    <row r="258">
      <c r="I258" s="156"/>
      <c r="J258" s="156"/>
    </row>
    <row r="259">
      <c r="I259" s="156"/>
      <c r="J259" s="156"/>
    </row>
    <row r="260">
      <c r="I260" s="156"/>
      <c r="J260" s="156"/>
    </row>
    <row r="261">
      <c r="I261" s="156"/>
      <c r="J261" s="156"/>
    </row>
    <row r="262">
      <c r="I262" s="156"/>
      <c r="J262" s="156"/>
    </row>
    <row r="263">
      <c r="I263" s="156"/>
      <c r="J263" s="156"/>
    </row>
    <row r="264">
      <c r="I264" s="156"/>
      <c r="J264" s="156"/>
    </row>
    <row r="265">
      <c r="I265" s="156"/>
      <c r="J265" s="156"/>
    </row>
    <row r="266">
      <c r="I266" s="156"/>
      <c r="J266" s="156"/>
    </row>
    <row r="267">
      <c r="I267" s="156"/>
      <c r="J267" s="156"/>
    </row>
    <row r="268">
      <c r="I268" s="156"/>
      <c r="J268" s="156"/>
    </row>
    <row r="269">
      <c r="I269" s="156"/>
      <c r="J269" s="156"/>
    </row>
    <row r="270">
      <c r="I270" s="156"/>
      <c r="J270" s="156"/>
    </row>
    <row r="271">
      <c r="I271" s="156"/>
      <c r="J271" s="156"/>
    </row>
    <row r="272">
      <c r="I272" s="156"/>
      <c r="J272" s="156"/>
    </row>
    <row r="273">
      <c r="I273" s="156"/>
      <c r="J273" s="156"/>
    </row>
    <row r="274">
      <c r="I274" s="156"/>
      <c r="J274" s="156"/>
    </row>
    <row r="275">
      <c r="I275" s="156"/>
      <c r="J275" s="156"/>
    </row>
    <row r="276">
      <c r="I276" s="156"/>
      <c r="J276" s="156"/>
    </row>
    <row r="277">
      <c r="I277" s="156"/>
      <c r="J277" s="156"/>
    </row>
    <row r="278">
      <c r="I278" s="156"/>
      <c r="J278" s="156"/>
    </row>
    <row r="279">
      <c r="I279" s="156"/>
      <c r="J279" s="156"/>
    </row>
    <row r="280">
      <c r="I280" s="156"/>
      <c r="J280" s="156"/>
    </row>
    <row r="281">
      <c r="I281" s="156"/>
      <c r="J281" s="156"/>
    </row>
    <row r="282">
      <c r="I282" s="156"/>
      <c r="J282" s="156"/>
    </row>
    <row r="283">
      <c r="I283" s="156"/>
      <c r="J283" s="156"/>
    </row>
    <row r="284">
      <c r="I284" s="156"/>
      <c r="J284" s="156"/>
    </row>
    <row r="285">
      <c r="I285" s="156"/>
      <c r="J285" s="156"/>
    </row>
    <row r="286">
      <c r="I286" s="156"/>
      <c r="J286" s="156"/>
    </row>
    <row r="287">
      <c r="I287" s="156"/>
      <c r="J287" s="156"/>
    </row>
    <row r="288">
      <c r="I288" s="156"/>
      <c r="J288" s="156"/>
    </row>
    <row r="289">
      <c r="I289" s="156"/>
      <c r="J289" s="156"/>
    </row>
    <row r="290">
      <c r="I290" s="156"/>
      <c r="J290" s="156"/>
    </row>
    <row r="291">
      <c r="I291" s="156"/>
      <c r="J291" s="156"/>
    </row>
    <row r="292">
      <c r="I292" s="156"/>
      <c r="J292" s="156"/>
    </row>
    <row r="293">
      <c r="I293" s="156"/>
      <c r="J293" s="156"/>
    </row>
    <row r="294">
      <c r="I294" s="156"/>
      <c r="J294" s="156"/>
    </row>
    <row r="295">
      <c r="I295" s="156"/>
      <c r="J295" s="156"/>
    </row>
    <row r="296">
      <c r="I296" s="156"/>
      <c r="J296" s="156"/>
    </row>
    <row r="297">
      <c r="I297" s="156"/>
      <c r="J297" s="156"/>
    </row>
    <row r="298">
      <c r="I298" s="156"/>
      <c r="J298" s="156"/>
    </row>
    <row r="299">
      <c r="I299" s="156"/>
      <c r="J299" s="156"/>
    </row>
    <row r="300">
      <c r="I300" s="156"/>
      <c r="J300" s="156"/>
    </row>
    <row r="301">
      <c r="I301" s="156"/>
      <c r="J301" s="156"/>
    </row>
    <row r="302">
      <c r="I302" s="156"/>
      <c r="J302" s="156"/>
    </row>
    <row r="303">
      <c r="I303" s="156"/>
      <c r="J303" s="156"/>
    </row>
    <row r="304">
      <c r="I304" s="156"/>
      <c r="J304" s="156"/>
    </row>
    <row r="305">
      <c r="I305" s="156"/>
      <c r="J305" s="156"/>
    </row>
    <row r="306">
      <c r="I306" s="156"/>
      <c r="J306" s="156"/>
    </row>
    <row r="307">
      <c r="I307" s="156"/>
      <c r="J307" s="156"/>
    </row>
    <row r="308">
      <c r="I308" s="156"/>
      <c r="J308" s="156"/>
    </row>
    <row r="309">
      <c r="I309" s="156"/>
      <c r="J309" s="156"/>
    </row>
    <row r="310">
      <c r="I310" s="156"/>
      <c r="J310" s="156"/>
    </row>
    <row r="311">
      <c r="I311" s="156"/>
      <c r="J311" s="156"/>
    </row>
    <row r="312">
      <c r="I312" s="156"/>
      <c r="J312" s="156"/>
    </row>
    <row r="313">
      <c r="I313" s="156"/>
      <c r="J313" s="156"/>
    </row>
    <row r="314">
      <c r="I314" s="156"/>
      <c r="J314" s="156"/>
    </row>
    <row r="315">
      <c r="I315" s="156"/>
      <c r="J315" s="156"/>
    </row>
    <row r="316">
      <c r="I316" s="156"/>
      <c r="J316" s="156"/>
    </row>
    <row r="317">
      <c r="I317" s="156"/>
      <c r="J317" s="156"/>
    </row>
    <row r="318">
      <c r="I318" s="156"/>
      <c r="J318" s="156"/>
    </row>
    <row r="319">
      <c r="I319" s="156"/>
      <c r="J319" s="156"/>
    </row>
    <row r="320">
      <c r="I320" s="156"/>
      <c r="J320" s="156"/>
    </row>
    <row r="321">
      <c r="I321" s="156"/>
      <c r="J321" s="156"/>
    </row>
    <row r="322">
      <c r="I322" s="156"/>
      <c r="J322" s="156"/>
    </row>
    <row r="323">
      <c r="I323" s="156"/>
      <c r="J323" s="156"/>
    </row>
    <row r="324">
      <c r="I324" s="156"/>
      <c r="J324" s="156"/>
    </row>
    <row r="325">
      <c r="I325" s="156"/>
      <c r="J325" s="156"/>
    </row>
    <row r="326">
      <c r="I326" s="156"/>
      <c r="J326" s="156"/>
    </row>
    <row r="327">
      <c r="I327" s="156"/>
      <c r="J327" s="156"/>
    </row>
    <row r="328">
      <c r="I328" s="156"/>
      <c r="J328" s="156"/>
    </row>
    <row r="329">
      <c r="I329" s="156"/>
      <c r="J329" s="156"/>
    </row>
    <row r="330">
      <c r="I330" s="156"/>
      <c r="J330" s="156"/>
    </row>
    <row r="331">
      <c r="I331" s="156"/>
      <c r="J331" s="156"/>
    </row>
    <row r="332">
      <c r="I332" s="156"/>
      <c r="J332" s="156"/>
    </row>
    <row r="333">
      <c r="I333" s="156"/>
      <c r="J333" s="156"/>
    </row>
    <row r="334">
      <c r="I334" s="156"/>
      <c r="J334" s="156"/>
    </row>
    <row r="335">
      <c r="I335" s="156"/>
      <c r="J335" s="156"/>
    </row>
    <row r="336">
      <c r="I336" s="156"/>
      <c r="J336" s="156"/>
    </row>
    <row r="337">
      <c r="I337" s="156"/>
      <c r="J337" s="156"/>
    </row>
    <row r="338">
      <c r="I338" s="156"/>
      <c r="J338" s="156"/>
    </row>
    <row r="339">
      <c r="I339" s="156"/>
      <c r="J339" s="156"/>
    </row>
    <row r="340">
      <c r="I340" s="156"/>
      <c r="J340" s="156"/>
    </row>
    <row r="341">
      <c r="I341" s="156"/>
      <c r="J341" s="156"/>
    </row>
    <row r="342">
      <c r="I342" s="156"/>
      <c r="J342" s="156"/>
    </row>
    <row r="343">
      <c r="I343" s="156"/>
      <c r="J343" s="156"/>
    </row>
    <row r="344">
      <c r="I344" s="156"/>
      <c r="J344" s="156"/>
    </row>
    <row r="345">
      <c r="I345" s="156"/>
      <c r="J345" s="156"/>
    </row>
    <row r="346">
      <c r="I346" s="156"/>
      <c r="J346" s="156"/>
    </row>
    <row r="347">
      <c r="I347" s="156"/>
      <c r="J347" s="156"/>
    </row>
    <row r="348">
      <c r="I348" s="156"/>
      <c r="J348" s="156"/>
    </row>
    <row r="349">
      <c r="I349" s="156"/>
      <c r="J349" s="156"/>
    </row>
    <row r="350">
      <c r="I350" s="156"/>
      <c r="J350" s="156"/>
    </row>
    <row r="351">
      <c r="I351" s="156"/>
      <c r="J351" s="156"/>
    </row>
    <row r="352">
      <c r="I352" s="156"/>
      <c r="J352" s="156"/>
    </row>
    <row r="353">
      <c r="I353" s="156"/>
      <c r="J353" s="156"/>
    </row>
    <row r="354">
      <c r="I354" s="156"/>
      <c r="J354" s="156"/>
    </row>
    <row r="355">
      <c r="I355" s="156"/>
      <c r="J355" s="156"/>
    </row>
    <row r="356">
      <c r="I356" s="156"/>
      <c r="J356" s="156"/>
    </row>
    <row r="357">
      <c r="I357" s="156"/>
      <c r="J357" s="156"/>
    </row>
    <row r="358">
      <c r="I358" s="156"/>
      <c r="J358" s="156"/>
    </row>
    <row r="359">
      <c r="I359" s="156"/>
      <c r="J359" s="156"/>
    </row>
    <row r="360">
      <c r="I360" s="156"/>
      <c r="J360" s="156"/>
    </row>
    <row r="361">
      <c r="I361" s="156"/>
      <c r="J361" s="156"/>
    </row>
    <row r="362">
      <c r="I362" s="156"/>
      <c r="J362" s="156"/>
    </row>
    <row r="363">
      <c r="I363" s="156"/>
      <c r="J363" s="156"/>
    </row>
    <row r="364">
      <c r="I364" s="156"/>
      <c r="J364" s="156"/>
    </row>
    <row r="365">
      <c r="I365" s="156"/>
      <c r="J365" s="156"/>
    </row>
    <row r="366">
      <c r="I366" s="156"/>
      <c r="J366" s="156"/>
    </row>
    <row r="367">
      <c r="I367" s="156"/>
      <c r="J367" s="156"/>
    </row>
    <row r="368">
      <c r="I368" s="156"/>
      <c r="J368" s="156"/>
    </row>
    <row r="369">
      <c r="I369" s="156"/>
      <c r="J369" s="156"/>
    </row>
    <row r="370">
      <c r="I370" s="156"/>
      <c r="J370" s="156"/>
    </row>
    <row r="371">
      <c r="I371" s="156"/>
      <c r="J371" s="156"/>
    </row>
    <row r="372">
      <c r="I372" s="156"/>
      <c r="J372" s="156"/>
    </row>
    <row r="373">
      <c r="I373" s="156"/>
      <c r="J373" s="156"/>
    </row>
    <row r="374">
      <c r="I374" s="156"/>
      <c r="J374" s="156"/>
    </row>
    <row r="375">
      <c r="I375" s="156"/>
      <c r="J375" s="156"/>
    </row>
    <row r="376">
      <c r="I376" s="156"/>
      <c r="J376" s="156"/>
    </row>
    <row r="377">
      <c r="I377" s="156"/>
      <c r="J377" s="156"/>
    </row>
    <row r="378">
      <c r="I378" s="156"/>
      <c r="J378" s="156"/>
    </row>
    <row r="379">
      <c r="I379" s="156"/>
      <c r="J379" s="156"/>
    </row>
    <row r="380">
      <c r="I380" s="156"/>
      <c r="J380" s="156"/>
    </row>
    <row r="381">
      <c r="I381" s="156"/>
      <c r="J381" s="156"/>
    </row>
    <row r="382">
      <c r="I382" s="156"/>
      <c r="J382" s="156"/>
    </row>
    <row r="383">
      <c r="I383" s="156"/>
      <c r="J383" s="156"/>
    </row>
    <row r="384">
      <c r="I384" s="156"/>
      <c r="J384" s="156"/>
    </row>
    <row r="385">
      <c r="I385" s="156"/>
      <c r="J385" s="156"/>
    </row>
    <row r="386">
      <c r="I386" s="156"/>
      <c r="J386" s="156"/>
    </row>
    <row r="387">
      <c r="I387" s="156"/>
      <c r="J387" s="156"/>
    </row>
    <row r="388">
      <c r="I388" s="156"/>
      <c r="J388" s="156"/>
    </row>
    <row r="389">
      <c r="I389" s="156"/>
      <c r="J389" s="156"/>
    </row>
    <row r="390">
      <c r="I390" s="156"/>
      <c r="J390" s="156"/>
    </row>
    <row r="391">
      <c r="I391" s="156"/>
      <c r="J391" s="156"/>
    </row>
    <row r="392">
      <c r="I392" s="156"/>
      <c r="J392" s="156"/>
    </row>
    <row r="393">
      <c r="I393" s="156"/>
      <c r="J393" s="156"/>
    </row>
    <row r="394">
      <c r="I394" s="156"/>
      <c r="J394" s="156"/>
    </row>
    <row r="395">
      <c r="I395" s="156"/>
      <c r="J395" s="156"/>
    </row>
    <row r="396">
      <c r="I396" s="156"/>
      <c r="J396" s="156"/>
    </row>
    <row r="397">
      <c r="I397" s="156"/>
      <c r="J397" s="156"/>
    </row>
    <row r="398">
      <c r="I398" s="156"/>
      <c r="J398" s="156"/>
    </row>
    <row r="399">
      <c r="I399" s="156"/>
      <c r="J399" s="156"/>
    </row>
    <row r="400">
      <c r="I400" s="156"/>
      <c r="J400" s="156"/>
    </row>
    <row r="401">
      <c r="I401" s="156"/>
      <c r="J401" s="156"/>
    </row>
    <row r="402">
      <c r="I402" s="156"/>
      <c r="J402" s="156"/>
    </row>
    <row r="403">
      <c r="I403" s="156"/>
      <c r="J403" s="156"/>
    </row>
    <row r="404">
      <c r="I404" s="156"/>
      <c r="J404" s="156"/>
    </row>
    <row r="405">
      <c r="I405" s="156"/>
      <c r="J405" s="156"/>
    </row>
    <row r="406">
      <c r="I406" s="156"/>
      <c r="J406" s="156"/>
    </row>
    <row r="407">
      <c r="I407" s="156"/>
      <c r="J407" s="156"/>
    </row>
    <row r="408">
      <c r="I408" s="156"/>
      <c r="J408" s="156"/>
    </row>
    <row r="409">
      <c r="I409" s="156"/>
      <c r="J409" s="156"/>
    </row>
    <row r="410">
      <c r="I410" s="156"/>
      <c r="J410" s="156"/>
    </row>
    <row r="411">
      <c r="I411" s="156"/>
      <c r="J411" s="156"/>
    </row>
    <row r="412">
      <c r="I412" s="156"/>
      <c r="J412" s="156"/>
    </row>
    <row r="413">
      <c r="I413" s="156"/>
      <c r="J413" s="156"/>
    </row>
    <row r="414">
      <c r="I414" s="156"/>
      <c r="J414" s="156"/>
    </row>
    <row r="415">
      <c r="I415" s="156"/>
      <c r="J415" s="156"/>
    </row>
    <row r="416">
      <c r="I416" s="156"/>
      <c r="J416" s="156"/>
    </row>
    <row r="417">
      <c r="I417" s="156"/>
      <c r="J417" s="156"/>
    </row>
    <row r="418">
      <c r="I418" s="156"/>
      <c r="J418" s="156"/>
    </row>
    <row r="419">
      <c r="I419" s="156"/>
      <c r="J419" s="156"/>
    </row>
    <row r="420">
      <c r="I420" s="156"/>
      <c r="J420" s="156"/>
    </row>
    <row r="421">
      <c r="I421" s="156"/>
      <c r="J421" s="156"/>
    </row>
    <row r="422">
      <c r="I422" s="156"/>
      <c r="J422" s="156"/>
    </row>
    <row r="423">
      <c r="I423" s="156"/>
      <c r="J423" s="156"/>
    </row>
    <row r="424">
      <c r="I424" s="156"/>
      <c r="J424" s="156"/>
    </row>
    <row r="425">
      <c r="I425" s="156"/>
      <c r="J425" s="156"/>
    </row>
    <row r="426">
      <c r="I426" s="156"/>
      <c r="J426" s="156"/>
    </row>
    <row r="427">
      <c r="I427" s="156"/>
      <c r="J427" s="156"/>
    </row>
    <row r="428">
      <c r="I428" s="156"/>
      <c r="J428" s="156"/>
    </row>
    <row r="429">
      <c r="I429" s="156"/>
      <c r="J429" s="156"/>
    </row>
    <row r="430">
      <c r="I430" s="156"/>
      <c r="J430" s="156"/>
    </row>
    <row r="431">
      <c r="I431" s="156"/>
      <c r="J431" s="156"/>
    </row>
    <row r="432">
      <c r="I432" s="156"/>
      <c r="J432" s="156"/>
    </row>
    <row r="433">
      <c r="I433" s="156"/>
      <c r="J433" s="156"/>
    </row>
    <row r="434">
      <c r="I434" s="156"/>
      <c r="J434" s="156"/>
    </row>
    <row r="435">
      <c r="I435" s="156"/>
      <c r="J435" s="156"/>
    </row>
    <row r="436">
      <c r="I436" s="156"/>
      <c r="J436" s="156"/>
    </row>
    <row r="437">
      <c r="I437" s="156"/>
      <c r="J437" s="156"/>
    </row>
    <row r="438">
      <c r="I438" s="156"/>
      <c r="J438" s="156"/>
    </row>
    <row r="439">
      <c r="I439" s="156"/>
      <c r="J439" s="156"/>
    </row>
    <row r="440">
      <c r="I440" s="156"/>
      <c r="J440" s="156"/>
    </row>
    <row r="441">
      <c r="I441" s="156"/>
      <c r="J441" s="156"/>
    </row>
    <row r="442">
      <c r="I442" s="156"/>
      <c r="J442" s="156"/>
    </row>
    <row r="443">
      <c r="I443" s="156"/>
      <c r="J443" s="156"/>
    </row>
    <row r="444">
      <c r="I444" s="156"/>
      <c r="J444" s="156"/>
    </row>
    <row r="445">
      <c r="I445" s="156"/>
      <c r="J445" s="156"/>
    </row>
    <row r="446">
      <c r="I446" s="156"/>
      <c r="J446" s="156"/>
    </row>
    <row r="447">
      <c r="I447" s="156"/>
      <c r="J447" s="156"/>
    </row>
    <row r="448">
      <c r="I448" s="156"/>
      <c r="J448" s="156"/>
    </row>
    <row r="449">
      <c r="I449" s="156"/>
      <c r="J449" s="156"/>
    </row>
    <row r="450">
      <c r="I450" s="156"/>
      <c r="J450" s="156"/>
    </row>
    <row r="451">
      <c r="I451" s="156"/>
      <c r="J451" s="156"/>
    </row>
    <row r="452">
      <c r="I452" s="156"/>
      <c r="J452" s="156"/>
    </row>
    <row r="453">
      <c r="I453" s="156"/>
      <c r="J453" s="156"/>
    </row>
    <row r="454">
      <c r="I454" s="156"/>
      <c r="J454" s="156"/>
    </row>
    <row r="455">
      <c r="I455" s="156"/>
      <c r="J455" s="156"/>
    </row>
    <row r="456">
      <c r="I456" s="156"/>
      <c r="J456" s="156"/>
    </row>
    <row r="457">
      <c r="I457" s="156"/>
      <c r="J457" s="156"/>
    </row>
    <row r="458">
      <c r="I458" s="156"/>
      <c r="J458" s="156"/>
    </row>
    <row r="459">
      <c r="I459" s="156"/>
      <c r="J459" s="156"/>
    </row>
    <row r="460">
      <c r="I460" s="156"/>
      <c r="J460" s="156"/>
    </row>
    <row r="461">
      <c r="I461" s="156"/>
      <c r="J461" s="156"/>
    </row>
    <row r="462">
      <c r="I462" s="156"/>
      <c r="J462" s="156"/>
    </row>
    <row r="463">
      <c r="I463" s="156"/>
      <c r="J463" s="156"/>
    </row>
    <row r="464">
      <c r="I464" s="156"/>
      <c r="J464" s="156"/>
    </row>
    <row r="465">
      <c r="I465" s="156"/>
      <c r="J465" s="156"/>
    </row>
    <row r="466">
      <c r="I466" s="156"/>
      <c r="J466" s="156"/>
    </row>
    <row r="467">
      <c r="I467" s="156"/>
      <c r="J467" s="156"/>
    </row>
    <row r="468">
      <c r="I468" s="156"/>
      <c r="J468" s="156"/>
    </row>
    <row r="469">
      <c r="I469" s="156"/>
      <c r="J469" s="156"/>
    </row>
    <row r="470">
      <c r="I470" s="156"/>
      <c r="J470" s="156"/>
    </row>
    <row r="471">
      <c r="I471" s="156"/>
      <c r="J471" s="156"/>
    </row>
    <row r="472">
      <c r="I472" s="156"/>
      <c r="J472" s="156"/>
    </row>
    <row r="473">
      <c r="I473" s="156"/>
      <c r="J473" s="156"/>
    </row>
    <row r="474">
      <c r="I474" s="156"/>
      <c r="J474" s="156"/>
    </row>
    <row r="475">
      <c r="I475" s="156"/>
      <c r="J475" s="156"/>
    </row>
    <row r="476">
      <c r="I476" s="156"/>
      <c r="J476" s="156"/>
    </row>
    <row r="477">
      <c r="I477" s="156"/>
      <c r="J477" s="156"/>
    </row>
    <row r="478">
      <c r="I478" s="156"/>
      <c r="J478" s="156"/>
    </row>
    <row r="479">
      <c r="I479" s="156"/>
      <c r="J479" s="156"/>
    </row>
    <row r="480">
      <c r="I480" s="156"/>
      <c r="J480" s="156"/>
    </row>
    <row r="481">
      <c r="I481" s="156"/>
      <c r="J481" s="156"/>
    </row>
    <row r="482">
      <c r="I482" s="156"/>
      <c r="J482" s="156"/>
    </row>
    <row r="483">
      <c r="I483" s="156"/>
      <c r="J483" s="156"/>
    </row>
    <row r="484">
      <c r="I484" s="156"/>
      <c r="J484" s="156"/>
    </row>
    <row r="485">
      <c r="I485" s="156"/>
      <c r="J485" s="156"/>
    </row>
    <row r="486">
      <c r="I486" s="156"/>
      <c r="J486" s="156"/>
    </row>
    <row r="487">
      <c r="I487" s="156"/>
      <c r="J487" s="156"/>
    </row>
    <row r="488">
      <c r="I488" s="156"/>
      <c r="J488" s="156"/>
    </row>
    <row r="489">
      <c r="I489" s="156"/>
      <c r="J489" s="156"/>
    </row>
    <row r="490">
      <c r="I490" s="156"/>
      <c r="J490" s="156"/>
    </row>
    <row r="491">
      <c r="I491" s="156"/>
      <c r="J491" s="156"/>
    </row>
    <row r="492">
      <c r="I492" s="156"/>
      <c r="J492" s="156"/>
    </row>
    <row r="493">
      <c r="I493" s="156"/>
      <c r="J493" s="156"/>
    </row>
    <row r="494">
      <c r="I494" s="156"/>
      <c r="J494" s="156"/>
    </row>
    <row r="495">
      <c r="I495" s="156"/>
      <c r="J495" s="156"/>
    </row>
    <row r="496">
      <c r="I496" s="156"/>
      <c r="J496" s="156"/>
    </row>
    <row r="497">
      <c r="I497" s="156"/>
      <c r="J497" s="156"/>
    </row>
    <row r="498">
      <c r="I498" s="156"/>
      <c r="J498" s="156"/>
    </row>
    <row r="499">
      <c r="I499" s="156"/>
      <c r="J499" s="156"/>
    </row>
    <row r="500">
      <c r="I500" s="156"/>
      <c r="J500" s="156"/>
    </row>
    <row r="501">
      <c r="I501" s="156"/>
      <c r="J501" s="156"/>
    </row>
    <row r="502">
      <c r="I502" s="156"/>
      <c r="J502" s="156"/>
    </row>
    <row r="503">
      <c r="I503" s="156"/>
      <c r="J503" s="156"/>
    </row>
    <row r="504">
      <c r="I504" s="156"/>
      <c r="J504" s="156"/>
    </row>
    <row r="505">
      <c r="I505" s="156"/>
      <c r="J505" s="156"/>
    </row>
    <row r="506">
      <c r="I506" s="156"/>
      <c r="J506" s="156"/>
    </row>
    <row r="507">
      <c r="I507" s="156"/>
      <c r="J507" s="156"/>
    </row>
    <row r="508">
      <c r="I508" s="156"/>
      <c r="J508" s="156"/>
    </row>
    <row r="509">
      <c r="I509" s="156"/>
      <c r="J509" s="156"/>
    </row>
    <row r="510">
      <c r="I510" s="156"/>
      <c r="J510" s="156"/>
    </row>
    <row r="511">
      <c r="I511" s="156"/>
      <c r="J511" s="156"/>
    </row>
    <row r="512">
      <c r="I512" s="156"/>
      <c r="J512" s="156"/>
    </row>
    <row r="513">
      <c r="I513" s="156"/>
      <c r="J513" s="156"/>
    </row>
    <row r="514">
      <c r="I514" s="156"/>
      <c r="J514" s="156"/>
    </row>
    <row r="515">
      <c r="I515" s="156"/>
      <c r="J515" s="156"/>
    </row>
    <row r="516">
      <c r="I516" s="156"/>
      <c r="J516" s="156"/>
    </row>
    <row r="517">
      <c r="I517" s="156"/>
      <c r="J517" s="156"/>
    </row>
    <row r="518">
      <c r="I518" s="156"/>
      <c r="J518" s="156"/>
    </row>
    <row r="519">
      <c r="I519" s="156"/>
      <c r="J519" s="156"/>
    </row>
    <row r="520">
      <c r="I520" s="156"/>
      <c r="J520" s="156"/>
    </row>
    <row r="521">
      <c r="I521" s="156"/>
      <c r="J521" s="156"/>
    </row>
    <row r="522">
      <c r="I522" s="156"/>
      <c r="J522" s="156"/>
    </row>
    <row r="523">
      <c r="I523" s="156"/>
      <c r="J523" s="156"/>
    </row>
    <row r="524">
      <c r="I524" s="156"/>
      <c r="J524" s="156"/>
    </row>
    <row r="525">
      <c r="I525" s="156"/>
      <c r="J525" s="156"/>
    </row>
    <row r="526">
      <c r="I526" s="156"/>
      <c r="J526" s="156"/>
    </row>
    <row r="527">
      <c r="I527" s="156"/>
      <c r="J527" s="156"/>
    </row>
    <row r="528">
      <c r="I528" s="156"/>
      <c r="J528" s="156"/>
    </row>
    <row r="529">
      <c r="I529" s="156"/>
      <c r="J529" s="156"/>
    </row>
    <row r="530">
      <c r="I530" s="156"/>
      <c r="J530" s="156"/>
    </row>
    <row r="531">
      <c r="I531" s="156"/>
      <c r="J531" s="156"/>
    </row>
    <row r="532">
      <c r="I532" s="156"/>
      <c r="J532" s="156"/>
    </row>
    <row r="533">
      <c r="I533" s="156"/>
      <c r="J533" s="156"/>
    </row>
    <row r="534">
      <c r="I534" s="156"/>
      <c r="J534" s="156"/>
    </row>
    <row r="535">
      <c r="I535" s="156"/>
      <c r="J535" s="156"/>
    </row>
    <row r="536">
      <c r="I536" s="156"/>
      <c r="J536" s="156"/>
    </row>
    <row r="537">
      <c r="I537" s="156"/>
      <c r="J537" s="156"/>
    </row>
    <row r="538">
      <c r="I538" s="156"/>
      <c r="J538" s="156"/>
    </row>
    <row r="539">
      <c r="I539" s="156"/>
      <c r="J539" s="156"/>
    </row>
    <row r="540">
      <c r="I540" s="156"/>
      <c r="J540" s="156"/>
    </row>
    <row r="541">
      <c r="I541" s="156"/>
      <c r="J541" s="156"/>
    </row>
    <row r="542">
      <c r="I542" s="156"/>
      <c r="J542" s="156"/>
    </row>
    <row r="543">
      <c r="I543" s="156"/>
      <c r="J543" s="156"/>
    </row>
    <row r="544">
      <c r="I544" s="156"/>
      <c r="J544" s="156"/>
    </row>
    <row r="545">
      <c r="I545" s="156"/>
      <c r="J545" s="156"/>
    </row>
    <row r="546">
      <c r="I546" s="156"/>
      <c r="J546" s="156"/>
    </row>
    <row r="547">
      <c r="I547" s="156"/>
      <c r="J547" s="156"/>
    </row>
    <row r="548">
      <c r="I548" s="156"/>
      <c r="J548" s="156"/>
    </row>
    <row r="549">
      <c r="I549" s="156"/>
      <c r="J549" s="156"/>
    </row>
    <row r="550">
      <c r="I550" s="156"/>
      <c r="J550" s="156"/>
    </row>
    <row r="551">
      <c r="I551" s="156"/>
      <c r="J551" s="156"/>
    </row>
    <row r="552">
      <c r="I552" s="156"/>
      <c r="J552" s="156"/>
    </row>
    <row r="553">
      <c r="I553" s="156"/>
      <c r="J553" s="156"/>
    </row>
    <row r="554">
      <c r="I554" s="156"/>
      <c r="J554" s="156"/>
    </row>
    <row r="555">
      <c r="I555" s="156"/>
      <c r="J555" s="156"/>
    </row>
    <row r="556">
      <c r="I556" s="156"/>
      <c r="J556" s="156"/>
    </row>
    <row r="557">
      <c r="I557" s="156"/>
      <c r="J557" s="156"/>
    </row>
    <row r="558">
      <c r="I558" s="156"/>
      <c r="J558" s="156"/>
    </row>
    <row r="559">
      <c r="I559" s="156"/>
      <c r="J559" s="156"/>
    </row>
    <row r="560">
      <c r="I560" s="156"/>
      <c r="J560" s="156"/>
    </row>
    <row r="561">
      <c r="I561" s="156"/>
      <c r="J561" s="156"/>
    </row>
    <row r="562">
      <c r="I562" s="156"/>
      <c r="J562" s="156"/>
    </row>
    <row r="563">
      <c r="I563" s="156"/>
      <c r="J563" s="156"/>
    </row>
    <row r="564">
      <c r="I564" s="156"/>
      <c r="J564" s="156"/>
    </row>
    <row r="565">
      <c r="I565" s="156"/>
      <c r="J565" s="156"/>
    </row>
    <row r="566">
      <c r="I566" s="156"/>
      <c r="J566" s="156"/>
    </row>
    <row r="567">
      <c r="I567" s="156"/>
      <c r="J567" s="156"/>
    </row>
    <row r="568">
      <c r="I568" s="156"/>
      <c r="J568" s="156"/>
    </row>
    <row r="569">
      <c r="I569" s="156"/>
      <c r="J569" s="156"/>
    </row>
    <row r="570">
      <c r="I570" s="156"/>
      <c r="J570" s="156"/>
    </row>
    <row r="571">
      <c r="I571" s="156"/>
      <c r="J571" s="156"/>
    </row>
    <row r="572">
      <c r="I572" s="156"/>
      <c r="J572" s="156"/>
    </row>
    <row r="573">
      <c r="I573" s="156"/>
      <c r="J573" s="156"/>
    </row>
    <row r="574">
      <c r="I574" s="156"/>
      <c r="J574" s="156"/>
    </row>
    <row r="575">
      <c r="I575" s="156"/>
      <c r="J575" s="156"/>
    </row>
    <row r="576">
      <c r="I576" s="156"/>
      <c r="J576" s="156"/>
    </row>
    <row r="577">
      <c r="I577" s="156"/>
      <c r="J577" s="156"/>
    </row>
    <row r="578">
      <c r="I578" s="156"/>
      <c r="J578" s="156"/>
    </row>
    <row r="579">
      <c r="I579" s="156"/>
      <c r="J579" s="156"/>
    </row>
    <row r="580">
      <c r="I580" s="156"/>
      <c r="J580" s="156"/>
    </row>
    <row r="581">
      <c r="I581" s="156"/>
      <c r="J581" s="156"/>
    </row>
    <row r="582">
      <c r="I582" s="156"/>
      <c r="J582" s="156"/>
    </row>
    <row r="583">
      <c r="I583" s="156"/>
      <c r="J583" s="156"/>
    </row>
    <row r="584">
      <c r="I584" s="156"/>
      <c r="J584" s="156"/>
    </row>
    <row r="585">
      <c r="I585" s="156"/>
      <c r="J585" s="156"/>
    </row>
    <row r="586">
      <c r="I586" s="156"/>
      <c r="J586" s="156"/>
    </row>
    <row r="587">
      <c r="I587" s="156"/>
      <c r="J587" s="156"/>
    </row>
    <row r="588">
      <c r="I588" s="156"/>
      <c r="J588" s="156"/>
    </row>
    <row r="589">
      <c r="I589" s="156"/>
      <c r="J589" s="156"/>
    </row>
    <row r="590">
      <c r="I590" s="156"/>
      <c r="J590" s="156"/>
    </row>
    <row r="591">
      <c r="I591" s="156"/>
      <c r="J591" s="156"/>
    </row>
    <row r="592">
      <c r="I592" s="156"/>
      <c r="J592" s="156"/>
    </row>
    <row r="593">
      <c r="I593" s="156"/>
      <c r="J593" s="156"/>
    </row>
    <row r="594">
      <c r="I594" s="156"/>
      <c r="J594" s="156"/>
    </row>
    <row r="595">
      <c r="I595" s="156"/>
      <c r="J595" s="156"/>
    </row>
    <row r="596">
      <c r="I596" s="156"/>
      <c r="J596" s="156"/>
    </row>
    <row r="597">
      <c r="I597" s="156"/>
      <c r="J597" s="156"/>
    </row>
    <row r="598">
      <c r="I598" s="156"/>
      <c r="J598" s="156"/>
    </row>
    <row r="599">
      <c r="I599" s="156"/>
      <c r="J599" s="156"/>
    </row>
    <row r="600">
      <c r="I600" s="156"/>
      <c r="J600" s="156"/>
    </row>
    <row r="601">
      <c r="I601" s="156"/>
      <c r="J601" s="156"/>
    </row>
    <row r="602">
      <c r="I602" s="156"/>
      <c r="J602" s="156"/>
    </row>
    <row r="603">
      <c r="I603" s="156"/>
      <c r="J603" s="156"/>
    </row>
    <row r="604">
      <c r="I604" s="156"/>
      <c r="J604" s="156"/>
    </row>
    <row r="605">
      <c r="I605" s="156"/>
      <c r="J605" s="156"/>
    </row>
    <row r="606">
      <c r="I606" s="156"/>
      <c r="J606" s="156"/>
    </row>
    <row r="607">
      <c r="I607" s="156"/>
      <c r="J607" s="156"/>
    </row>
    <row r="608">
      <c r="I608" s="156"/>
      <c r="J608" s="156"/>
    </row>
    <row r="609">
      <c r="I609" s="156"/>
      <c r="J609" s="156"/>
    </row>
    <row r="610">
      <c r="I610" s="156"/>
      <c r="J610" s="156"/>
    </row>
    <row r="611">
      <c r="I611" s="156"/>
      <c r="J611" s="156"/>
    </row>
    <row r="612">
      <c r="I612" s="156"/>
      <c r="J612" s="156"/>
    </row>
    <row r="613">
      <c r="I613" s="156"/>
      <c r="J613" s="156"/>
    </row>
    <row r="614">
      <c r="I614" s="156"/>
      <c r="J614" s="156"/>
    </row>
    <row r="615">
      <c r="I615" s="156"/>
      <c r="J615" s="156"/>
    </row>
    <row r="616">
      <c r="I616" s="156"/>
      <c r="J616" s="156"/>
    </row>
    <row r="617">
      <c r="I617" s="156"/>
      <c r="J617" s="156"/>
    </row>
    <row r="618">
      <c r="I618" s="156"/>
      <c r="J618" s="156"/>
    </row>
    <row r="619">
      <c r="I619" s="156"/>
      <c r="J619" s="156"/>
    </row>
    <row r="620">
      <c r="I620" s="156"/>
      <c r="J620" s="156"/>
    </row>
    <row r="621">
      <c r="I621" s="156"/>
      <c r="J621" s="156"/>
    </row>
    <row r="622">
      <c r="I622" s="156"/>
      <c r="J622" s="156"/>
    </row>
    <row r="623">
      <c r="I623" s="156"/>
      <c r="J623" s="156"/>
    </row>
    <row r="624">
      <c r="I624" s="156"/>
      <c r="J624" s="156"/>
    </row>
    <row r="625">
      <c r="I625" s="156"/>
      <c r="J625" s="156"/>
    </row>
    <row r="626">
      <c r="I626" s="156"/>
      <c r="J626" s="156"/>
    </row>
    <row r="627">
      <c r="I627" s="156"/>
      <c r="J627" s="156"/>
    </row>
    <row r="628">
      <c r="I628" s="156"/>
      <c r="J628" s="156"/>
    </row>
    <row r="629">
      <c r="I629" s="156"/>
      <c r="J629" s="156"/>
    </row>
    <row r="630">
      <c r="I630" s="156"/>
      <c r="J630" s="156"/>
    </row>
    <row r="631">
      <c r="I631" s="156"/>
      <c r="J631" s="156"/>
    </row>
    <row r="632">
      <c r="I632" s="156"/>
      <c r="J632" s="156"/>
    </row>
    <row r="633">
      <c r="I633" s="156"/>
      <c r="J633" s="156"/>
    </row>
    <row r="634">
      <c r="I634" s="156"/>
      <c r="J634" s="156"/>
    </row>
    <row r="635">
      <c r="I635" s="156"/>
      <c r="J635" s="156"/>
    </row>
    <row r="636">
      <c r="I636" s="156"/>
      <c r="J636" s="156"/>
    </row>
    <row r="637">
      <c r="I637" s="156"/>
      <c r="J637" s="156"/>
    </row>
    <row r="638">
      <c r="I638" s="156"/>
      <c r="J638" s="156"/>
    </row>
    <row r="639">
      <c r="I639" s="156"/>
      <c r="J639" s="156"/>
    </row>
    <row r="640">
      <c r="I640" s="156"/>
      <c r="J640" s="156"/>
    </row>
    <row r="641">
      <c r="I641" s="156"/>
      <c r="J641" s="156"/>
    </row>
    <row r="642">
      <c r="I642" s="156"/>
      <c r="J642" s="156"/>
    </row>
    <row r="643">
      <c r="I643" s="156"/>
      <c r="J643" s="156"/>
    </row>
    <row r="644">
      <c r="I644" s="156"/>
      <c r="J644" s="156"/>
    </row>
    <row r="645">
      <c r="I645" s="156"/>
      <c r="J645" s="156"/>
    </row>
    <row r="646">
      <c r="I646" s="156"/>
      <c r="J646" s="156"/>
    </row>
    <row r="647">
      <c r="I647" s="156"/>
      <c r="J647" s="156"/>
    </row>
    <row r="648">
      <c r="I648" s="156"/>
      <c r="J648" s="156"/>
    </row>
    <row r="649">
      <c r="I649" s="156"/>
      <c r="J649" s="156"/>
    </row>
    <row r="650">
      <c r="I650" s="156"/>
      <c r="J650" s="156"/>
    </row>
    <row r="651">
      <c r="I651" s="156"/>
      <c r="J651" s="156"/>
    </row>
    <row r="652">
      <c r="I652" s="156"/>
      <c r="J652" s="156"/>
    </row>
    <row r="653">
      <c r="I653" s="156"/>
      <c r="J653" s="156"/>
    </row>
    <row r="654">
      <c r="I654" s="156"/>
      <c r="J654" s="156"/>
    </row>
    <row r="655">
      <c r="I655" s="156"/>
      <c r="J655" s="156"/>
    </row>
    <row r="656">
      <c r="I656" s="156"/>
      <c r="J656" s="156"/>
    </row>
    <row r="657">
      <c r="I657" s="156"/>
      <c r="J657" s="156"/>
    </row>
    <row r="658">
      <c r="I658" s="156"/>
      <c r="J658" s="156"/>
    </row>
    <row r="659">
      <c r="I659" s="156"/>
      <c r="J659" s="156"/>
    </row>
    <row r="660">
      <c r="I660" s="156"/>
      <c r="J660" s="156"/>
    </row>
    <row r="661">
      <c r="I661" s="156"/>
      <c r="J661" s="156"/>
    </row>
    <row r="662">
      <c r="I662" s="156"/>
      <c r="J662" s="156"/>
    </row>
    <row r="663">
      <c r="I663" s="156"/>
      <c r="J663" s="156"/>
    </row>
    <row r="664">
      <c r="I664" s="156"/>
      <c r="J664" s="156"/>
    </row>
    <row r="665">
      <c r="I665" s="156"/>
      <c r="J665" s="156"/>
    </row>
    <row r="666">
      <c r="I666" s="156"/>
      <c r="J666" s="156"/>
    </row>
    <row r="667">
      <c r="I667" s="156"/>
      <c r="J667" s="156"/>
    </row>
    <row r="668">
      <c r="I668" s="156"/>
      <c r="J668" s="156"/>
    </row>
    <row r="669">
      <c r="I669" s="156"/>
      <c r="J669" s="156"/>
    </row>
    <row r="670">
      <c r="I670" s="156"/>
      <c r="J670" s="156"/>
    </row>
    <row r="671">
      <c r="I671" s="156"/>
      <c r="J671" s="156"/>
    </row>
    <row r="672">
      <c r="I672" s="156"/>
      <c r="J672" s="156"/>
    </row>
    <row r="673">
      <c r="I673" s="156"/>
      <c r="J673" s="156"/>
    </row>
    <row r="674">
      <c r="I674" s="156"/>
      <c r="J674" s="156"/>
    </row>
    <row r="675">
      <c r="I675" s="156"/>
      <c r="J675" s="156"/>
    </row>
    <row r="676">
      <c r="I676" s="156"/>
      <c r="J676" s="156"/>
    </row>
    <row r="677">
      <c r="I677" s="156"/>
      <c r="J677" s="156"/>
    </row>
    <row r="678">
      <c r="I678" s="156"/>
      <c r="J678" s="156"/>
    </row>
    <row r="679">
      <c r="I679" s="156"/>
      <c r="J679" s="156"/>
    </row>
    <row r="680">
      <c r="I680" s="156"/>
      <c r="J680" s="156"/>
    </row>
    <row r="681">
      <c r="I681" s="156"/>
      <c r="J681" s="156"/>
    </row>
    <row r="682">
      <c r="I682" s="156"/>
      <c r="J682" s="156"/>
    </row>
    <row r="683">
      <c r="I683" s="156"/>
      <c r="J683" s="156"/>
    </row>
    <row r="684">
      <c r="I684" s="156"/>
      <c r="J684" s="156"/>
    </row>
    <row r="685">
      <c r="I685" s="156"/>
      <c r="J685" s="156"/>
    </row>
    <row r="686">
      <c r="I686" s="156"/>
      <c r="J686" s="156"/>
    </row>
    <row r="687">
      <c r="I687" s="156"/>
      <c r="J687" s="156"/>
    </row>
    <row r="688">
      <c r="I688" s="156"/>
      <c r="J688" s="156"/>
    </row>
    <row r="689">
      <c r="I689" s="156"/>
      <c r="J689" s="156"/>
    </row>
    <row r="690">
      <c r="I690" s="156"/>
      <c r="J690" s="156"/>
    </row>
    <row r="691">
      <c r="I691" s="156"/>
      <c r="J691" s="156"/>
    </row>
    <row r="692">
      <c r="I692" s="156"/>
      <c r="J692" s="156"/>
    </row>
    <row r="693">
      <c r="I693" s="156"/>
      <c r="J693" s="156"/>
    </row>
    <row r="694">
      <c r="I694" s="156"/>
      <c r="J694" s="156"/>
    </row>
    <row r="695">
      <c r="I695" s="156"/>
      <c r="J695" s="156"/>
    </row>
    <row r="696">
      <c r="I696" s="156"/>
      <c r="J696" s="156"/>
    </row>
    <row r="697">
      <c r="I697" s="156"/>
      <c r="J697" s="156"/>
    </row>
    <row r="698">
      <c r="I698" s="156"/>
      <c r="J698" s="156"/>
    </row>
    <row r="699">
      <c r="I699" s="156"/>
      <c r="J699" s="156"/>
    </row>
    <row r="700">
      <c r="I700" s="156"/>
      <c r="J700" s="156"/>
    </row>
    <row r="701">
      <c r="I701" s="156"/>
      <c r="J701" s="156"/>
    </row>
    <row r="702">
      <c r="I702" s="156"/>
      <c r="J702" s="156"/>
    </row>
    <row r="703">
      <c r="I703" s="156"/>
      <c r="J703" s="156"/>
    </row>
    <row r="704">
      <c r="I704" s="156"/>
      <c r="J704" s="156"/>
    </row>
    <row r="705">
      <c r="I705" s="156"/>
      <c r="J705" s="156"/>
    </row>
    <row r="706">
      <c r="I706" s="156"/>
      <c r="J706" s="156"/>
    </row>
    <row r="707">
      <c r="I707" s="156"/>
      <c r="J707" s="156"/>
    </row>
    <row r="708">
      <c r="I708" s="156"/>
      <c r="J708" s="156"/>
    </row>
    <row r="709">
      <c r="I709" s="156"/>
      <c r="J709" s="156"/>
    </row>
    <row r="710">
      <c r="I710" s="156"/>
      <c r="J710" s="156"/>
    </row>
    <row r="711">
      <c r="I711" s="156"/>
      <c r="J711" s="156"/>
    </row>
    <row r="712">
      <c r="I712" s="156"/>
      <c r="J712" s="156"/>
    </row>
    <row r="713">
      <c r="I713" s="156"/>
      <c r="J713" s="156"/>
    </row>
    <row r="714">
      <c r="I714" s="156"/>
      <c r="J714" s="156"/>
    </row>
    <row r="715">
      <c r="I715" s="156"/>
      <c r="J715" s="156"/>
    </row>
    <row r="716">
      <c r="I716" s="156"/>
      <c r="J716" s="156"/>
    </row>
    <row r="717">
      <c r="I717" s="156"/>
      <c r="J717" s="156"/>
    </row>
    <row r="718">
      <c r="I718" s="156"/>
      <c r="J718" s="156"/>
    </row>
    <row r="719">
      <c r="I719" s="156"/>
      <c r="J719" s="156"/>
    </row>
    <row r="720">
      <c r="I720" s="156"/>
      <c r="J720" s="156"/>
    </row>
    <row r="721">
      <c r="I721" s="156"/>
      <c r="J721" s="156"/>
    </row>
    <row r="722">
      <c r="I722" s="156"/>
      <c r="J722" s="156"/>
    </row>
    <row r="723">
      <c r="I723" s="156"/>
      <c r="J723" s="156"/>
    </row>
    <row r="724">
      <c r="I724" s="156"/>
      <c r="J724" s="156"/>
    </row>
    <row r="725">
      <c r="I725" s="156"/>
      <c r="J725" s="156"/>
    </row>
    <row r="726">
      <c r="I726" s="156"/>
      <c r="J726" s="156"/>
    </row>
    <row r="727">
      <c r="I727" s="156"/>
      <c r="J727" s="156"/>
    </row>
    <row r="728">
      <c r="I728" s="156"/>
      <c r="J728" s="156"/>
    </row>
    <row r="729">
      <c r="I729" s="156"/>
      <c r="J729" s="156"/>
    </row>
    <row r="730">
      <c r="I730" s="156"/>
      <c r="J730" s="156"/>
    </row>
    <row r="731">
      <c r="I731" s="156"/>
      <c r="J731" s="156"/>
    </row>
    <row r="732">
      <c r="I732" s="156"/>
      <c r="J732" s="156"/>
    </row>
    <row r="733">
      <c r="I733" s="156"/>
      <c r="J733" s="156"/>
    </row>
    <row r="734">
      <c r="I734" s="156"/>
      <c r="J734" s="156"/>
    </row>
    <row r="735">
      <c r="I735" s="156"/>
      <c r="J735" s="156"/>
    </row>
    <row r="736">
      <c r="I736" s="156"/>
      <c r="J736" s="156"/>
    </row>
    <row r="737">
      <c r="I737" s="156"/>
      <c r="J737" s="156"/>
    </row>
    <row r="738">
      <c r="I738" s="156"/>
      <c r="J738" s="156"/>
    </row>
    <row r="739">
      <c r="I739" s="156"/>
      <c r="J739" s="156"/>
    </row>
    <row r="740">
      <c r="I740" s="156"/>
      <c r="J740" s="156"/>
    </row>
    <row r="741">
      <c r="I741" s="156"/>
      <c r="J741" s="156"/>
    </row>
    <row r="742">
      <c r="I742" s="156"/>
      <c r="J742" s="156"/>
    </row>
    <row r="743">
      <c r="I743" s="156"/>
      <c r="J743" s="156"/>
    </row>
    <row r="744">
      <c r="I744" s="156"/>
      <c r="J744" s="156"/>
    </row>
    <row r="745">
      <c r="I745" s="156"/>
      <c r="J745" s="156"/>
    </row>
    <row r="746">
      <c r="I746" s="156"/>
      <c r="J746" s="156"/>
    </row>
    <row r="747">
      <c r="I747" s="156"/>
      <c r="J747" s="156"/>
    </row>
    <row r="748">
      <c r="I748" s="156"/>
      <c r="J748" s="156"/>
    </row>
    <row r="749">
      <c r="I749" s="156"/>
      <c r="J749" s="156"/>
    </row>
    <row r="750">
      <c r="I750" s="156"/>
      <c r="J750" s="156"/>
    </row>
    <row r="751">
      <c r="I751" s="156"/>
      <c r="J751" s="156"/>
    </row>
    <row r="752">
      <c r="I752" s="156"/>
      <c r="J752" s="156"/>
    </row>
    <row r="753">
      <c r="I753" s="156"/>
      <c r="J753" s="156"/>
    </row>
    <row r="754">
      <c r="I754" s="156"/>
      <c r="J754" s="156"/>
    </row>
    <row r="755">
      <c r="I755" s="156"/>
      <c r="J755" s="156"/>
    </row>
    <row r="756">
      <c r="I756" s="156"/>
      <c r="J756" s="156"/>
    </row>
    <row r="757">
      <c r="I757" s="156"/>
      <c r="J757" s="156"/>
    </row>
    <row r="758">
      <c r="I758" s="156"/>
      <c r="J758" s="156"/>
    </row>
    <row r="759">
      <c r="I759" s="156"/>
      <c r="J759" s="156"/>
    </row>
    <row r="760">
      <c r="I760" s="156"/>
      <c r="J760" s="156"/>
    </row>
    <row r="761">
      <c r="I761" s="156"/>
      <c r="J761" s="156"/>
    </row>
    <row r="762">
      <c r="I762" s="156"/>
      <c r="J762" s="156"/>
    </row>
    <row r="763">
      <c r="I763" s="156"/>
      <c r="J763" s="156"/>
    </row>
    <row r="764">
      <c r="I764" s="156"/>
      <c r="J764" s="156"/>
    </row>
    <row r="765">
      <c r="I765" s="156"/>
      <c r="J765" s="156"/>
    </row>
    <row r="766">
      <c r="I766" s="156"/>
      <c r="J766" s="156"/>
    </row>
    <row r="767">
      <c r="I767" s="156"/>
      <c r="J767" s="156"/>
    </row>
    <row r="768">
      <c r="I768" s="156"/>
      <c r="J768" s="156"/>
    </row>
    <row r="769">
      <c r="I769" s="156"/>
      <c r="J769" s="156"/>
    </row>
    <row r="770">
      <c r="I770" s="156"/>
      <c r="J770" s="156"/>
    </row>
    <row r="771">
      <c r="I771" s="156"/>
      <c r="J771" s="156"/>
    </row>
    <row r="772">
      <c r="I772" s="156"/>
      <c r="J772" s="156"/>
    </row>
    <row r="773">
      <c r="I773" s="156"/>
      <c r="J773" s="156"/>
    </row>
    <row r="774">
      <c r="I774" s="156"/>
      <c r="J774" s="156"/>
    </row>
    <row r="775">
      <c r="I775" s="156"/>
      <c r="J775" s="156"/>
    </row>
    <row r="776">
      <c r="I776" s="156"/>
      <c r="J776" s="156"/>
    </row>
    <row r="777">
      <c r="I777" s="156"/>
      <c r="J777" s="156"/>
    </row>
    <row r="778">
      <c r="I778" s="156"/>
      <c r="J778" s="156"/>
    </row>
    <row r="779">
      <c r="I779" s="156"/>
      <c r="J779" s="156"/>
    </row>
    <row r="780">
      <c r="I780" s="156"/>
      <c r="J780" s="156"/>
    </row>
    <row r="781">
      <c r="I781" s="156"/>
      <c r="J781" s="156"/>
    </row>
    <row r="782">
      <c r="I782" s="156"/>
      <c r="J782" s="156"/>
    </row>
    <row r="783">
      <c r="I783" s="156"/>
      <c r="J783" s="156"/>
    </row>
    <row r="784">
      <c r="I784" s="156"/>
      <c r="J784" s="156"/>
    </row>
    <row r="785">
      <c r="I785" s="156"/>
      <c r="J785" s="156"/>
    </row>
    <row r="786">
      <c r="I786" s="156"/>
      <c r="J786" s="156"/>
    </row>
    <row r="787">
      <c r="I787" s="156"/>
      <c r="J787" s="156"/>
    </row>
    <row r="788">
      <c r="I788" s="156"/>
      <c r="J788" s="156"/>
    </row>
    <row r="789">
      <c r="I789" s="156"/>
      <c r="J789" s="156"/>
    </row>
    <row r="790">
      <c r="I790" s="156"/>
      <c r="J790" s="156"/>
    </row>
    <row r="791">
      <c r="I791" s="156"/>
      <c r="J791" s="156"/>
    </row>
    <row r="792">
      <c r="I792" s="156"/>
      <c r="J792" s="156"/>
    </row>
    <row r="793">
      <c r="I793" s="156"/>
      <c r="J793" s="156"/>
    </row>
    <row r="794">
      <c r="I794" s="156"/>
      <c r="J794" s="156"/>
    </row>
    <row r="795">
      <c r="I795" s="156"/>
      <c r="J795" s="156"/>
    </row>
    <row r="796">
      <c r="I796" s="156"/>
      <c r="J796" s="156"/>
    </row>
    <row r="797">
      <c r="I797" s="156"/>
      <c r="J797" s="156"/>
    </row>
    <row r="798">
      <c r="I798" s="156"/>
      <c r="J798" s="156"/>
    </row>
    <row r="799">
      <c r="I799" s="156"/>
      <c r="J799" s="156"/>
    </row>
    <row r="800">
      <c r="I800" s="156"/>
      <c r="J800" s="156"/>
    </row>
    <row r="801">
      <c r="I801" s="156"/>
      <c r="J801" s="156"/>
    </row>
    <row r="802">
      <c r="I802" s="156"/>
      <c r="J802" s="156"/>
    </row>
    <row r="803">
      <c r="I803" s="156"/>
      <c r="J803" s="156"/>
    </row>
    <row r="804">
      <c r="I804" s="156"/>
      <c r="J804" s="156"/>
    </row>
    <row r="805">
      <c r="I805" s="156"/>
      <c r="J805" s="156"/>
    </row>
    <row r="806">
      <c r="I806" s="156"/>
      <c r="J806" s="156"/>
    </row>
    <row r="807">
      <c r="I807" s="156"/>
      <c r="J807" s="156"/>
    </row>
    <row r="808">
      <c r="I808" s="156"/>
      <c r="J808" s="156"/>
    </row>
    <row r="809">
      <c r="I809" s="156"/>
      <c r="J809" s="156"/>
    </row>
    <row r="810">
      <c r="I810" s="156"/>
      <c r="J810" s="156"/>
    </row>
    <row r="811">
      <c r="I811" s="156"/>
      <c r="J811" s="156"/>
    </row>
    <row r="812">
      <c r="I812" s="156"/>
      <c r="J812" s="156"/>
    </row>
    <row r="813">
      <c r="I813" s="156"/>
      <c r="J813" s="156"/>
    </row>
    <row r="814">
      <c r="I814" s="156"/>
      <c r="J814" s="156"/>
    </row>
    <row r="815">
      <c r="I815" s="156"/>
      <c r="J815" s="156"/>
    </row>
    <row r="816">
      <c r="I816" s="156"/>
      <c r="J816" s="156"/>
    </row>
    <row r="817">
      <c r="I817" s="156"/>
      <c r="J817" s="156"/>
    </row>
    <row r="818">
      <c r="I818" s="156"/>
      <c r="J818" s="156"/>
    </row>
    <row r="819">
      <c r="I819" s="156"/>
      <c r="J819" s="156"/>
    </row>
    <row r="820">
      <c r="I820" s="156"/>
      <c r="J820" s="156"/>
    </row>
    <row r="821">
      <c r="I821" s="156"/>
      <c r="J821" s="156"/>
    </row>
    <row r="822">
      <c r="I822" s="156"/>
      <c r="J822" s="156"/>
    </row>
    <row r="823">
      <c r="I823" s="156"/>
      <c r="J823" s="156"/>
    </row>
    <row r="824">
      <c r="I824" s="156"/>
      <c r="J824" s="156"/>
    </row>
    <row r="825">
      <c r="I825" s="156"/>
      <c r="J825" s="156"/>
    </row>
    <row r="826">
      <c r="I826" s="156"/>
      <c r="J826" s="156"/>
    </row>
    <row r="827">
      <c r="I827" s="156"/>
      <c r="J827" s="156"/>
    </row>
    <row r="828">
      <c r="I828" s="156"/>
      <c r="J828" s="156"/>
    </row>
    <row r="829">
      <c r="I829" s="156"/>
      <c r="J829" s="156"/>
    </row>
    <row r="830">
      <c r="I830" s="156"/>
      <c r="J830" s="156"/>
    </row>
    <row r="831">
      <c r="I831" s="156"/>
      <c r="J831" s="156"/>
    </row>
    <row r="832">
      <c r="I832" s="156"/>
      <c r="J832" s="156"/>
    </row>
    <row r="833">
      <c r="I833" s="156"/>
      <c r="J833" s="156"/>
    </row>
    <row r="834">
      <c r="I834" s="156"/>
      <c r="J834" s="156"/>
    </row>
    <row r="835">
      <c r="I835" s="156"/>
      <c r="J835" s="156"/>
    </row>
    <row r="836">
      <c r="I836" s="156"/>
      <c r="J836" s="156"/>
    </row>
    <row r="837">
      <c r="I837" s="156"/>
      <c r="J837" s="156"/>
    </row>
    <row r="838">
      <c r="I838" s="156"/>
      <c r="J838" s="156"/>
    </row>
    <row r="839">
      <c r="I839" s="156"/>
      <c r="J839" s="156"/>
    </row>
    <row r="840">
      <c r="I840" s="156"/>
      <c r="J840" s="156"/>
    </row>
    <row r="841">
      <c r="I841" s="156"/>
      <c r="J841" s="156"/>
    </row>
    <row r="842">
      <c r="I842" s="156"/>
      <c r="J842" s="156"/>
    </row>
    <row r="843">
      <c r="I843" s="156"/>
      <c r="J843" s="156"/>
    </row>
    <row r="844">
      <c r="I844" s="156"/>
      <c r="J844" s="156"/>
    </row>
    <row r="845">
      <c r="I845" s="156"/>
      <c r="J845" s="156"/>
    </row>
    <row r="846">
      <c r="I846" s="156"/>
      <c r="J846" s="156"/>
    </row>
    <row r="847">
      <c r="I847" s="156"/>
      <c r="J847" s="156"/>
    </row>
    <row r="848">
      <c r="I848" s="156"/>
      <c r="J848" s="156"/>
    </row>
    <row r="849">
      <c r="I849" s="156"/>
      <c r="J849" s="156"/>
    </row>
    <row r="850">
      <c r="I850" s="156"/>
      <c r="J850" s="156"/>
    </row>
    <row r="851">
      <c r="I851" s="156"/>
      <c r="J851" s="156"/>
    </row>
    <row r="852">
      <c r="I852" s="156"/>
      <c r="J852" s="156"/>
    </row>
    <row r="853">
      <c r="I853" s="156"/>
      <c r="J853" s="156"/>
    </row>
    <row r="854">
      <c r="I854" s="156"/>
      <c r="J854" s="156"/>
    </row>
    <row r="855">
      <c r="I855" s="156"/>
      <c r="J855" s="156"/>
    </row>
    <row r="856">
      <c r="I856" s="156"/>
      <c r="J856" s="156"/>
    </row>
    <row r="857">
      <c r="I857" s="156"/>
      <c r="J857" s="156"/>
    </row>
    <row r="858">
      <c r="I858" s="156"/>
      <c r="J858" s="156"/>
    </row>
    <row r="859">
      <c r="I859" s="156"/>
      <c r="J859" s="156"/>
    </row>
    <row r="860">
      <c r="I860" s="156"/>
      <c r="J860" s="156"/>
    </row>
    <row r="861">
      <c r="I861" s="156"/>
      <c r="J861" s="156"/>
    </row>
    <row r="862">
      <c r="I862" s="156"/>
      <c r="J862" s="156"/>
    </row>
    <row r="863">
      <c r="I863" s="156"/>
      <c r="J863" s="156"/>
    </row>
    <row r="864">
      <c r="I864" s="156"/>
      <c r="J864" s="156"/>
    </row>
    <row r="865">
      <c r="I865" s="156"/>
      <c r="J865" s="156"/>
    </row>
    <row r="866">
      <c r="I866" s="156"/>
      <c r="J866" s="156"/>
    </row>
    <row r="867">
      <c r="I867" s="156"/>
      <c r="J867" s="156"/>
    </row>
    <row r="868">
      <c r="I868" s="156"/>
      <c r="J868" s="156"/>
    </row>
    <row r="869">
      <c r="I869" s="156"/>
      <c r="J869" s="156"/>
    </row>
    <row r="870">
      <c r="I870" s="156"/>
      <c r="J870" s="156"/>
    </row>
    <row r="871">
      <c r="I871" s="156"/>
      <c r="J871" s="156"/>
    </row>
    <row r="872">
      <c r="I872" s="156"/>
      <c r="J872" s="156"/>
    </row>
    <row r="873">
      <c r="I873" s="156"/>
      <c r="J873" s="156"/>
    </row>
    <row r="874">
      <c r="I874" s="156"/>
      <c r="J874" s="156"/>
    </row>
    <row r="875">
      <c r="I875" s="156"/>
      <c r="J875" s="156"/>
    </row>
    <row r="876">
      <c r="I876" s="156"/>
      <c r="J876" s="156"/>
    </row>
    <row r="877">
      <c r="I877" s="156"/>
      <c r="J877" s="156"/>
    </row>
    <row r="878">
      <c r="I878" s="156"/>
      <c r="J878" s="156"/>
    </row>
    <row r="879">
      <c r="I879" s="156"/>
      <c r="J879" s="156"/>
    </row>
    <row r="880">
      <c r="I880" s="156"/>
      <c r="J880" s="156"/>
    </row>
    <row r="881">
      <c r="I881" s="156"/>
      <c r="J881" s="156"/>
    </row>
    <row r="882">
      <c r="I882" s="156"/>
      <c r="J882" s="156"/>
    </row>
    <row r="883">
      <c r="I883" s="156"/>
      <c r="J883" s="156"/>
    </row>
    <row r="884">
      <c r="I884" s="156"/>
      <c r="J884" s="156"/>
    </row>
    <row r="885">
      <c r="I885" s="156"/>
      <c r="J885" s="156"/>
    </row>
    <row r="886">
      <c r="I886" s="156"/>
      <c r="J886" s="156"/>
    </row>
    <row r="887">
      <c r="I887" s="156"/>
      <c r="J887" s="156"/>
    </row>
    <row r="888">
      <c r="I888" s="156"/>
      <c r="J888" s="156"/>
    </row>
    <row r="889">
      <c r="I889" s="156"/>
      <c r="J889" s="156"/>
    </row>
    <row r="890">
      <c r="I890" s="156"/>
      <c r="J890" s="156"/>
    </row>
    <row r="891">
      <c r="I891" s="156"/>
      <c r="J891" s="156"/>
    </row>
    <row r="892">
      <c r="I892" s="156"/>
      <c r="J892" s="156"/>
    </row>
    <row r="893">
      <c r="I893" s="156"/>
      <c r="J893" s="156"/>
    </row>
    <row r="894">
      <c r="I894" s="156"/>
      <c r="J894" s="156"/>
    </row>
    <row r="895">
      <c r="I895" s="156"/>
      <c r="J895" s="156"/>
    </row>
    <row r="896">
      <c r="I896" s="156"/>
      <c r="J896" s="156"/>
    </row>
    <row r="897">
      <c r="I897" s="156"/>
      <c r="J897" s="156"/>
    </row>
    <row r="898">
      <c r="I898" s="156"/>
      <c r="J898" s="156"/>
    </row>
    <row r="899">
      <c r="I899" s="156"/>
      <c r="J899" s="156"/>
    </row>
    <row r="900">
      <c r="I900" s="156"/>
      <c r="J900" s="156"/>
    </row>
    <row r="901">
      <c r="I901" s="156"/>
      <c r="J901" s="156"/>
    </row>
    <row r="902">
      <c r="I902" s="156"/>
      <c r="J902" s="156"/>
    </row>
    <row r="903">
      <c r="I903" s="156"/>
      <c r="J903" s="156"/>
    </row>
    <row r="904">
      <c r="I904" s="156"/>
      <c r="J904" s="156"/>
    </row>
    <row r="905">
      <c r="I905" s="156"/>
      <c r="J905" s="156"/>
    </row>
    <row r="906">
      <c r="I906" s="156"/>
      <c r="J906" s="156"/>
    </row>
    <row r="907">
      <c r="I907" s="156"/>
      <c r="J907" s="156"/>
    </row>
    <row r="908">
      <c r="I908" s="156"/>
      <c r="J908" s="156"/>
    </row>
    <row r="909">
      <c r="I909" s="156"/>
      <c r="J909" s="156"/>
    </row>
    <row r="910">
      <c r="I910" s="156"/>
      <c r="J910" s="156"/>
    </row>
    <row r="911">
      <c r="I911" s="156"/>
      <c r="J911" s="156"/>
    </row>
    <row r="912">
      <c r="I912" s="156"/>
      <c r="J912" s="156"/>
    </row>
    <row r="913">
      <c r="I913" s="156"/>
      <c r="J913" s="156"/>
    </row>
    <row r="914">
      <c r="I914" s="156"/>
      <c r="J914" s="156"/>
    </row>
    <row r="915">
      <c r="I915" s="156"/>
      <c r="J915" s="156"/>
    </row>
    <row r="916">
      <c r="I916" s="156"/>
      <c r="J916" s="156"/>
    </row>
    <row r="917">
      <c r="I917" s="156"/>
      <c r="J917" s="156"/>
    </row>
    <row r="918">
      <c r="I918" s="156"/>
      <c r="J918" s="156"/>
    </row>
    <row r="919">
      <c r="I919" s="156"/>
      <c r="J919" s="156"/>
    </row>
    <row r="920">
      <c r="I920" s="156"/>
      <c r="J920" s="156"/>
    </row>
    <row r="921">
      <c r="I921" s="156"/>
      <c r="J921" s="156"/>
    </row>
    <row r="922">
      <c r="I922" s="156"/>
      <c r="J922" s="156"/>
    </row>
    <row r="923">
      <c r="I923" s="156"/>
      <c r="J923" s="156"/>
    </row>
    <row r="924">
      <c r="I924" s="156"/>
      <c r="J924" s="156"/>
    </row>
    <row r="925">
      <c r="I925" s="156"/>
      <c r="J925" s="156"/>
    </row>
    <row r="926">
      <c r="I926" s="156"/>
      <c r="J926" s="156"/>
    </row>
    <row r="927">
      <c r="I927" s="156"/>
      <c r="J927" s="156"/>
    </row>
    <row r="928">
      <c r="I928" s="156"/>
      <c r="J928" s="156"/>
    </row>
    <row r="929">
      <c r="I929" s="156"/>
      <c r="J929" s="156"/>
    </row>
    <row r="930">
      <c r="I930" s="156"/>
      <c r="J930" s="156"/>
    </row>
    <row r="931">
      <c r="I931" s="156"/>
      <c r="J931" s="156"/>
    </row>
    <row r="932">
      <c r="I932" s="156"/>
      <c r="J932" s="156"/>
    </row>
    <row r="933">
      <c r="I933" s="156"/>
      <c r="J933" s="156"/>
    </row>
    <row r="934">
      <c r="I934" s="156"/>
      <c r="J934" s="156"/>
    </row>
    <row r="935">
      <c r="I935" s="156"/>
      <c r="J935" s="156"/>
    </row>
    <row r="936">
      <c r="I936" s="156"/>
      <c r="J936" s="156"/>
    </row>
    <row r="937">
      <c r="I937" s="156"/>
      <c r="J937" s="156"/>
    </row>
    <row r="938">
      <c r="I938" s="156"/>
      <c r="J938" s="156"/>
    </row>
    <row r="939">
      <c r="I939" s="156"/>
      <c r="J939" s="156"/>
    </row>
    <row r="940">
      <c r="I940" s="156"/>
      <c r="J940" s="156"/>
    </row>
    <row r="941">
      <c r="I941" s="156"/>
      <c r="J941" s="156"/>
    </row>
    <row r="942">
      <c r="I942" s="156"/>
      <c r="J942" s="156"/>
    </row>
    <row r="943">
      <c r="I943" s="156"/>
      <c r="J943" s="156"/>
    </row>
    <row r="944">
      <c r="I944" s="156"/>
      <c r="J944" s="156"/>
    </row>
    <row r="945">
      <c r="I945" s="156"/>
      <c r="J945" s="156"/>
    </row>
    <row r="946">
      <c r="I946" s="156"/>
      <c r="J946" s="156"/>
    </row>
    <row r="947">
      <c r="I947" s="156"/>
      <c r="J947" s="156"/>
    </row>
    <row r="948">
      <c r="I948" s="156"/>
      <c r="J948" s="156"/>
    </row>
    <row r="949">
      <c r="I949" s="156"/>
      <c r="J949" s="156"/>
    </row>
    <row r="950">
      <c r="I950" s="156"/>
      <c r="J950" s="156"/>
    </row>
    <row r="951">
      <c r="I951" s="156"/>
      <c r="J951" s="156"/>
    </row>
    <row r="952">
      <c r="I952" s="156"/>
      <c r="J952" s="156"/>
    </row>
    <row r="953">
      <c r="I953" s="156"/>
      <c r="J953" s="156"/>
    </row>
    <row r="954">
      <c r="I954" s="156"/>
      <c r="J954" s="156"/>
    </row>
    <row r="955">
      <c r="I955" s="156"/>
      <c r="J955" s="156"/>
    </row>
    <row r="956">
      <c r="I956" s="156"/>
      <c r="J956" s="156"/>
    </row>
    <row r="957">
      <c r="I957" s="156"/>
      <c r="J957" s="156"/>
    </row>
    <row r="958">
      <c r="I958" s="156"/>
      <c r="J958" s="156"/>
    </row>
    <row r="959">
      <c r="I959" s="156"/>
      <c r="J959" s="156"/>
    </row>
    <row r="960">
      <c r="I960" s="156"/>
      <c r="J960" s="156"/>
    </row>
    <row r="961">
      <c r="I961" s="156"/>
      <c r="J961" s="156"/>
    </row>
    <row r="962">
      <c r="I962" s="156"/>
      <c r="J962" s="156"/>
    </row>
    <row r="963">
      <c r="I963" s="156"/>
      <c r="J963" s="156"/>
    </row>
    <row r="964">
      <c r="I964" s="156"/>
      <c r="J964" s="156"/>
    </row>
    <row r="965">
      <c r="I965" s="156"/>
      <c r="J965" s="156"/>
    </row>
    <row r="966">
      <c r="I966" s="156"/>
      <c r="J966" s="156"/>
    </row>
    <row r="967">
      <c r="I967" s="156"/>
      <c r="J967" s="156"/>
    </row>
    <row r="968">
      <c r="I968" s="156"/>
      <c r="J968" s="156"/>
    </row>
    <row r="969">
      <c r="I969" s="156"/>
      <c r="J969" s="156"/>
    </row>
    <row r="970">
      <c r="I970" s="156"/>
      <c r="J970" s="156"/>
    </row>
    <row r="971">
      <c r="I971" s="156"/>
      <c r="J971" s="156"/>
    </row>
    <row r="972">
      <c r="I972" s="156"/>
      <c r="J972" s="156"/>
    </row>
    <row r="973">
      <c r="I973" s="156"/>
      <c r="J973" s="156"/>
    </row>
    <row r="974">
      <c r="I974" s="156"/>
      <c r="J974" s="156"/>
    </row>
    <row r="975">
      <c r="I975" s="156"/>
      <c r="J975" s="156"/>
    </row>
    <row r="976">
      <c r="I976" s="156"/>
      <c r="J976" s="156"/>
    </row>
    <row r="977">
      <c r="I977" s="156"/>
      <c r="J977" s="156"/>
    </row>
    <row r="978">
      <c r="I978" s="156"/>
      <c r="J978" s="156"/>
    </row>
    <row r="979">
      <c r="I979" s="156"/>
      <c r="J979" s="156"/>
    </row>
    <row r="980">
      <c r="I980" s="156"/>
      <c r="J980" s="156"/>
    </row>
    <row r="981">
      <c r="I981" s="156"/>
      <c r="J981" s="156"/>
    </row>
    <row r="982">
      <c r="I982" s="156"/>
      <c r="J982" s="156"/>
    </row>
    <row r="983">
      <c r="I983" s="156"/>
      <c r="J983" s="156"/>
    </row>
    <row r="984">
      <c r="I984" s="156"/>
      <c r="J984" s="156"/>
    </row>
    <row r="985">
      <c r="I985" s="156"/>
      <c r="J985" s="156"/>
    </row>
    <row r="986">
      <c r="I986" s="156"/>
      <c r="J986" s="156"/>
    </row>
    <row r="987">
      <c r="I987" s="156"/>
      <c r="J987" s="156"/>
    </row>
    <row r="988">
      <c r="I988" s="156"/>
      <c r="J988" s="156"/>
    </row>
    <row r="989">
      <c r="I989" s="156"/>
      <c r="J989" s="156"/>
    </row>
    <row r="990">
      <c r="I990" s="156"/>
      <c r="J990" s="156"/>
    </row>
    <row r="991">
      <c r="I991" s="156"/>
      <c r="J991" s="156"/>
    </row>
    <row r="992">
      <c r="I992" s="156"/>
      <c r="J992" s="156"/>
    </row>
    <row r="993">
      <c r="I993" s="156"/>
    </row>
    <row r="994">
      <c r="I994" s="156"/>
    </row>
    <row r="995">
      <c r="I995" s="156"/>
    </row>
    <row r="996">
      <c r="I996" s="156"/>
    </row>
    <row r="997">
      <c r="I997" s="156"/>
    </row>
    <row r="998">
      <c r="I998" s="156"/>
    </row>
    <row r="999">
      <c r="I999" s="156"/>
    </row>
    <row r="1000">
      <c r="I1000" s="156"/>
    </row>
    <row r="1001">
      <c r="I1001" s="156"/>
    </row>
    <row r="1002">
      <c r="I1002" s="156"/>
    </row>
    <row r="1003">
      <c r="I1003" s="156"/>
    </row>
    <row r="1004">
      <c r="I1004" s="156"/>
    </row>
    <row r="1005">
      <c r="I1005" s="156"/>
    </row>
    <row r="1006">
      <c r="I1006" s="156"/>
    </row>
    <row r="1007">
      <c r="I1007" s="156"/>
    </row>
    <row r="1008">
      <c r="I1008" s="156"/>
    </row>
    <row r="1009">
      <c r="I1009" s="156"/>
    </row>
    <row r="1010">
      <c r="I1010" s="156"/>
    </row>
    <row r="1011">
      <c r="I1011" s="156"/>
    </row>
    <row r="1012">
      <c r="I1012" s="156"/>
    </row>
    <row r="1013">
      <c r="I1013" s="156"/>
    </row>
    <row r="1014">
      <c r="I1014" s="156"/>
    </row>
    <row r="1015">
      <c r="I1015" s="156"/>
    </row>
    <row r="1016">
      <c r="I1016" s="156"/>
    </row>
    <row r="1017">
      <c r="I1017" s="156"/>
    </row>
    <row r="1018">
      <c r="I1018" s="156"/>
    </row>
    <row r="1019">
      <c r="I1019" s="156"/>
    </row>
    <row r="1020">
      <c r="I1020" s="156"/>
    </row>
    <row r="1021">
      <c r="I1021" s="156"/>
    </row>
    <row r="1022">
      <c r="I1022" s="156"/>
    </row>
    <row r="1023">
      <c r="I1023" s="156"/>
    </row>
    <row r="1024">
      <c r="I1024" s="156"/>
    </row>
    <row r="1025">
      <c r="I1025" s="156"/>
    </row>
    <row r="1026">
      <c r="I1026" s="156"/>
    </row>
    <row r="1027">
      <c r="I1027" s="156"/>
    </row>
    <row r="1028">
      <c r="I1028" s="156"/>
    </row>
    <row r="1029">
      <c r="I1029" s="156"/>
    </row>
    <row r="1030">
      <c r="I1030" s="156"/>
    </row>
    <row r="1031">
      <c r="I1031" s="156"/>
    </row>
    <row r="1032">
      <c r="I1032" s="156"/>
    </row>
    <row r="1033">
      <c r="I1033" s="156"/>
    </row>
    <row r="1034">
      <c r="I1034" s="156"/>
    </row>
    <row r="1035">
      <c r="I1035" s="156"/>
    </row>
    <row r="1036">
      <c r="I1036" s="156"/>
    </row>
    <row r="1037">
      <c r="I1037" s="156"/>
    </row>
    <row r="1038">
      <c r="I1038" s="156"/>
    </row>
    <row r="1039">
      <c r="I1039" s="15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63"/>
    <hyperlink r:id="rId2" ref="L63"/>
    <hyperlink r:id="rId3" ref="M63"/>
    <hyperlink r:id="rId4" ref="K68"/>
    <hyperlink r:id="rId5" ref="L68"/>
    <hyperlink r:id="rId6" ref="K73"/>
    <hyperlink r:id="rId7" ref="L73"/>
    <hyperlink r:id="rId8" ref="M73"/>
  </hyperlinks>
  <drawing r:id="rId9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1683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V2" s="346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V10" s="346"/>
    </row>
    <row r="11">
      <c r="K11" s="831"/>
      <c r="L11" s="831"/>
      <c r="M11" s="831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1684</v>
      </c>
      <c r="E14" s="1" t="s">
        <v>54</v>
      </c>
      <c r="H14" s="49"/>
      <c r="I14" s="50"/>
      <c r="J14" s="223"/>
      <c r="K14" s="893" t="s">
        <v>1684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45017.0</v>
      </c>
      <c r="L17" s="907">
        <v>45018.0</v>
      </c>
      <c r="M17" s="907">
        <v>45021.0</v>
      </c>
      <c r="N17" s="7"/>
      <c r="O17" s="779" t="str">
        <f>IFERROR(__xludf.DUMMYFUNCTION("IMPORTRANGE(""https://docs.google.com/spreadsheets/d/1AZ3Iko49RlWgMZj2Hx7OpTHq-NH0mvOPQwtTsEQwEV4/edit#gid=1517158034"",""4/1~4/18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1685</v>
      </c>
      <c r="L19" s="915" t="s">
        <v>915</v>
      </c>
      <c r="M19" s="135" t="s">
        <v>1686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1685</v>
      </c>
      <c r="L20" s="915" t="s">
        <v>915</v>
      </c>
      <c r="M20" s="135" t="s">
        <v>1686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1687</v>
      </c>
      <c r="L21" s="916"/>
      <c r="M21" s="80" t="s">
        <v>223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01"/>
      <c r="N22" s="7"/>
      <c r="O22" s="914"/>
      <c r="P22" s="914"/>
      <c r="Q22" s="914"/>
      <c r="R22" s="999"/>
      <c r="S22" s="999"/>
      <c r="T22" s="999"/>
      <c r="U22" s="914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45022.0</v>
      </c>
      <c r="L23" s="907">
        <v>45023.0</v>
      </c>
      <c r="M23" s="907">
        <v>45024.0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" t="s">
        <v>1688</v>
      </c>
      <c r="L25" s="135" t="s">
        <v>1689</v>
      </c>
      <c r="M25" s="915" t="s">
        <v>1690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1" t="s">
        <v>1688</v>
      </c>
      <c r="L26" s="135" t="s">
        <v>1689</v>
      </c>
      <c r="M26" s="915" t="s">
        <v>1690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1" t="s">
        <v>1691</v>
      </c>
      <c r="L27" s="80" t="s">
        <v>1692</v>
      </c>
      <c r="M27" s="915" t="s">
        <v>229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99"/>
      <c r="S28" s="999"/>
      <c r="T28" s="999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26">
        <v>45025.0</v>
      </c>
      <c r="L29" s="926">
        <v>45026.0</v>
      </c>
      <c r="M29" s="926">
        <v>45027.0</v>
      </c>
      <c r="N29" s="95"/>
      <c r="O29" s="914"/>
      <c r="P29" s="914"/>
      <c r="Q29" s="914"/>
      <c r="R29" s="999"/>
      <c r="S29" s="999"/>
      <c r="T29" s="999"/>
      <c r="U29" s="914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" t="s">
        <v>1693</v>
      </c>
      <c r="L31" s="915" t="s">
        <v>915</v>
      </c>
      <c r="M31" s="135" t="s">
        <v>1694</v>
      </c>
      <c r="N31" s="100"/>
      <c r="O31" s="973"/>
      <c r="P31" s="973"/>
      <c r="Q31" s="973"/>
      <c r="R31" s="1004"/>
      <c r="S31" s="1004"/>
      <c r="T31" s="1004"/>
      <c r="U31" s="973"/>
      <c r="V31" s="100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" t="s">
        <v>1693</v>
      </c>
      <c r="L32" s="915" t="s">
        <v>915</v>
      </c>
      <c r="M32" s="135" t="s">
        <v>1694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223</v>
      </c>
      <c r="L33" s="927"/>
      <c r="M33" s="80" t="s">
        <v>1696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26">
        <v>45028.0</v>
      </c>
      <c r="L35" s="926">
        <v>45029.0</v>
      </c>
      <c r="M35" s="926">
        <v>45030.0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80" t="s">
        <v>1698</v>
      </c>
      <c r="L37" s="915" t="s">
        <v>915</v>
      </c>
      <c r="M37" s="135" t="s">
        <v>1699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80" t="s">
        <v>1698</v>
      </c>
      <c r="L38" s="915" t="s">
        <v>915</v>
      </c>
      <c r="M38" s="135" t="s">
        <v>1699</v>
      </c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223</v>
      </c>
      <c r="L39" s="927"/>
      <c r="M39" s="927" t="s">
        <v>1700</v>
      </c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01"/>
      <c r="N40" s="856"/>
      <c r="O40" s="914"/>
      <c r="P40" s="914"/>
      <c r="Q40" s="914"/>
      <c r="R40" s="999"/>
      <c r="S40" s="999"/>
      <c r="T40" s="999"/>
      <c r="U40" s="914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>
        <v>45031.0</v>
      </c>
      <c r="L41" s="926">
        <v>45032.0</v>
      </c>
      <c r="M41" s="926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" t="s">
        <v>1701</v>
      </c>
      <c r="L43" s="135" t="s">
        <v>1702</v>
      </c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" t="s">
        <v>1701</v>
      </c>
      <c r="L44" s="135" t="s">
        <v>1702</v>
      </c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 t="s">
        <v>223</v>
      </c>
      <c r="L45" s="927" t="s">
        <v>223</v>
      </c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01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45018.0</v>
      </c>
      <c r="L47" s="936">
        <v>45019.0</v>
      </c>
      <c r="M47" s="936">
        <v>45020.0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73"/>
      <c r="P48" s="973"/>
      <c r="Q48" s="973"/>
      <c r="R48" s="1004"/>
      <c r="S48" s="1004"/>
      <c r="T48" s="1004"/>
      <c r="U48" s="973"/>
      <c r="V48" s="1004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937" t="s">
        <v>1705</v>
      </c>
      <c r="L49" s="80" t="s">
        <v>1706</v>
      </c>
      <c r="M49" s="135" t="s">
        <v>1707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937" t="s">
        <v>1705</v>
      </c>
      <c r="L50" s="80" t="s">
        <v>1706</v>
      </c>
      <c r="M50" s="135" t="s">
        <v>1707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37" t="s">
        <v>1687</v>
      </c>
      <c r="L51" s="927" t="s">
        <v>223</v>
      </c>
      <c r="M51" s="927" t="s">
        <v>223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01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45021.0</v>
      </c>
      <c r="L53" s="936">
        <v>45022.0</v>
      </c>
      <c r="M53" s="936">
        <v>45023.0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931" t="s">
        <v>1709</v>
      </c>
      <c r="L55" s="1" t="s">
        <v>1710</v>
      </c>
      <c r="M55" s="135" t="s">
        <v>1711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35" t="s">
        <v>1709</v>
      </c>
      <c r="L56" s="1" t="s">
        <v>1710</v>
      </c>
      <c r="M56" s="135" t="s">
        <v>1711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27"/>
      <c r="L57" s="927" t="s">
        <v>223</v>
      </c>
      <c r="M57" s="80" t="s">
        <v>1712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01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45024.0</v>
      </c>
      <c r="L59" s="936">
        <v>45025.0</v>
      </c>
      <c r="M59" s="936">
        <v>45026.0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80" t="s">
        <v>1716</v>
      </c>
      <c r="L61" s="135" t="s">
        <v>1717</v>
      </c>
      <c r="M61" s="135" t="s">
        <v>1718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80" t="s">
        <v>1716</v>
      </c>
      <c r="L62" s="135" t="s">
        <v>1717</v>
      </c>
      <c r="M62" s="135" t="s">
        <v>1718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 t="s">
        <v>223</v>
      </c>
      <c r="L63" s="135" t="s">
        <v>1722</v>
      </c>
      <c r="M63" s="1012" t="s">
        <v>223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01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45027.0</v>
      </c>
      <c r="L65" s="936">
        <v>45028.0</v>
      </c>
      <c r="M65" s="936">
        <v>45029.0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1726</v>
      </c>
      <c r="L67" s="135" t="s">
        <v>1727</v>
      </c>
      <c r="M67" s="135" t="s">
        <v>1728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1726</v>
      </c>
      <c r="L68" s="135" t="s">
        <v>1727</v>
      </c>
      <c r="M68" s="135" t="s">
        <v>1728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1013" t="s">
        <v>223</v>
      </c>
      <c r="L69" s="80" t="s">
        <v>99</v>
      </c>
      <c r="M69" s="80" t="s">
        <v>1730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01"/>
      <c r="R70" s="346"/>
      <c r="S70" s="346"/>
      <c r="T70" s="346"/>
      <c r="V70" s="346"/>
    </row>
    <row r="71">
      <c r="H71" s="41"/>
      <c r="I71" s="103"/>
      <c r="J71" s="939" t="s">
        <v>46</v>
      </c>
      <c r="K71" s="936">
        <v>45030.0</v>
      </c>
      <c r="L71" s="936">
        <v>45031.0</v>
      </c>
      <c r="M71" s="936">
        <v>45032.0</v>
      </c>
      <c r="R71" s="346"/>
      <c r="S71" s="346"/>
      <c r="T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V72" s="346"/>
    </row>
    <row r="73">
      <c r="H73" s="41"/>
      <c r="I73" s="103"/>
      <c r="J73" s="79" t="s">
        <v>84</v>
      </c>
      <c r="K73" s="1000" t="s">
        <v>1734</v>
      </c>
      <c r="L73" s="80" t="s">
        <v>1735</v>
      </c>
      <c r="M73" s="135" t="s">
        <v>1736</v>
      </c>
      <c r="R73" s="346"/>
      <c r="S73" s="346"/>
      <c r="T73" s="346"/>
      <c r="V73" s="346"/>
    </row>
    <row r="74">
      <c r="H74" s="41"/>
      <c r="I74" s="103"/>
      <c r="J74" s="79" t="s">
        <v>97</v>
      </c>
      <c r="K74" s="1000" t="s">
        <v>1734</v>
      </c>
      <c r="L74" s="80" t="s">
        <v>1735</v>
      </c>
      <c r="M74" s="135" t="s">
        <v>1736</v>
      </c>
      <c r="R74" s="346"/>
      <c r="S74" s="346"/>
      <c r="T74" s="346"/>
      <c r="V74" s="346"/>
    </row>
    <row r="75">
      <c r="H75" s="41"/>
      <c r="I75" s="156"/>
      <c r="J75" s="86" t="s">
        <v>98</v>
      </c>
      <c r="K75" s="1016" t="s">
        <v>1525</v>
      </c>
      <c r="L75" s="1013" t="s">
        <v>223</v>
      </c>
      <c r="M75" s="1013" t="s">
        <v>223</v>
      </c>
      <c r="R75" s="346"/>
      <c r="S75" s="346"/>
      <c r="T75" s="346"/>
      <c r="V75" s="346"/>
    </row>
    <row r="76">
      <c r="H76" s="41"/>
      <c r="J76" s="1017"/>
      <c r="K76" s="1001"/>
      <c r="L76" s="1001"/>
      <c r="M76" s="1001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>
        <v>45033.0</v>
      </c>
      <c r="L77" s="936">
        <v>45034.0</v>
      </c>
      <c r="M77" s="936"/>
      <c r="R77" s="346"/>
      <c r="S77" s="346"/>
      <c r="T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/>
      <c r="R78" s="346"/>
      <c r="S78" s="346"/>
      <c r="T78" s="346"/>
      <c r="V78" s="346"/>
    </row>
    <row r="79">
      <c r="H79" s="41"/>
      <c r="I79" s="156"/>
      <c r="J79" s="79" t="s">
        <v>84</v>
      </c>
      <c r="K79" s="135" t="s">
        <v>1737</v>
      </c>
      <c r="L79" s="187" t="s">
        <v>1738</v>
      </c>
      <c r="M79" s="931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 t="s">
        <v>1737</v>
      </c>
      <c r="L80" s="187" t="s">
        <v>1738</v>
      </c>
      <c r="M80" s="931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 t="s">
        <v>1740</v>
      </c>
      <c r="L81" s="1013" t="s">
        <v>223</v>
      </c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01"/>
      <c r="O82" s="441"/>
      <c r="R82" s="346"/>
      <c r="S82" s="346"/>
      <c r="T82" s="346"/>
      <c r="V82" s="346"/>
    </row>
    <row r="83">
      <c r="H83" s="41"/>
      <c r="I83" s="156"/>
      <c r="J83" s="939"/>
      <c r="K83" s="936"/>
      <c r="L83" s="936"/>
      <c r="M83" s="936"/>
      <c r="O83" s="441"/>
      <c r="R83" s="346"/>
      <c r="S83" s="346"/>
      <c r="T83" s="346"/>
      <c r="V83" s="346"/>
    </row>
    <row r="84">
      <c r="H84" s="41"/>
      <c r="I84" s="156"/>
      <c r="J84" s="71"/>
      <c r="K84" s="913"/>
      <c r="L84" s="913"/>
      <c r="M84" s="913"/>
      <c r="O84" s="441"/>
      <c r="R84" s="346"/>
      <c r="S84" s="346"/>
      <c r="T84" s="346"/>
      <c r="V84" s="346"/>
    </row>
    <row r="85">
      <c r="H85" s="41"/>
      <c r="I85" s="156"/>
      <c r="J85" s="79"/>
      <c r="K85" s="931"/>
      <c r="L85" s="931"/>
      <c r="M85" s="931"/>
      <c r="O85" s="441"/>
      <c r="R85" s="346"/>
      <c r="S85" s="346"/>
      <c r="T85" s="346"/>
      <c r="V85" s="346"/>
    </row>
    <row r="86">
      <c r="H86" s="41"/>
      <c r="I86" s="156"/>
      <c r="J86" s="79"/>
      <c r="K86" s="931"/>
      <c r="L86" s="931"/>
      <c r="M86" s="931"/>
      <c r="O86" s="441"/>
      <c r="R86" s="346"/>
      <c r="S86" s="346"/>
      <c r="T86" s="346"/>
      <c r="V86" s="346"/>
    </row>
    <row r="87">
      <c r="H87" s="41"/>
      <c r="I87" s="156"/>
      <c r="J87" s="86"/>
      <c r="K87" s="927"/>
      <c r="L87" s="927"/>
      <c r="M87" s="927"/>
      <c r="O87" s="441"/>
      <c r="R87" s="346"/>
      <c r="S87" s="346"/>
      <c r="T87" s="346"/>
      <c r="V87" s="346"/>
    </row>
    <row r="88">
      <c r="H88" s="41"/>
      <c r="I88" s="156"/>
      <c r="J88" s="940"/>
      <c r="K88" s="941"/>
      <c r="L88" s="941"/>
      <c r="M88" s="941"/>
      <c r="O88" s="441"/>
      <c r="R88" s="346"/>
      <c r="S88" s="346"/>
      <c r="T88" s="346"/>
      <c r="V88" s="346"/>
    </row>
    <row r="89">
      <c r="H89" s="41"/>
      <c r="I89" s="156"/>
      <c r="J89" s="939"/>
      <c r="K89" s="936"/>
      <c r="L89" s="936"/>
      <c r="M89" s="936"/>
      <c r="O89" s="441"/>
      <c r="R89" s="346"/>
      <c r="S89" s="346"/>
      <c r="T89" s="346"/>
      <c r="V89" s="346"/>
    </row>
    <row r="90">
      <c r="H90" s="41"/>
      <c r="I90" s="156"/>
      <c r="J90" s="71"/>
      <c r="K90" s="913"/>
      <c r="L90" s="913"/>
      <c r="M90" s="913"/>
      <c r="O90" s="441"/>
      <c r="R90" s="346"/>
      <c r="S90" s="346"/>
      <c r="T90" s="346"/>
      <c r="V90" s="346"/>
    </row>
    <row r="91">
      <c r="H91" s="41"/>
      <c r="I91" s="156"/>
      <c r="J91" s="79"/>
      <c r="K91" s="931"/>
      <c r="L91" s="931"/>
      <c r="M91" s="931"/>
      <c r="O91" s="441"/>
      <c r="R91" s="346"/>
      <c r="S91" s="346"/>
      <c r="T91" s="346"/>
      <c r="V91" s="346"/>
    </row>
    <row r="92">
      <c r="H92" s="41"/>
      <c r="I92" s="156"/>
      <c r="J92" s="79"/>
      <c r="K92" s="931"/>
      <c r="L92" s="931"/>
      <c r="M92" s="931"/>
      <c r="O92" s="441"/>
      <c r="R92" s="346"/>
      <c r="S92" s="346"/>
      <c r="T92" s="346"/>
      <c r="V92" s="346"/>
    </row>
    <row r="93">
      <c r="H93" s="41"/>
      <c r="I93" s="156"/>
      <c r="J93" s="86" t="s">
        <v>98</v>
      </c>
      <c r="K93" s="927" t="s">
        <v>1573</v>
      </c>
      <c r="L93" s="927" t="s">
        <v>1574</v>
      </c>
      <c r="M93" s="927" t="s">
        <v>229</v>
      </c>
      <c r="O93" s="441"/>
      <c r="R93" s="346"/>
      <c r="S93" s="346"/>
      <c r="T93" s="346"/>
      <c r="V93" s="346"/>
    </row>
    <row r="94">
      <c r="H94" s="41"/>
      <c r="I94" s="156"/>
      <c r="J94" s="940"/>
      <c r="K94" s="941"/>
      <c r="L94" s="941"/>
      <c r="M94" s="941"/>
      <c r="O94" s="441"/>
      <c r="R94" s="346"/>
      <c r="S94" s="346"/>
      <c r="T94" s="346"/>
      <c r="V94" s="346"/>
    </row>
    <row r="95">
      <c r="H95" s="41"/>
      <c r="I95" s="156"/>
      <c r="J95" s="791" t="s">
        <v>46</v>
      </c>
      <c r="K95" s="942" t="s">
        <v>1746</v>
      </c>
      <c r="L95" s="942" t="s">
        <v>1747</v>
      </c>
      <c r="M95" s="942" t="s">
        <v>1748</v>
      </c>
      <c r="O95" s="441"/>
      <c r="R95" s="346"/>
      <c r="S95" s="346"/>
      <c r="T95" s="346"/>
      <c r="V95" s="346"/>
    </row>
    <row r="96">
      <c r="H96" s="41"/>
      <c r="I96" s="156"/>
      <c r="J96" s="71" t="s">
        <v>44</v>
      </c>
      <c r="K96" s="943" t="s">
        <v>343</v>
      </c>
      <c r="L96" s="943" t="s">
        <v>343</v>
      </c>
      <c r="M96" s="943" t="s">
        <v>343</v>
      </c>
      <c r="O96" s="441"/>
      <c r="R96" s="346"/>
      <c r="S96" s="346"/>
      <c r="T96" s="346"/>
      <c r="V96" s="346"/>
    </row>
    <row r="97">
      <c r="H97" s="41"/>
      <c r="I97" s="156"/>
      <c r="J97" s="79" t="s">
        <v>84</v>
      </c>
      <c r="K97" s="1019" t="s">
        <v>1749</v>
      </c>
      <c r="L97" s="1" t="s">
        <v>1750</v>
      </c>
      <c r="M97" s="931" t="s">
        <v>1751</v>
      </c>
      <c r="O97" s="441"/>
      <c r="R97" s="346"/>
      <c r="S97" s="346"/>
      <c r="T97" s="346"/>
      <c r="V97" s="346"/>
    </row>
    <row r="98">
      <c r="H98" s="41"/>
      <c r="I98" s="156"/>
      <c r="J98" s="79" t="s">
        <v>97</v>
      </c>
      <c r="K98" s="1019" t="s">
        <v>1749</v>
      </c>
      <c r="L98" s="1" t="s">
        <v>1750</v>
      </c>
      <c r="M98" s="931" t="s">
        <v>1751</v>
      </c>
      <c r="O98" s="441"/>
      <c r="R98" s="346"/>
      <c r="S98" s="346"/>
      <c r="T98" s="346"/>
      <c r="V98" s="346"/>
    </row>
    <row r="99">
      <c r="H99" s="41"/>
      <c r="I99" s="156"/>
      <c r="J99" s="86" t="s">
        <v>98</v>
      </c>
      <c r="K99" s="1020" t="s">
        <v>223</v>
      </c>
      <c r="L99" s="1" t="s">
        <v>1755</v>
      </c>
      <c r="M99" s="1020" t="s">
        <v>223</v>
      </c>
      <c r="O99" s="441"/>
      <c r="R99" s="346"/>
      <c r="S99" s="346"/>
      <c r="T99" s="346"/>
      <c r="V99" s="346"/>
    </row>
    <row r="100">
      <c r="H100" s="41"/>
      <c r="I100" s="156"/>
      <c r="J100" s="73"/>
      <c r="K100" s="945"/>
      <c r="L100" s="945"/>
      <c r="M100" s="945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831"/>
      <c r="O101" s="441"/>
      <c r="R101" s="346"/>
      <c r="S101" s="346"/>
      <c r="T101" s="346"/>
      <c r="V101" s="346"/>
    </row>
    <row r="102">
      <c r="H102" s="41"/>
      <c r="I102" s="156"/>
      <c r="J102" s="791" t="s">
        <v>46</v>
      </c>
      <c r="K102" s="942"/>
      <c r="L102" s="942"/>
      <c r="M102" s="942"/>
      <c r="O102" s="441"/>
      <c r="R102" s="346"/>
      <c r="S102" s="346"/>
      <c r="T102" s="346"/>
      <c r="V102" s="346"/>
    </row>
    <row r="103">
      <c r="H103" s="41"/>
      <c r="I103" s="156"/>
      <c r="J103" s="71" t="s">
        <v>44</v>
      </c>
      <c r="K103" s="943"/>
      <c r="L103" s="913"/>
      <c r="M103" s="913"/>
      <c r="O103" s="441"/>
      <c r="R103" s="346"/>
      <c r="S103" s="346"/>
      <c r="T103" s="346"/>
      <c r="V103" s="346"/>
    </row>
    <row r="104">
      <c r="H104" s="41"/>
      <c r="I104" s="156"/>
      <c r="J104" s="79" t="s">
        <v>84</v>
      </c>
      <c r="K104" s="944"/>
      <c r="L104" s="931"/>
      <c r="M104" s="931"/>
      <c r="O104" s="441"/>
      <c r="R104" s="346"/>
      <c r="S104" s="346"/>
      <c r="T104" s="346"/>
      <c r="V104" s="346"/>
    </row>
    <row r="105">
      <c r="H105" s="41"/>
      <c r="I105" s="156"/>
      <c r="J105" s="79" t="s">
        <v>97</v>
      </c>
      <c r="K105" s="944"/>
      <c r="L105" s="931"/>
      <c r="M105" s="931"/>
      <c r="O105" s="441"/>
      <c r="R105" s="346"/>
      <c r="S105" s="346"/>
      <c r="T105" s="346"/>
      <c r="V105" s="346"/>
    </row>
    <row r="106">
      <c r="H106" s="41"/>
      <c r="I106" s="156"/>
      <c r="J106" s="86" t="s">
        <v>98</v>
      </c>
      <c r="K106" s="946"/>
      <c r="L106" s="927"/>
      <c r="M106" s="927"/>
      <c r="O106" s="441"/>
      <c r="R106" s="346"/>
      <c r="S106" s="346"/>
      <c r="T106" s="346"/>
      <c r="V106" s="346"/>
    </row>
    <row r="107">
      <c r="H107" s="49"/>
      <c r="I107" s="189"/>
      <c r="J107" s="73"/>
      <c r="K107" s="945"/>
      <c r="L107" s="945"/>
      <c r="M107" s="945"/>
      <c r="O107" s="441"/>
      <c r="R107" s="346"/>
      <c r="S107" s="346"/>
      <c r="T107" s="346"/>
      <c r="V107" s="346"/>
    </row>
    <row r="108">
      <c r="I108" s="156"/>
      <c r="J108" s="156"/>
      <c r="K108" s="831"/>
      <c r="L108" s="831"/>
      <c r="M108" s="831"/>
      <c r="O108" s="441"/>
      <c r="R108" s="346"/>
      <c r="S108" s="346"/>
      <c r="T108" s="346"/>
      <c r="V108" s="346"/>
    </row>
    <row r="109">
      <c r="I109" s="156"/>
      <c r="J109" s="156"/>
      <c r="K109" s="831"/>
      <c r="L109" s="831"/>
      <c r="M109" s="831"/>
      <c r="R109" s="346"/>
      <c r="S109" s="346"/>
      <c r="T109" s="346"/>
      <c r="V109" s="346"/>
    </row>
    <row r="110">
      <c r="I110" s="156"/>
      <c r="J110" s="156"/>
      <c r="K110" s="831"/>
      <c r="L110" s="831"/>
      <c r="M110" s="831"/>
      <c r="R110" s="346"/>
      <c r="S110" s="346"/>
      <c r="T110" s="346"/>
      <c r="V110" s="346"/>
    </row>
    <row r="111">
      <c r="I111" s="156"/>
      <c r="J111" s="156"/>
      <c r="K111" s="831"/>
      <c r="L111" s="831"/>
      <c r="M111" s="831"/>
      <c r="R111" s="346"/>
      <c r="S111" s="346"/>
      <c r="T111" s="346"/>
      <c r="V111" s="346"/>
    </row>
    <row r="112">
      <c r="I112" s="156"/>
      <c r="J112" s="156"/>
      <c r="K112" s="831"/>
      <c r="L112" s="831"/>
      <c r="M112" s="831"/>
      <c r="R112" s="346"/>
      <c r="S112" s="346"/>
      <c r="T112" s="346"/>
      <c r="V112" s="346"/>
    </row>
    <row r="113">
      <c r="I113" s="156"/>
      <c r="J113" s="156"/>
      <c r="K113" s="831"/>
      <c r="L113" s="831"/>
      <c r="M113" s="831"/>
      <c r="R113" s="346"/>
      <c r="S113" s="346"/>
      <c r="T113" s="346"/>
      <c r="V113" s="346"/>
    </row>
    <row r="114">
      <c r="I114" s="156"/>
      <c r="J114" s="156"/>
      <c r="K114" s="831"/>
      <c r="L114" s="831"/>
      <c r="M114" s="831"/>
      <c r="R114" s="346"/>
      <c r="S114" s="346"/>
      <c r="T114" s="346"/>
      <c r="V114" s="346"/>
    </row>
    <row r="115">
      <c r="I115" s="156"/>
      <c r="J115" s="156"/>
      <c r="K115" s="831"/>
      <c r="L115" s="831"/>
      <c r="M115" s="831"/>
      <c r="R115" s="346"/>
      <c r="S115" s="346"/>
      <c r="T115" s="346"/>
      <c r="V115" s="346"/>
    </row>
    <row r="116">
      <c r="I116" s="156"/>
      <c r="J116" s="156"/>
      <c r="K116" s="831"/>
      <c r="L116" s="831"/>
      <c r="M116" s="831"/>
      <c r="R116" s="346"/>
      <c r="S116" s="346"/>
      <c r="T116" s="346"/>
      <c r="V116" s="346"/>
    </row>
    <row r="117">
      <c r="I117" s="156"/>
      <c r="J117" s="156"/>
      <c r="K117" s="831"/>
      <c r="L117" s="831"/>
      <c r="M117" s="831"/>
      <c r="R117" s="346"/>
      <c r="S117" s="346"/>
      <c r="T117" s="346"/>
      <c r="V117" s="346"/>
    </row>
    <row r="118">
      <c r="I118" s="156"/>
      <c r="J118" s="156"/>
      <c r="K118" s="831"/>
      <c r="L118" s="831"/>
      <c r="M118" s="831"/>
      <c r="R118" s="346"/>
      <c r="S118" s="346"/>
      <c r="T118" s="346"/>
      <c r="V118" s="346"/>
    </row>
    <row r="119">
      <c r="I119" s="156"/>
      <c r="J119" s="156"/>
      <c r="K119" s="831"/>
      <c r="L119" s="831"/>
      <c r="M119" s="831"/>
      <c r="R119" s="346"/>
      <c r="S119" s="346"/>
      <c r="T119" s="346"/>
      <c r="V119" s="346"/>
    </row>
    <row r="120">
      <c r="I120" s="156"/>
      <c r="J120" s="156"/>
      <c r="K120" s="831"/>
      <c r="L120" s="831"/>
      <c r="M120" s="831"/>
      <c r="R120" s="346"/>
      <c r="S120" s="346"/>
      <c r="T120" s="346"/>
      <c r="V120" s="346"/>
    </row>
    <row r="121">
      <c r="I121" s="156"/>
      <c r="J121" s="156"/>
      <c r="K121" s="831"/>
      <c r="L121" s="831"/>
      <c r="M121" s="831"/>
      <c r="R121" s="346"/>
      <c r="S121" s="346"/>
      <c r="T121" s="346"/>
      <c r="V121" s="346"/>
    </row>
    <row r="122">
      <c r="I122" s="156"/>
      <c r="J122" s="156"/>
      <c r="K122" s="831"/>
      <c r="L122" s="831"/>
      <c r="M122" s="831"/>
      <c r="R122" s="346"/>
      <c r="S122" s="346"/>
      <c r="T122" s="346"/>
      <c r="V122" s="346"/>
    </row>
    <row r="123">
      <c r="I123" s="156"/>
      <c r="J123" s="156"/>
      <c r="K123" s="831"/>
      <c r="L123" s="831"/>
      <c r="M123" s="831"/>
      <c r="R123" s="346"/>
      <c r="S123" s="346"/>
      <c r="T123" s="346"/>
      <c r="V123" s="346"/>
    </row>
    <row r="124">
      <c r="I124" s="156"/>
      <c r="J124" s="156"/>
      <c r="K124" s="831"/>
      <c r="L124" s="831"/>
      <c r="M124" s="831"/>
      <c r="R124" s="346"/>
      <c r="S124" s="346"/>
      <c r="T124" s="346"/>
      <c r="V124" s="346"/>
    </row>
    <row r="125">
      <c r="I125" s="156"/>
      <c r="J125" s="156"/>
      <c r="K125" s="831"/>
      <c r="L125" s="831"/>
      <c r="M125" s="831"/>
      <c r="R125" s="346"/>
      <c r="S125" s="346"/>
      <c r="T125" s="346"/>
      <c r="V125" s="346"/>
    </row>
    <row r="126">
      <c r="I126" s="156"/>
      <c r="J126" s="156"/>
      <c r="K126" s="831"/>
      <c r="L126" s="831"/>
      <c r="M126" s="831"/>
      <c r="R126" s="346"/>
      <c r="S126" s="346"/>
      <c r="T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V999" s="346"/>
    </row>
    <row r="1000">
      <c r="I1000" s="156"/>
      <c r="K1000" s="831"/>
      <c r="L1000" s="831"/>
      <c r="M1000" s="831"/>
      <c r="R1000" s="346"/>
      <c r="S1000" s="346"/>
      <c r="T1000" s="346"/>
      <c r="V1000" s="346"/>
    </row>
    <row r="1001">
      <c r="I1001" s="156"/>
      <c r="K1001" s="831"/>
      <c r="L1001" s="831"/>
      <c r="M1001" s="831"/>
      <c r="R1001" s="346"/>
      <c r="S1001" s="346"/>
      <c r="T1001" s="346"/>
      <c r="V1001" s="346"/>
    </row>
    <row r="1002">
      <c r="I1002" s="156"/>
      <c r="K1002" s="831"/>
      <c r="L1002" s="831"/>
      <c r="M1002" s="831"/>
      <c r="R1002" s="346"/>
      <c r="S1002" s="346"/>
      <c r="T1002" s="346"/>
      <c r="V1002" s="346"/>
    </row>
    <row r="1003">
      <c r="I1003" s="156"/>
      <c r="K1003" s="831"/>
      <c r="L1003" s="831"/>
      <c r="M1003" s="831"/>
      <c r="R1003" s="346"/>
      <c r="S1003" s="346"/>
      <c r="T1003" s="346"/>
      <c r="V1003" s="346"/>
    </row>
    <row r="1004">
      <c r="I1004" s="156"/>
      <c r="K1004" s="831"/>
      <c r="L1004" s="831"/>
      <c r="M1004" s="831"/>
      <c r="R1004" s="346"/>
      <c r="S1004" s="346"/>
      <c r="T1004" s="346"/>
      <c r="V1004" s="346"/>
    </row>
    <row r="1005">
      <c r="I1005" s="156"/>
      <c r="K1005" s="831"/>
      <c r="L1005" s="831"/>
      <c r="M1005" s="831"/>
      <c r="R1005" s="346"/>
      <c r="S1005" s="346"/>
      <c r="T1005" s="346"/>
      <c r="V1005" s="346"/>
    </row>
    <row r="1006">
      <c r="I1006" s="156"/>
      <c r="K1006" s="831"/>
      <c r="L1006" s="831"/>
      <c r="M1006" s="831"/>
      <c r="R1006" s="346"/>
      <c r="S1006" s="346"/>
      <c r="T1006" s="346"/>
      <c r="V1006" s="346"/>
    </row>
    <row r="1007">
      <c r="I1007" s="156"/>
      <c r="K1007" s="831"/>
      <c r="L1007" s="831"/>
      <c r="M1007" s="831"/>
      <c r="R1007" s="346"/>
      <c r="S1007" s="346"/>
      <c r="T1007" s="346"/>
      <c r="V1007" s="346"/>
    </row>
    <row r="1008">
      <c r="I1008" s="156"/>
      <c r="K1008" s="831"/>
      <c r="L1008" s="831"/>
      <c r="M1008" s="831"/>
      <c r="R1008" s="346"/>
      <c r="S1008" s="346"/>
      <c r="T1008" s="346"/>
      <c r="V1008" s="346"/>
    </row>
    <row r="1009">
      <c r="I1009" s="156"/>
      <c r="K1009" s="831"/>
      <c r="L1009" s="831"/>
      <c r="M1009" s="831"/>
      <c r="R1009" s="346"/>
      <c r="S1009" s="346"/>
      <c r="T1009" s="346"/>
      <c r="V1009" s="346"/>
    </row>
    <row r="1010">
      <c r="I1010" s="156"/>
      <c r="K1010" s="831"/>
      <c r="L1010" s="831"/>
      <c r="M1010" s="831"/>
      <c r="R1010" s="346"/>
      <c r="S1010" s="346"/>
      <c r="T1010" s="346"/>
      <c r="V1010" s="346"/>
    </row>
    <row r="1011">
      <c r="I1011" s="156"/>
      <c r="K1011" s="831"/>
      <c r="L1011" s="831"/>
      <c r="M1011" s="831"/>
      <c r="R1011" s="346"/>
      <c r="S1011" s="346"/>
      <c r="T1011" s="346"/>
      <c r="V1011" s="346"/>
    </row>
    <row r="1012">
      <c r="I1012" s="156"/>
      <c r="K1012" s="831"/>
      <c r="L1012" s="831"/>
      <c r="M1012" s="831"/>
      <c r="R1012" s="346"/>
      <c r="S1012" s="346"/>
      <c r="T1012" s="346"/>
      <c r="V1012" s="346"/>
    </row>
    <row r="1013">
      <c r="I1013" s="156"/>
      <c r="K1013" s="831"/>
      <c r="L1013" s="831"/>
      <c r="M1013" s="831"/>
      <c r="R1013" s="346"/>
      <c r="S1013" s="346"/>
      <c r="T1013" s="346"/>
      <c r="V1013" s="346"/>
    </row>
    <row r="1014">
      <c r="I1014" s="156"/>
      <c r="K1014" s="831"/>
      <c r="L1014" s="831"/>
      <c r="M1014" s="831"/>
      <c r="R1014" s="346"/>
      <c r="S1014" s="346"/>
      <c r="T1014" s="346"/>
      <c r="V1014" s="346"/>
    </row>
    <row r="1015">
      <c r="I1015" s="156"/>
      <c r="K1015" s="831"/>
      <c r="L1015" s="831"/>
      <c r="M1015" s="831"/>
      <c r="R1015" s="346"/>
      <c r="S1015" s="346"/>
      <c r="T1015" s="346"/>
      <c r="V1015" s="346"/>
    </row>
    <row r="1016">
      <c r="I1016" s="156"/>
      <c r="K1016" s="831"/>
      <c r="L1016" s="831"/>
      <c r="M1016" s="831"/>
      <c r="R1016" s="346"/>
      <c r="S1016" s="346"/>
      <c r="T1016" s="346"/>
      <c r="V1016" s="346"/>
    </row>
    <row r="1017">
      <c r="I1017" s="156"/>
      <c r="K1017" s="831"/>
      <c r="L1017" s="831"/>
      <c r="M1017" s="831"/>
      <c r="R1017" s="346"/>
      <c r="S1017" s="346"/>
      <c r="T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V106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1697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13" t="s">
        <v>10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1684</v>
      </c>
      <c r="E14" s="1" t="s">
        <v>54</v>
      </c>
      <c r="H14" s="49"/>
      <c r="I14" s="50"/>
      <c r="J14" s="223"/>
      <c r="K14" s="893" t="s">
        <v>1684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45035.0</v>
      </c>
      <c r="L17" s="907">
        <v>45036.0</v>
      </c>
      <c r="M17" s="1010">
        <v>45037.0</v>
      </c>
      <c r="N17" s="7"/>
      <c r="O17" s="779" t="str">
        <f>IFERROR(__xludf.DUMMYFUNCTION("IMPORTRANGE(""https://docs.google.com/spreadsheets/d/1AZ3Iko49RlWgMZj2Hx7OpTHq-NH0mvOPQwtTsEQwEV4/edit#gid=1517158034"",""4/19~4/30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1723</v>
      </c>
      <c r="L19" s="135" t="s">
        <v>1724</v>
      </c>
      <c r="M19" s="135" t="s">
        <v>1725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5" t="s">
        <v>1723</v>
      </c>
      <c r="L20" s="135" t="s">
        <v>1724</v>
      </c>
      <c r="M20" s="135" t="s">
        <v>1725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1731</v>
      </c>
      <c r="L21" s="80" t="s">
        <v>1732</v>
      </c>
      <c r="M21" s="1014" t="s">
        <v>1733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14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45038.0</v>
      </c>
      <c r="L23" s="907">
        <v>45039.0</v>
      </c>
      <c r="M23" s="1010">
        <v>45040.0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1741</v>
      </c>
      <c r="L25" s="135" t="s">
        <v>1742</v>
      </c>
      <c r="M25" s="1000" t="s">
        <v>1743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135" t="s">
        <v>1741</v>
      </c>
      <c r="L26" s="135" t="s">
        <v>1742</v>
      </c>
      <c r="M26" s="1000" t="s">
        <v>1743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1744</v>
      </c>
      <c r="L27" s="80" t="s">
        <v>1327</v>
      </c>
      <c r="M27" s="1000" t="s">
        <v>1745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73"/>
      <c r="P28" s="973"/>
      <c r="Q28" s="973"/>
      <c r="R28" s="973"/>
      <c r="S28" s="973"/>
      <c r="T28" s="973"/>
      <c r="U28" s="973"/>
      <c r="V28" s="1004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26">
        <v>45042.0</v>
      </c>
      <c r="L29" s="926">
        <v>45043.0</v>
      </c>
      <c r="M29" s="1018">
        <v>45044.0</v>
      </c>
      <c r="N29" s="95"/>
      <c r="O29" s="914"/>
      <c r="P29" s="914"/>
      <c r="Q29" s="914"/>
      <c r="R29" s="999"/>
      <c r="S29" s="999"/>
      <c r="T29" s="999"/>
      <c r="U29" s="914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1752</v>
      </c>
      <c r="L31" s="135" t="s">
        <v>1753</v>
      </c>
      <c r="M31" s="135" t="s">
        <v>1754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1752</v>
      </c>
      <c r="L32" s="135" t="s">
        <v>1753</v>
      </c>
      <c r="M32" s="135" t="s">
        <v>1754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223</v>
      </c>
      <c r="L33" s="80" t="s">
        <v>223</v>
      </c>
      <c r="M33" s="135" t="s">
        <v>223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26">
        <v>45045.0</v>
      </c>
      <c r="L35" s="926">
        <v>45046.0</v>
      </c>
      <c r="M35" s="1018"/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37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80" t="s">
        <v>1698</v>
      </c>
      <c r="L37" s="135" t="s">
        <v>1759</v>
      </c>
      <c r="M37" s="135"/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80" t="s">
        <v>1698</v>
      </c>
      <c r="L38" s="135" t="s">
        <v>1759</v>
      </c>
      <c r="M38" s="135"/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223</v>
      </c>
      <c r="L39" s="80" t="s">
        <v>1760</v>
      </c>
      <c r="M39" s="927"/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45035.0</v>
      </c>
      <c r="L47" s="936">
        <v>45036.0</v>
      </c>
      <c r="M47" s="1030">
        <v>45037.0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1770</v>
      </c>
      <c r="L49" s="1" t="s">
        <v>1771</v>
      </c>
      <c r="M49" s="135" t="s">
        <v>1772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1770</v>
      </c>
      <c r="L50" s="1" t="s">
        <v>1771</v>
      </c>
      <c r="M50" s="135" t="s">
        <v>1772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223</v>
      </c>
      <c r="L51" s="1" t="s">
        <v>1691</v>
      </c>
      <c r="M51" s="927" t="s">
        <v>1556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45038.0</v>
      </c>
      <c r="L53" s="936">
        <v>45039.0</v>
      </c>
      <c r="M53" s="1030">
        <v>45040.0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" t="s">
        <v>1771</v>
      </c>
      <c r="L55" s="135" t="s">
        <v>1780</v>
      </c>
      <c r="M55" s="135" t="s">
        <v>1782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" t="s">
        <v>1771</v>
      </c>
      <c r="L56" s="135" t="s">
        <v>1780</v>
      </c>
      <c r="M56" s="135" t="s">
        <v>1782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27" t="s">
        <v>223</v>
      </c>
      <c r="L57" s="927" t="s">
        <v>223</v>
      </c>
      <c r="M57" s="135" t="s">
        <v>1786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45041.0</v>
      </c>
      <c r="L59" s="936">
        <v>45042.0</v>
      </c>
      <c r="M59" s="1030">
        <v>45043.0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80" t="s">
        <v>1794</v>
      </c>
      <c r="L61" s="915" t="s">
        <v>915</v>
      </c>
      <c r="M61" s="135" t="s">
        <v>1795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80" t="s">
        <v>1794</v>
      </c>
      <c r="L62" s="915" t="s">
        <v>915</v>
      </c>
      <c r="M62" s="135" t="s">
        <v>1795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 t="s">
        <v>223</v>
      </c>
      <c r="L63" s="135"/>
      <c r="M63" s="1031" t="s">
        <v>1804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45044.0</v>
      </c>
      <c r="L65" s="936">
        <v>45045.0</v>
      </c>
      <c r="M65" s="1030">
        <v>45046.0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37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1811</v>
      </c>
      <c r="L67" s="80" t="s">
        <v>1812</v>
      </c>
      <c r="M67" s="135" t="s">
        <v>1813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1811</v>
      </c>
      <c r="L68" s="80" t="s">
        <v>1812</v>
      </c>
      <c r="M68" s="135" t="s">
        <v>1813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 t="s">
        <v>1814</v>
      </c>
      <c r="L69" s="927" t="s">
        <v>223</v>
      </c>
      <c r="M69" s="927" t="s">
        <v>223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936"/>
      <c r="L71" s="936"/>
      <c r="M71" s="1030"/>
      <c r="R71" s="346"/>
      <c r="S71" s="346"/>
      <c r="T71" s="346"/>
      <c r="V71" s="346"/>
    </row>
    <row r="72">
      <c r="H72" s="41"/>
      <c r="I72" s="103"/>
      <c r="J72" s="71" t="s">
        <v>44</v>
      </c>
      <c r="K72" s="913"/>
      <c r="L72" s="913"/>
      <c r="M72" s="937"/>
      <c r="R72" s="346"/>
      <c r="S72" s="346"/>
      <c r="T72" s="346"/>
      <c r="V72" s="346"/>
    </row>
    <row r="73">
      <c r="H73" s="41"/>
      <c r="I73" s="103"/>
      <c r="J73" s="79" t="s">
        <v>84</v>
      </c>
      <c r="K73" s="1000"/>
      <c r="L73" s="80"/>
      <c r="M73" s="135"/>
      <c r="R73" s="346"/>
      <c r="S73" s="346"/>
      <c r="T73" s="346"/>
      <c r="V73" s="346"/>
    </row>
    <row r="74">
      <c r="H74" s="41"/>
      <c r="I74" s="103"/>
      <c r="J74" s="79" t="s">
        <v>97</v>
      </c>
      <c r="K74" s="1000"/>
      <c r="L74" s="80"/>
      <c r="M74" s="135"/>
      <c r="R74" s="346"/>
      <c r="S74" s="346"/>
      <c r="T74" s="346"/>
      <c r="V74" s="346"/>
    </row>
    <row r="75">
      <c r="H75" s="41"/>
      <c r="I75" s="156"/>
      <c r="J75" s="86" t="s">
        <v>98</v>
      </c>
      <c r="K75" s="1016"/>
      <c r="L75" s="1013"/>
      <c r="M75" s="1033"/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/>
      <c r="L77" s="936"/>
      <c r="M77" s="1030"/>
      <c r="R77" s="346"/>
      <c r="S77" s="346"/>
      <c r="T77" s="346"/>
      <c r="V77" s="346"/>
    </row>
    <row r="78">
      <c r="H78" s="41"/>
      <c r="I78" s="156"/>
      <c r="J78" s="71" t="s">
        <v>44</v>
      </c>
      <c r="K78" s="913"/>
      <c r="L78" s="913"/>
      <c r="M78" s="937"/>
      <c r="R78" s="346"/>
      <c r="S78" s="346"/>
      <c r="T78" s="346"/>
      <c r="V78" s="346"/>
    </row>
    <row r="79">
      <c r="H79" s="41"/>
      <c r="I79" s="156"/>
      <c r="J79" s="79" t="s">
        <v>84</v>
      </c>
      <c r="K79" s="135"/>
      <c r="L79" s="915"/>
      <c r="M79" s="931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/>
      <c r="L80" s="915"/>
      <c r="M80" s="931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/>
      <c r="L81" s="927"/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39" t="s">
        <v>46</v>
      </c>
      <c r="K83" s="936"/>
      <c r="L83" s="936"/>
      <c r="M83" s="1030"/>
      <c r="O83" s="441"/>
      <c r="R83" s="346"/>
      <c r="S83" s="346"/>
      <c r="T83" s="346"/>
      <c r="V83" s="346"/>
    </row>
    <row r="84">
      <c r="H84" s="41"/>
      <c r="I84" s="156"/>
      <c r="J84" s="71" t="s">
        <v>44</v>
      </c>
      <c r="K84" s="913"/>
      <c r="L84" s="913"/>
      <c r="M84" s="937"/>
      <c r="O84" s="441"/>
      <c r="R84" s="346"/>
      <c r="S84" s="346"/>
      <c r="T84" s="346"/>
      <c r="V84" s="346"/>
    </row>
    <row r="85">
      <c r="H85" s="41"/>
      <c r="I85" s="156"/>
      <c r="J85" s="79" t="s">
        <v>84</v>
      </c>
      <c r="K85" s="931"/>
      <c r="L85" s="931"/>
      <c r="M85" s="931"/>
      <c r="O85" s="441"/>
      <c r="R85" s="346"/>
      <c r="S85" s="346"/>
      <c r="T85" s="346"/>
      <c r="V85" s="346"/>
    </row>
    <row r="86">
      <c r="H86" s="41"/>
      <c r="I86" s="156"/>
      <c r="J86" s="79" t="s">
        <v>97</v>
      </c>
      <c r="K86" s="931"/>
      <c r="L86" s="931"/>
      <c r="M86" s="931"/>
      <c r="O86" s="441"/>
      <c r="R86" s="346"/>
      <c r="S86" s="346"/>
      <c r="T86" s="346"/>
      <c r="V86" s="346"/>
    </row>
    <row r="87">
      <c r="H87" s="41"/>
      <c r="I87" s="156"/>
      <c r="J87" s="86"/>
      <c r="K87" s="927"/>
      <c r="L87" s="927"/>
      <c r="M87" s="927"/>
      <c r="O87" s="441"/>
      <c r="R87" s="346"/>
      <c r="S87" s="346"/>
      <c r="T87" s="346"/>
      <c r="V87" s="346"/>
    </row>
    <row r="88">
      <c r="H88" s="41"/>
      <c r="I88" s="156"/>
      <c r="J88" s="940"/>
      <c r="K88" s="941"/>
      <c r="L88" s="941"/>
      <c r="M88" s="1036"/>
      <c r="O88" s="441"/>
      <c r="R88" s="346"/>
      <c r="S88" s="346"/>
      <c r="T88" s="346"/>
      <c r="V88" s="346"/>
    </row>
    <row r="89">
      <c r="H89" s="41"/>
      <c r="I89" s="156"/>
      <c r="J89" s="939" t="s">
        <v>46</v>
      </c>
      <c r="K89" s="936"/>
      <c r="L89" s="936"/>
      <c r="M89" s="1030"/>
      <c r="O89" s="441"/>
      <c r="R89" s="346"/>
      <c r="S89" s="346"/>
      <c r="T89" s="346"/>
      <c r="V89" s="346"/>
    </row>
    <row r="90">
      <c r="H90" s="41"/>
      <c r="I90" s="156"/>
      <c r="J90" s="71" t="s">
        <v>44</v>
      </c>
      <c r="K90" s="913"/>
      <c r="L90" s="913"/>
      <c r="M90" s="937"/>
      <c r="O90" s="441"/>
      <c r="R90" s="346"/>
      <c r="S90" s="346"/>
      <c r="T90" s="346"/>
      <c r="V90" s="346"/>
    </row>
    <row r="91">
      <c r="H91" s="41"/>
      <c r="I91" s="156"/>
      <c r="J91" s="79" t="s">
        <v>84</v>
      </c>
      <c r="K91" s="931"/>
      <c r="L91" s="931"/>
      <c r="M91" s="931"/>
      <c r="O91" s="441"/>
      <c r="R91" s="346"/>
      <c r="S91" s="346"/>
      <c r="T91" s="346"/>
      <c r="V91" s="346"/>
    </row>
    <row r="92">
      <c r="H92" s="41"/>
      <c r="I92" s="156"/>
      <c r="J92" s="79" t="s">
        <v>97</v>
      </c>
      <c r="K92" s="931"/>
      <c r="L92" s="931"/>
      <c r="M92" s="931"/>
      <c r="O92" s="441"/>
      <c r="R92" s="346"/>
      <c r="S92" s="346"/>
      <c r="T92" s="346"/>
      <c r="V92" s="346"/>
    </row>
    <row r="93">
      <c r="H93" s="41"/>
      <c r="I93" s="156"/>
      <c r="J93" s="86" t="s">
        <v>98</v>
      </c>
      <c r="K93" s="927"/>
      <c r="L93" s="927"/>
      <c r="M93" s="927"/>
      <c r="O93" s="441"/>
      <c r="R93" s="346"/>
      <c r="S93" s="346"/>
      <c r="T93" s="346"/>
      <c r="V93" s="346"/>
    </row>
    <row r="94">
      <c r="H94" s="41"/>
      <c r="I94" s="156"/>
      <c r="J94" s="940"/>
      <c r="K94" s="941"/>
      <c r="L94" s="941"/>
      <c r="M94" s="1036"/>
      <c r="O94" s="441"/>
      <c r="R94" s="346"/>
      <c r="S94" s="346"/>
      <c r="T94" s="346"/>
      <c r="V94" s="346"/>
    </row>
    <row r="95">
      <c r="H95" s="41"/>
      <c r="I95" s="156"/>
      <c r="J95" s="791" t="s">
        <v>46</v>
      </c>
      <c r="K95" s="942"/>
      <c r="L95" s="942"/>
      <c r="M95" s="1037"/>
      <c r="O95" s="441"/>
      <c r="R95" s="346"/>
      <c r="S95" s="346"/>
      <c r="T95" s="346"/>
      <c r="V95" s="346"/>
    </row>
    <row r="96">
      <c r="H96" s="41"/>
      <c r="I96" s="156"/>
      <c r="J96" s="71" t="s">
        <v>44</v>
      </c>
      <c r="K96" s="943" t="s">
        <v>343</v>
      </c>
      <c r="L96" s="943" t="s">
        <v>343</v>
      </c>
      <c r="M96" s="1038" t="s">
        <v>343</v>
      </c>
      <c r="O96" s="441"/>
      <c r="R96" s="346"/>
      <c r="S96" s="346"/>
      <c r="T96" s="346"/>
      <c r="V96" s="346"/>
    </row>
    <row r="97">
      <c r="H97" s="41"/>
      <c r="I97" s="156"/>
      <c r="J97" s="79" t="s">
        <v>84</v>
      </c>
      <c r="K97" s="80"/>
      <c r="M97" s="931"/>
      <c r="O97" s="441"/>
      <c r="R97" s="346"/>
      <c r="S97" s="346"/>
      <c r="T97" s="346"/>
      <c r="V97" s="346"/>
    </row>
    <row r="98">
      <c r="H98" s="41"/>
      <c r="I98" s="156"/>
      <c r="J98" s="79" t="s">
        <v>97</v>
      </c>
      <c r="K98" s="80"/>
      <c r="L98" s="80"/>
      <c r="M98" s="931"/>
      <c r="O98" s="441"/>
      <c r="R98" s="346"/>
      <c r="S98" s="346"/>
      <c r="T98" s="346"/>
      <c r="V98" s="346"/>
    </row>
    <row r="99">
      <c r="H99" s="41"/>
      <c r="I99" s="156"/>
      <c r="J99" s="86" t="s">
        <v>98</v>
      </c>
      <c r="K99" s="1020"/>
      <c r="L99" s="80"/>
      <c r="M99" s="1040"/>
      <c r="O99" s="441"/>
      <c r="R99" s="346"/>
      <c r="S99" s="346"/>
      <c r="T99" s="346"/>
      <c r="V99" s="346"/>
    </row>
    <row r="100">
      <c r="H100" s="41"/>
      <c r="I100" s="156"/>
      <c r="J100" s="73"/>
      <c r="K100" s="945"/>
      <c r="L100" s="945"/>
      <c r="M100" s="1041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V101" s="346"/>
    </row>
    <row r="102">
      <c r="H102" s="41"/>
      <c r="I102" s="156"/>
      <c r="J102" s="791" t="s">
        <v>46</v>
      </c>
      <c r="K102" s="942"/>
      <c r="L102" s="942"/>
      <c r="M102" s="1037"/>
      <c r="O102" s="441"/>
      <c r="R102" s="346"/>
      <c r="S102" s="346"/>
      <c r="T102" s="346"/>
      <c r="V102" s="346"/>
    </row>
    <row r="103">
      <c r="H103" s="41"/>
      <c r="I103" s="156"/>
      <c r="J103" s="71" t="s">
        <v>44</v>
      </c>
      <c r="K103" s="943"/>
      <c r="L103" s="913"/>
      <c r="M103" s="937"/>
      <c r="O103" s="441"/>
      <c r="R103" s="346"/>
      <c r="S103" s="346"/>
      <c r="T103" s="346"/>
      <c r="V103" s="346"/>
    </row>
    <row r="104">
      <c r="H104" s="41"/>
      <c r="I104" s="156"/>
      <c r="J104" s="79" t="s">
        <v>84</v>
      </c>
      <c r="K104" s="944"/>
      <c r="L104" s="931"/>
      <c r="M104" s="931"/>
      <c r="O104" s="441"/>
      <c r="R104" s="346"/>
      <c r="S104" s="346"/>
      <c r="T104" s="346"/>
      <c r="V104" s="346"/>
    </row>
    <row r="105">
      <c r="H105" s="41"/>
      <c r="I105" s="156"/>
      <c r="J105" s="79" t="s">
        <v>97</v>
      </c>
      <c r="K105" s="944"/>
      <c r="L105" s="931"/>
      <c r="M105" s="931"/>
      <c r="O105" s="441"/>
      <c r="R105" s="346"/>
      <c r="S105" s="346"/>
      <c r="T105" s="346"/>
      <c r="V105" s="346"/>
    </row>
    <row r="106">
      <c r="H106" s="41"/>
      <c r="I106" s="156"/>
      <c r="J106" s="86" t="s">
        <v>98</v>
      </c>
      <c r="K106" s="946"/>
      <c r="L106" s="927"/>
      <c r="M106" s="927"/>
      <c r="O106" s="441"/>
      <c r="R106" s="346"/>
      <c r="S106" s="346"/>
      <c r="T106" s="346"/>
      <c r="V106" s="346"/>
    </row>
    <row r="107">
      <c r="H107" s="49"/>
      <c r="I107" s="189"/>
      <c r="J107" s="73"/>
      <c r="K107" s="945"/>
      <c r="L107" s="945"/>
      <c r="M107" s="1041"/>
      <c r="O107" s="441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O108" s="441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J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J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J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J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J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J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J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J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J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J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K1052" s="831"/>
      <c r="L1052" s="831"/>
      <c r="M1052" s="1005"/>
      <c r="R1052" s="346"/>
      <c r="S1052" s="346"/>
      <c r="T1052" s="346"/>
      <c r="V1052" s="346"/>
    </row>
    <row r="1053">
      <c r="I1053" s="156"/>
      <c r="K1053" s="831"/>
      <c r="L1053" s="831"/>
      <c r="M1053" s="1005"/>
      <c r="R1053" s="346"/>
      <c r="S1053" s="346"/>
      <c r="T1053" s="346"/>
      <c r="V1053" s="346"/>
    </row>
    <row r="1054">
      <c r="I1054" s="156"/>
      <c r="K1054" s="831"/>
      <c r="L1054" s="831"/>
      <c r="M1054" s="1005"/>
      <c r="R1054" s="346"/>
      <c r="S1054" s="346"/>
      <c r="T1054" s="346"/>
      <c r="V1054" s="346"/>
    </row>
    <row r="1055">
      <c r="I1055" s="156"/>
      <c r="K1055" s="831"/>
      <c r="L1055" s="831"/>
      <c r="M1055" s="1005"/>
      <c r="R1055" s="346"/>
      <c r="S1055" s="346"/>
      <c r="T1055" s="346"/>
      <c r="V1055" s="346"/>
    </row>
    <row r="1056">
      <c r="I1056" s="156"/>
      <c r="K1056" s="831"/>
      <c r="L1056" s="831"/>
      <c r="M1056" s="1005"/>
      <c r="R1056" s="346"/>
      <c r="S1056" s="346"/>
      <c r="T1056" s="346"/>
      <c r="V1056" s="346"/>
    </row>
    <row r="1057">
      <c r="I1057" s="156"/>
      <c r="K1057" s="831"/>
      <c r="L1057" s="831"/>
      <c r="M1057" s="1005"/>
      <c r="R1057" s="346"/>
      <c r="S1057" s="346"/>
      <c r="T1057" s="346"/>
      <c r="V1057" s="346"/>
    </row>
    <row r="1058">
      <c r="I1058" s="156"/>
      <c r="K1058" s="831"/>
      <c r="L1058" s="831"/>
      <c r="M1058" s="1005"/>
      <c r="R1058" s="346"/>
      <c r="S1058" s="346"/>
      <c r="T1058" s="346"/>
      <c r="V1058" s="346"/>
    </row>
    <row r="1059">
      <c r="I1059" s="156"/>
      <c r="K1059" s="831"/>
      <c r="L1059" s="831"/>
      <c r="M1059" s="1005"/>
      <c r="R1059" s="346"/>
      <c r="S1059" s="346"/>
      <c r="T1059" s="346"/>
      <c r="V1059" s="346"/>
    </row>
    <row r="1060">
      <c r="I1060" s="156"/>
      <c r="K1060" s="831"/>
      <c r="L1060" s="831"/>
      <c r="M1060" s="1005"/>
      <c r="R1060" s="346"/>
      <c r="S1060" s="346"/>
      <c r="T1060" s="346"/>
      <c r="V1060" s="346"/>
    </row>
    <row r="1061">
      <c r="I1061" s="156"/>
      <c r="K1061" s="831"/>
      <c r="L1061" s="831"/>
      <c r="M1061" s="1005"/>
      <c r="R1061" s="346"/>
      <c r="S1061" s="346"/>
      <c r="T1061" s="346"/>
      <c r="V106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8.25"/>
    <col customWidth="1" min="16" max="16" width="13.63"/>
    <col customWidth="1" min="19" max="19" width="14.75"/>
  </cols>
  <sheetData>
    <row r="1">
      <c r="A1" s="2"/>
      <c r="B1" s="316" t="s">
        <v>697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1695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45009.0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1703</v>
      </c>
      <c r="R13" s="320" t="s">
        <v>1704</v>
      </c>
      <c r="S13" s="320" t="s">
        <v>1708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1713</v>
      </c>
      <c r="S27" s="217" t="s">
        <v>1714</v>
      </c>
      <c r="T27" s="217" t="s">
        <v>1715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1719</v>
      </c>
      <c r="S34" s="217" t="s">
        <v>1720</v>
      </c>
      <c r="T34" s="217" t="s">
        <v>1721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1729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875" t="s">
        <v>1667</v>
      </c>
      <c r="R66" s="993">
        <v>1028.0</v>
      </c>
      <c r="S66" s="875" t="s">
        <v>1669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875" t="s">
        <v>1667</v>
      </c>
      <c r="R67" s="993">
        <v>1028.0</v>
      </c>
      <c r="S67" s="875" t="s">
        <v>1669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N72" s="847"/>
    </row>
    <row r="73" hidden="1">
      <c r="A73" s="206" t="s">
        <v>388</v>
      </c>
      <c r="B73" s="206" t="s">
        <v>389</v>
      </c>
      <c r="C73" s="206" t="s">
        <v>390</v>
      </c>
      <c r="D73" s="206" t="s">
        <v>391</v>
      </c>
      <c r="E73" s="719" t="s">
        <v>392</v>
      </c>
      <c r="F73" s="36"/>
      <c r="G73" s="36"/>
      <c r="H73" s="36"/>
      <c r="I73" s="36"/>
      <c r="J73" s="65"/>
      <c r="L73" s="877" t="s">
        <v>1127</v>
      </c>
      <c r="M73" s="908" t="s">
        <v>393</v>
      </c>
      <c r="N73" s="909"/>
      <c r="O73" s="910"/>
      <c r="P73" s="721" t="s">
        <v>395</v>
      </c>
      <c r="Q73" s="209" t="s">
        <v>396</v>
      </c>
      <c r="R73" s="209" t="s">
        <v>397</v>
      </c>
      <c r="S73" s="210" t="s">
        <v>398</v>
      </c>
      <c r="T73" s="209" t="s">
        <v>389</v>
      </c>
    </row>
    <row r="74" hidden="1">
      <c r="A74" s="723" t="s">
        <v>399</v>
      </c>
      <c r="B74" s="724">
        <v>2.0</v>
      </c>
      <c r="C74" s="725" t="s">
        <v>400</v>
      </c>
      <c r="D74" s="727" t="s">
        <v>401</v>
      </c>
      <c r="E74" s="743"/>
      <c r="F74" s="730"/>
      <c r="G74" s="731"/>
      <c r="H74" s="98"/>
      <c r="I74" s="7"/>
      <c r="J74" s="7"/>
      <c r="L74" s="80" t="s">
        <v>1508</v>
      </c>
      <c r="M74" s="911" t="s">
        <v>702</v>
      </c>
      <c r="N74" s="164"/>
      <c r="P74" s="912" t="s">
        <v>1119</v>
      </c>
      <c r="Q74" s="421" t="s">
        <v>1509</v>
      </c>
      <c r="R74" s="422" t="s">
        <v>1241</v>
      </c>
      <c r="S74" s="792" t="s">
        <v>805</v>
      </c>
      <c r="T74" s="124">
        <v>3.0</v>
      </c>
    </row>
    <row r="75" hidden="1">
      <c r="A75" s="14"/>
      <c r="B75" s="14"/>
      <c r="C75" s="14"/>
      <c r="D75" s="153"/>
      <c r="E75" s="743" t="s">
        <v>393</v>
      </c>
      <c r="G75" s="730" t="s">
        <v>402</v>
      </c>
      <c r="H75" s="98"/>
      <c r="I75" s="7"/>
      <c r="J75" s="7"/>
      <c r="L75" s="80" t="s">
        <v>1512</v>
      </c>
      <c r="M75" s="917" t="s">
        <v>702</v>
      </c>
      <c r="N75" s="164"/>
      <c r="P75" s="912" t="s">
        <v>1119</v>
      </c>
      <c r="Q75" s="421" t="s">
        <v>1509</v>
      </c>
      <c r="R75" s="422" t="s">
        <v>1241</v>
      </c>
      <c r="S75" s="792" t="s">
        <v>805</v>
      </c>
      <c r="T75" s="124">
        <v>3.0</v>
      </c>
    </row>
    <row r="76" hidden="1">
      <c r="A76" s="723" t="s">
        <v>700</v>
      </c>
      <c r="B76" s="724">
        <v>4.0</v>
      </c>
      <c r="C76" s="725" t="s">
        <v>400</v>
      </c>
      <c r="D76" s="212" t="s">
        <v>412</v>
      </c>
      <c r="E76" s="743" t="s">
        <v>394</v>
      </c>
      <c r="H76" s="98"/>
      <c r="I76" s="7"/>
      <c r="J76" s="7"/>
    </row>
    <row r="77" hidden="1">
      <c r="A77" s="14"/>
      <c r="B77" s="14"/>
      <c r="C77" s="14"/>
      <c r="D77" s="212" t="s">
        <v>415</v>
      </c>
      <c r="E77" s="51"/>
      <c r="H77" s="98"/>
      <c r="J77" s="7"/>
    </row>
    <row r="78" hidden="1">
      <c r="A78" s="904"/>
      <c r="B78" s="220"/>
      <c r="C78" s="219"/>
      <c r="D78" s="219"/>
      <c r="E78" s="153"/>
      <c r="F78" s="113"/>
      <c r="G78" s="113"/>
      <c r="H78" s="114"/>
      <c r="J78" s="7"/>
    </row>
    <row r="84">
      <c r="M84" s="337"/>
      <c r="N84" s="336"/>
      <c r="O84" s="336"/>
      <c r="R84" s="336"/>
      <c r="S84" s="336"/>
      <c r="T84" s="337"/>
      <c r="U84" s="336"/>
    </row>
    <row r="85">
      <c r="A85" s="919"/>
      <c r="B85" s="919"/>
      <c r="C85" s="919"/>
      <c r="D85" s="919"/>
      <c r="E85" s="919"/>
      <c r="F85" s="919"/>
      <c r="G85" s="919"/>
      <c r="H85" s="919"/>
      <c r="I85" s="919"/>
      <c r="J85" s="919"/>
      <c r="M85" s="337"/>
      <c r="N85" s="336"/>
      <c r="O85" s="336"/>
      <c r="P85" s="336"/>
      <c r="Q85" s="336"/>
      <c r="R85" s="336"/>
      <c r="S85" s="336"/>
      <c r="T85" s="337"/>
      <c r="U85" s="336"/>
    </row>
    <row r="86">
      <c r="A86" s="919"/>
      <c r="B86" s="919"/>
      <c r="C86" s="919"/>
      <c r="D86" s="919"/>
      <c r="E86" s="919"/>
      <c r="F86" s="919"/>
      <c r="G86" s="919"/>
      <c r="H86" s="919"/>
      <c r="I86" s="919"/>
      <c r="J86" s="919"/>
      <c r="M86" s="337"/>
      <c r="N86" s="336"/>
      <c r="O86" s="336"/>
      <c r="P86" s="336"/>
      <c r="Q86" s="336"/>
      <c r="R86" s="336"/>
      <c r="S86" s="336"/>
      <c r="T86" s="337"/>
      <c r="U86" s="336"/>
    </row>
    <row r="87">
      <c r="A87" s="920"/>
      <c r="B87" s="920"/>
      <c r="C87" s="920"/>
      <c r="D87" s="920"/>
      <c r="E87" s="920"/>
      <c r="F87" s="920"/>
      <c r="G87" s="920"/>
      <c r="H87" s="920"/>
      <c r="I87" s="920"/>
      <c r="J87" s="920"/>
      <c r="M87" s="747"/>
      <c r="N87" s="748"/>
      <c r="O87" s="748"/>
      <c r="P87" s="748"/>
      <c r="Q87" s="748"/>
      <c r="R87" s="748"/>
      <c r="S87" s="748"/>
      <c r="T87" s="747"/>
      <c r="U87" s="748"/>
      <c r="V87" s="50"/>
      <c r="W87" s="50"/>
      <c r="X87" s="50"/>
      <c r="Y87" s="50"/>
      <c r="Z87" s="50"/>
      <c r="AA87" s="50"/>
    </row>
    <row r="88">
      <c r="A88" s="921" t="s">
        <v>388</v>
      </c>
      <c r="B88" s="921" t="s">
        <v>389</v>
      </c>
      <c r="C88" s="921" t="s">
        <v>390</v>
      </c>
      <c r="D88" s="921" t="s">
        <v>391</v>
      </c>
      <c r="E88" s="923" t="s">
        <v>392</v>
      </c>
      <c r="F88" s="113"/>
      <c r="G88" s="113"/>
      <c r="H88" s="113"/>
      <c r="I88" s="113"/>
      <c r="J88" s="114"/>
      <c r="L88" s="53"/>
      <c r="M88" s="749" t="s">
        <v>1127</v>
      </c>
      <c r="N88" s="750" t="s">
        <v>393</v>
      </c>
      <c r="O88" s="751" t="s">
        <v>394</v>
      </c>
      <c r="P88" s="114"/>
      <c r="Q88" s="750" t="s">
        <v>395</v>
      </c>
      <c r="R88" s="750" t="s">
        <v>396</v>
      </c>
      <c r="S88" s="750" t="s">
        <v>397</v>
      </c>
      <c r="T88" s="752" t="s">
        <v>398</v>
      </c>
      <c r="U88" s="750" t="s">
        <v>389</v>
      </c>
    </row>
    <row r="89">
      <c r="A89" s="211" t="s">
        <v>411</v>
      </c>
      <c r="B89" s="213">
        <v>5.0</v>
      </c>
      <c r="C89" s="213" t="s">
        <v>1129</v>
      </c>
      <c r="D89" s="212" t="s">
        <v>412</v>
      </c>
      <c r="E89" s="221" t="s">
        <v>393</v>
      </c>
      <c r="F89" s="4"/>
      <c r="G89" s="222" t="s">
        <v>402</v>
      </c>
      <c r="H89" s="65"/>
      <c r="I89" s="7"/>
      <c r="J89" s="7"/>
      <c r="L89" s="53"/>
      <c r="M89" s="80" t="s">
        <v>1761</v>
      </c>
      <c r="N89" s="216" t="s">
        <v>702</v>
      </c>
      <c r="O89" s="681" t="s">
        <v>1496</v>
      </c>
      <c r="P89" s="4"/>
      <c r="Q89" s="80" t="s">
        <v>1131</v>
      </c>
      <c r="R89" s="875" t="s">
        <v>1460</v>
      </c>
      <c r="S89" s="875" t="s">
        <v>1671</v>
      </c>
      <c r="T89" s="792" t="s">
        <v>1527</v>
      </c>
      <c r="U89" s="124">
        <v>3.0</v>
      </c>
    </row>
    <row r="90">
      <c r="A90" s="211" t="s">
        <v>413</v>
      </c>
      <c r="B90" s="213">
        <v>5.0</v>
      </c>
      <c r="C90" s="213" t="s">
        <v>1136</v>
      </c>
      <c r="D90" s="212" t="s">
        <v>415</v>
      </c>
      <c r="E90" s="222" t="s">
        <v>394</v>
      </c>
      <c r="F90" s="65"/>
      <c r="G90" s="51"/>
      <c r="H90" s="98"/>
      <c r="I90" s="7"/>
      <c r="J90" s="7"/>
      <c r="M90" s="80" t="s">
        <v>1766</v>
      </c>
      <c r="N90" s="216" t="s">
        <v>702</v>
      </c>
      <c r="O90" s="681" t="s">
        <v>1496</v>
      </c>
      <c r="P90" s="4"/>
      <c r="Q90" s="80" t="s">
        <v>1131</v>
      </c>
      <c r="R90" s="875" t="s">
        <v>1241</v>
      </c>
      <c r="S90" s="875" t="s">
        <v>1673</v>
      </c>
      <c r="T90" s="896" t="s">
        <v>1676</v>
      </c>
      <c r="U90" s="124">
        <v>3.0</v>
      </c>
    </row>
    <row r="91">
      <c r="A91" s="229"/>
      <c r="B91" s="7"/>
      <c r="C91" s="7"/>
      <c r="D91" s="197"/>
      <c r="E91" s="153"/>
      <c r="F91" s="114"/>
      <c r="G91" s="153"/>
      <c r="H91" s="114"/>
      <c r="I91" s="7"/>
      <c r="J91" s="7"/>
      <c r="M91" s="80" t="s">
        <v>1773</v>
      </c>
      <c r="N91" s="216" t="s">
        <v>702</v>
      </c>
      <c r="O91" s="681" t="s">
        <v>1496</v>
      </c>
      <c r="P91" s="4"/>
      <c r="Q91" s="80" t="s">
        <v>1131</v>
      </c>
      <c r="R91" s="794" t="s">
        <v>1774</v>
      </c>
      <c r="S91" s="753" t="s">
        <v>329</v>
      </c>
      <c r="T91" s="753" t="s">
        <v>1566</v>
      </c>
      <c r="U91" s="124">
        <v>3.0</v>
      </c>
    </row>
    <row r="92">
      <c r="A92" s="7"/>
      <c r="B92" s="7"/>
      <c r="C92" s="7"/>
      <c r="D92" s="197"/>
      <c r="E92" s="221" t="s">
        <v>410</v>
      </c>
      <c r="F92" s="15"/>
      <c r="G92" s="15"/>
      <c r="H92" s="4"/>
      <c r="I92" s="7"/>
      <c r="J92" s="7"/>
      <c r="M92" s="80" t="s">
        <v>1773</v>
      </c>
      <c r="N92" s="216" t="s">
        <v>702</v>
      </c>
      <c r="O92" s="681" t="s">
        <v>1496</v>
      </c>
      <c r="P92" s="4"/>
      <c r="Q92" s="80" t="s">
        <v>1131</v>
      </c>
      <c r="R92" s="794" t="s">
        <v>1785</v>
      </c>
      <c r="S92" s="794" t="s">
        <v>1787</v>
      </c>
      <c r="T92" s="753" t="s">
        <v>1793</v>
      </c>
      <c r="U92" s="124">
        <v>3.0</v>
      </c>
    </row>
    <row r="93">
      <c r="L93" s="337"/>
    </row>
    <row r="94">
      <c r="L94" s="1"/>
    </row>
    <row r="95">
      <c r="E95" s="219"/>
      <c r="G95" s="219"/>
      <c r="H95" s="219"/>
      <c r="M95" s="337"/>
      <c r="N95" s="336"/>
      <c r="O95" s="336"/>
      <c r="Q95" s="336"/>
      <c r="R95" s="336"/>
      <c r="S95" s="336"/>
      <c r="T95" s="337"/>
      <c r="U95" s="336"/>
    </row>
    <row r="96" hidden="1">
      <c r="A96" s="206" t="s">
        <v>388</v>
      </c>
      <c r="B96" s="947" t="s">
        <v>389</v>
      </c>
      <c r="C96" s="947" t="s">
        <v>390</v>
      </c>
      <c r="D96" s="947" t="s">
        <v>391</v>
      </c>
      <c r="E96" s="948" t="s">
        <v>392</v>
      </c>
      <c r="F96" s="15"/>
      <c r="G96" s="15"/>
      <c r="H96" s="15"/>
      <c r="I96" s="15"/>
      <c r="J96" s="4"/>
      <c r="M96" s="749" t="s">
        <v>1127</v>
      </c>
      <c r="N96" s="750" t="s">
        <v>393</v>
      </c>
      <c r="O96" s="751" t="s">
        <v>394</v>
      </c>
      <c r="P96" s="114"/>
      <c r="Q96" s="750" t="s">
        <v>395</v>
      </c>
      <c r="R96" s="750" t="s">
        <v>396</v>
      </c>
      <c r="S96" s="750" t="s">
        <v>397</v>
      </c>
      <c r="T96" s="752"/>
      <c r="U96" s="750" t="s">
        <v>389</v>
      </c>
    </row>
    <row r="97" hidden="1">
      <c r="A97" s="949" t="s">
        <v>1587</v>
      </c>
      <c r="B97" s="950">
        <v>1.0</v>
      </c>
      <c r="C97" s="950" t="s">
        <v>1588</v>
      </c>
      <c r="D97" s="950" t="s">
        <v>1589</v>
      </c>
      <c r="F97" s="951" t="s">
        <v>1590</v>
      </c>
      <c r="G97" s="952"/>
      <c r="H97" s="953"/>
      <c r="I97" s="7"/>
      <c r="J97" s="7"/>
      <c r="M97" s="954">
        <v>44990.0</v>
      </c>
      <c r="N97" s="216" t="s">
        <v>702</v>
      </c>
      <c r="O97" s="681" t="s">
        <v>1496</v>
      </c>
      <c r="P97" s="4"/>
      <c r="Q97" s="80" t="s">
        <v>1131</v>
      </c>
      <c r="R97" s="955"/>
      <c r="S97" s="955" t="s">
        <v>649</v>
      </c>
      <c r="T97" s="956"/>
      <c r="U97" s="168">
        <v>2.0</v>
      </c>
    </row>
    <row r="98" hidden="1">
      <c r="A98" s="957"/>
      <c r="B98" s="906"/>
      <c r="C98" s="958"/>
      <c r="D98" s="958"/>
      <c r="F98" s="959" t="s">
        <v>393</v>
      </c>
      <c r="H98" s="960"/>
      <c r="I98" s="7"/>
      <c r="J98" s="7"/>
      <c r="M98" s="12"/>
      <c r="N98" s="763"/>
      <c r="O98" s="12"/>
      <c r="P98" s="12"/>
      <c r="Q98" s="12"/>
      <c r="R98" s="12"/>
      <c r="S98" s="12"/>
      <c r="T98" s="12"/>
    </row>
    <row r="99" hidden="1">
      <c r="A99" s="7"/>
      <c r="B99" s="7"/>
      <c r="C99" s="7"/>
      <c r="D99" s="7"/>
      <c r="F99" s="961"/>
      <c r="G99" s="113"/>
      <c r="H99" s="962"/>
      <c r="I99" s="7"/>
      <c r="J99" s="7"/>
      <c r="M99" s="12"/>
      <c r="N99" s="763"/>
      <c r="O99" s="12"/>
      <c r="P99" s="7"/>
      <c r="Q99" s="12"/>
      <c r="R99" s="12"/>
      <c r="S99" s="12"/>
      <c r="T99" s="12"/>
    </row>
    <row r="100" hidden="1">
      <c r="A100" s="7"/>
      <c r="B100" s="7"/>
      <c r="C100" s="7"/>
      <c r="D100" s="7"/>
      <c r="F100" s="963" t="s">
        <v>394</v>
      </c>
      <c r="H100" s="960"/>
      <c r="I100" s="7"/>
      <c r="J100" s="7"/>
      <c r="M100" s="12"/>
      <c r="N100" s="763"/>
      <c r="O100" s="12"/>
      <c r="P100" s="7"/>
      <c r="Q100" s="12"/>
      <c r="R100" s="12"/>
      <c r="S100" s="12"/>
      <c r="T100" s="12"/>
    </row>
    <row r="101" hidden="1">
      <c r="A101" s="7"/>
      <c r="B101" s="7"/>
      <c r="C101" s="7"/>
      <c r="D101" s="7"/>
      <c r="F101" s="961"/>
      <c r="G101" s="113"/>
      <c r="H101" s="962"/>
      <c r="I101" s="7"/>
      <c r="J101" s="7"/>
    </row>
    <row r="102" hidden="1">
      <c r="F102" s="963" t="s">
        <v>1591</v>
      </c>
      <c r="H102" s="960"/>
    </row>
    <row r="103" hidden="1">
      <c r="F103" s="964"/>
      <c r="H103" s="960"/>
      <c r="M103" s="336"/>
      <c r="N103" s="336"/>
      <c r="O103" s="336"/>
      <c r="P103" s="342"/>
      <c r="Q103" s="343"/>
      <c r="R103" s="336"/>
      <c r="S103" s="337"/>
    </row>
    <row r="104" hidden="1">
      <c r="F104" s="964"/>
      <c r="H104" s="960"/>
      <c r="M104" s="338"/>
      <c r="N104" s="164"/>
      <c r="O104" s="164"/>
      <c r="P104" s="345"/>
      <c r="Q104" s="345"/>
      <c r="R104" s="164"/>
      <c r="S104" s="267"/>
    </row>
    <row r="105" hidden="1">
      <c r="A105" s="341"/>
      <c r="B105" s="341"/>
      <c r="C105" s="341"/>
      <c r="D105" s="341"/>
      <c r="F105" s="964"/>
      <c r="H105" s="960"/>
      <c r="I105" s="341"/>
      <c r="J105" s="341"/>
    </row>
    <row r="106" hidden="1">
      <c r="A106" s="218"/>
      <c r="B106" s="220"/>
      <c r="C106" s="220"/>
      <c r="D106" s="220"/>
      <c r="F106" s="964"/>
      <c r="H106" s="960"/>
      <c r="I106" s="7"/>
      <c r="J106" s="7"/>
    </row>
    <row r="107" hidden="1">
      <c r="A107" s="218"/>
      <c r="B107" s="220"/>
      <c r="C107" s="220"/>
      <c r="D107" s="220"/>
      <c r="F107" s="964"/>
      <c r="H107" s="960"/>
      <c r="I107" s="7"/>
      <c r="J107" s="7"/>
    </row>
    <row r="108" hidden="1">
      <c r="A108" s="7"/>
      <c r="B108" s="7"/>
      <c r="C108" s="7"/>
      <c r="D108" s="7"/>
      <c r="F108" s="964"/>
      <c r="H108" s="960"/>
      <c r="I108" s="7"/>
      <c r="J108" s="7"/>
    </row>
    <row r="109" hidden="1">
      <c r="A109" s="7"/>
      <c r="B109" s="7"/>
      <c r="C109" s="7"/>
      <c r="D109" s="7"/>
      <c r="F109" s="964"/>
      <c r="H109" s="960"/>
      <c r="I109" s="7"/>
      <c r="J109" s="7"/>
    </row>
    <row r="110" hidden="1">
      <c r="F110" s="961"/>
      <c r="G110" s="113"/>
      <c r="H110" s="962"/>
    </row>
    <row r="111" hidden="1"/>
  </sheetData>
  <mergeCells count="89">
    <mergeCell ref="E65:J65"/>
    <mergeCell ref="G66:H66"/>
    <mergeCell ref="E43:J43"/>
    <mergeCell ref="F44:H44"/>
    <mergeCell ref="E45:H45"/>
    <mergeCell ref="E46:G47"/>
    <mergeCell ref="H46:H47"/>
    <mergeCell ref="C66:C67"/>
    <mergeCell ref="D66:D67"/>
    <mergeCell ref="O26:P26"/>
    <mergeCell ref="O33:P33"/>
    <mergeCell ref="O34:P34"/>
    <mergeCell ref="N65:O65"/>
    <mergeCell ref="N66:O66"/>
    <mergeCell ref="N67:O67"/>
    <mergeCell ref="O68:P68"/>
    <mergeCell ref="O92:P92"/>
    <mergeCell ref="O95:P95"/>
    <mergeCell ref="O96:P96"/>
    <mergeCell ref="O97:P97"/>
    <mergeCell ref="N74:O74"/>
    <mergeCell ref="N75:O75"/>
    <mergeCell ref="O84:P84"/>
    <mergeCell ref="O88:P88"/>
    <mergeCell ref="O89:P89"/>
    <mergeCell ref="O90:P90"/>
    <mergeCell ref="O91:P91"/>
    <mergeCell ref="E67:F67"/>
    <mergeCell ref="G67:H70"/>
    <mergeCell ref="C68:C69"/>
    <mergeCell ref="E68:F70"/>
    <mergeCell ref="E73:J73"/>
    <mergeCell ref="C74:C75"/>
    <mergeCell ref="G74:H74"/>
    <mergeCell ref="E92:H92"/>
    <mergeCell ref="E95:F95"/>
    <mergeCell ref="E96:J96"/>
    <mergeCell ref="F97:H97"/>
    <mergeCell ref="F98:H99"/>
    <mergeCell ref="F100:H101"/>
    <mergeCell ref="F102:H110"/>
    <mergeCell ref="D74:D75"/>
    <mergeCell ref="E75:F75"/>
    <mergeCell ref="G75:H78"/>
    <mergeCell ref="C76:C77"/>
    <mergeCell ref="E76:F78"/>
    <mergeCell ref="E88:J88"/>
    <mergeCell ref="G89:H9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74:A75"/>
    <mergeCell ref="A76:A77"/>
    <mergeCell ref="A5:A6"/>
    <mergeCell ref="A7:A9"/>
    <mergeCell ref="A66:A67"/>
    <mergeCell ref="B66:B67"/>
    <mergeCell ref="A68:A69"/>
    <mergeCell ref="B68:B69"/>
    <mergeCell ref="B74:B75"/>
    <mergeCell ref="B76:B77"/>
    <mergeCell ref="E89:F89"/>
    <mergeCell ref="E90:F91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74"/>
    <hyperlink r:id="rId18" ref="R74"/>
    <hyperlink r:id="rId19" ref="S74"/>
    <hyperlink r:id="rId20" ref="Q75"/>
    <hyperlink r:id="rId21" ref="R75"/>
    <hyperlink r:id="rId22" ref="S75"/>
    <hyperlink r:id="rId23" ref="R89"/>
    <hyperlink r:id="rId24" ref="S89"/>
    <hyperlink r:id="rId25" ref="T89"/>
    <hyperlink r:id="rId26" ref="R90"/>
    <hyperlink r:id="rId27" ref="S90"/>
    <hyperlink r:id="rId28" ref="T90"/>
    <hyperlink r:id="rId29" ref="R91"/>
    <hyperlink r:id="rId30" ref="S91"/>
    <hyperlink r:id="rId31" ref="T91"/>
    <hyperlink r:id="rId32" ref="R92"/>
    <hyperlink r:id="rId33" ref="S92"/>
    <hyperlink r:id="rId34" ref="T92"/>
  </hyperlinks>
  <drawing r:id="rId3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1739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45033.0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>
        <v>45047.0</v>
      </c>
      <c r="L17" s="840">
        <v>45048.0</v>
      </c>
      <c r="M17" s="840">
        <v>45053.0</v>
      </c>
      <c r="N17" s="7"/>
      <c r="O17" s="779" t="str">
        <f>IFERROR(__xludf.DUMMYFUNCTION("IMPORTRANGE(""https://docs.google.com/spreadsheets/d/1AZ3Iko49RlWgMZj2Hx7OpTHq-NH0mvOPQwtTsEQwEV4/edit#gid=754476702"",""5月SBD!A5:H34"")"),"#REF!")</f>
        <v>#REF!</v>
      </c>
      <c r="P17" s="779"/>
      <c r="Q17" s="775"/>
      <c r="R17" s="775"/>
      <c r="S17" s="1021"/>
      <c r="T17" s="776"/>
      <c r="U17" s="776"/>
      <c r="V17" s="360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7"/>
      <c r="O18" s="332"/>
      <c r="P18" s="843"/>
      <c r="Q18" s="165"/>
      <c r="R18" s="165"/>
      <c r="S18" s="365"/>
      <c r="T18" s="333"/>
      <c r="U18" s="164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1756</v>
      </c>
      <c r="L19" s="164" t="s">
        <v>1757</v>
      </c>
      <c r="M19" s="350" t="s">
        <v>1758</v>
      </c>
      <c r="N19" s="7"/>
      <c r="O19" s="332"/>
      <c r="P19" s="843"/>
      <c r="Q19" s="165"/>
      <c r="R19" s="165"/>
      <c r="S19" s="365"/>
      <c r="T19" s="333"/>
      <c r="U19" s="164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1756</v>
      </c>
      <c r="L20" s="164" t="s">
        <v>1757</v>
      </c>
      <c r="M20" s="350" t="s">
        <v>1758</v>
      </c>
      <c r="N20" s="7"/>
      <c r="O20" s="1022"/>
      <c r="P20" s="1023"/>
      <c r="Q20" s="1024"/>
      <c r="R20" s="1025"/>
      <c r="S20" s="1026"/>
      <c r="T20" s="1027"/>
      <c r="U20" s="1028"/>
      <c r="V20" s="1029"/>
    </row>
    <row r="21">
      <c r="H21" s="66"/>
      <c r="I21" s="47"/>
      <c r="J21" s="86" t="s">
        <v>98</v>
      </c>
      <c r="K21" s="876" t="s">
        <v>1762</v>
      </c>
      <c r="L21" s="89"/>
      <c r="M21" s="876" t="s">
        <v>1762</v>
      </c>
      <c r="N21" s="7"/>
      <c r="O21" s="332"/>
      <c r="P21" s="843"/>
      <c r="Q21" s="376"/>
      <c r="R21" s="164"/>
      <c r="S21" s="365"/>
      <c r="T21" s="379"/>
      <c r="U21" s="397"/>
    </row>
    <row r="22">
      <c r="H22" s="77"/>
      <c r="I22" s="7"/>
      <c r="M22" s="53"/>
      <c r="N22" s="7"/>
      <c r="O22" s="332"/>
      <c r="P22" s="843"/>
      <c r="Q22" s="165"/>
      <c r="R22" s="165"/>
      <c r="S22" s="365"/>
      <c r="T22" s="333"/>
      <c r="U22" s="164"/>
    </row>
    <row r="23">
      <c r="H23" s="77"/>
      <c r="I23" s="7"/>
      <c r="J23" s="348" t="s">
        <v>46</v>
      </c>
      <c r="K23" s="840">
        <v>45054.0</v>
      </c>
      <c r="L23" s="840">
        <v>45055.0</v>
      </c>
      <c r="M23" s="840">
        <v>45055.0</v>
      </c>
      <c r="N23" s="7"/>
      <c r="O23" s="332"/>
      <c r="P23" s="843"/>
      <c r="Q23" s="376"/>
      <c r="R23" s="165"/>
      <c r="S23" s="365"/>
      <c r="T23" s="379"/>
      <c r="U23" s="397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7"/>
      <c r="O24" s="332"/>
      <c r="P24" s="843"/>
      <c r="Q24" s="165"/>
      <c r="R24" s="165"/>
      <c r="S24" s="365"/>
      <c r="T24" s="379"/>
      <c r="U24" s="164"/>
    </row>
    <row r="25">
      <c r="H25" s="77"/>
      <c r="I25" s="7"/>
      <c r="J25" s="79" t="s">
        <v>84</v>
      </c>
      <c r="K25" s="135" t="s">
        <v>1763</v>
      </c>
      <c r="L25" s="350" t="s">
        <v>1764</v>
      </c>
      <c r="M25" s="350" t="s">
        <v>1765</v>
      </c>
      <c r="N25" s="7"/>
      <c r="O25" s="332"/>
      <c r="P25" s="843"/>
      <c r="Q25" s="165"/>
      <c r="R25" s="165"/>
      <c r="S25" s="365"/>
      <c r="T25" s="333"/>
      <c r="U25" s="164"/>
    </row>
    <row r="26">
      <c r="H26" s="77"/>
      <c r="I26" s="7"/>
      <c r="J26" s="79" t="s">
        <v>97</v>
      </c>
      <c r="K26" s="135" t="s">
        <v>1763</v>
      </c>
      <c r="L26" s="350" t="s">
        <v>1764</v>
      </c>
      <c r="M26" s="350" t="s">
        <v>1765</v>
      </c>
      <c r="N26" s="7"/>
      <c r="O26" s="332"/>
      <c r="P26" s="843"/>
      <c r="Q26" s="376"/>
      <c r="R26" s="165"/>
      <c r="S26" s="365"/>
      <c r="T26" s="379"/>
      <c r="U26" s="164"/>
    </row>
    <row r="27">
      <c r="H27" s="77"/>
      <c r="I27" s="7"/>
      <c r="J27" s="86" t="s">
        <v>98</v>
      </c>
      <c r="K27" s="87"/>
      <c r="L27" s="876" t="s">
        <v>1762</v>
      </c>
      <c r="M27" s="876" t="s">
        <v>1762</v>
      </c>
      <c r="N27" s="7"/>
      <c r="O27" s="332"/>
      <c r="P27" s="843"/>
      <c r="Q27" s="165"/>
      <c r="R27" s="165"/>
      <c r="S27" s="365"/>
      <c r="T27" s="379"/>
      <c r="U27" s="164"/>
    </row>
    <row r="28">
      <c r="H28" s="77"/>
      <c r="I28" s="7"/>
      <c r="J28" s="7"/>
      <c r="K28" s="7"/>
      <c r="L28" s="7"/>
      <c r="M28" s="94"/>
      <c r="N28" s="7"/>
      <c r="O28" s="332"/>
      <c r="P28" s="843"/>
      <c r="Q28" s="165"/>
      <c r="R28" s="165"/>
      <c r="S28" s="365"/>
      <c r="T28" s="333"/>
      <c r="U28" s="261"/>
    </row>
    <row r="29">
      <c r="H29" s="41"/>
      <c r="J29" s="348" t="s">
        <v>46</v>
      </c>
      <c r="K29" s="840">
        <v>45055.0</v>
      </c>
      <c r="L29" s="840">
        <v>45055.0</v>
      </c>
      <c r="M29" s="840">
        <v>45056.0</v>
      </c>
      <c r="N29" s="95"/>
      <c r="O29" s="332"/>
      <c r="P29" s="843"/>
      <c r="Q29" s="376"/>
      <c r="R29" s="164"/>
      <c r="S29" s="365"/>
      <c r="T29" s="333"/>
      <c r="U29" s="164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0"/>
      <c r="O30" s="441"/>
      <c r="P30" s="365"/>
      <c r="Q30" s="365"/>
      <c r="R30" s="165"/>
      <c r="S30" s="365"/>
      <c r="T30" s="165"/>
      <c r="U30" s="333"/>
      <c r="V30" s="12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1767</v>
      </c>
      <c r="L31" s="135" t="s">
        <v>1768</v>
      </c>
      <c r="M31" s="135" t="s">
        <v>1769</v>
      </c>
      <c r="N31" s="100"/>
      <c r="O31" s="441"/>
      <c r="P31" s="365"/>
      <c r="Q31" s="365"/>
      <c r="R31" s="376"/>
      <c r="S31" s="365"/>
      <c r="T31" s="165"/>
      <c r="U31" s="387"/>
      <c r="V31" s="261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1767</v>
      </c>
      <c r="L32" s="135" t="s">
        <v>1768</v>
      </c>
      <c r="M32" s="135" t="s">
        <v>1769</v>
      </c>
      <c r="N32" s="103"/>
      <c r="O32" s="441"/>
      <c r="P32" s="365"/>
      <c r="Q32" s="365"/>
      <c r="R32" s="165"/>
      <c r="S32" s="365"/>
      <c r="T32" s="165"/>
      <c r="U32" s="333"/>
      <c r="V32" s="12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76" t="s">
        <v>1762</v>
      </c>
      <c r="L33" s="876" t="s">
        <v>1762</v>
      </c>
      <c r="M33" s="355" t="s">
        <v>229</v>
      </c>
      <c r="N33" s="103"/>
      <c r="O33" s="441"/>
      <c r="P33" s="365"/>
      <c r="Q33" s="365"/>
      <c r="R33" s="165"/>
      <c r="S33" s="365"/>
      <c r="U33" s="395"/>
      <c r="V33" s="164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852"/>
      <c r="O34" s="441"/>
      <c r="P34" s="365"/>
      <c r="Q34" s="365"/>
      <c r="R34" s="165"/>
      <c r="S34" s="379"/>
      <c r="T34" s="165"/>
      <c r="U34" s="365"/>
      <c r="V34" s="397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840">
        <v>45057.0</v>
      </c>
      <c r="L35" s="840">
        <v>45058.0</v>
      </c>
      <c r="M35" s="840">
        <v>45060.0</v>
      </c>
      <c r="N35" s="852"/>
      <c r="O35" s="441"/>
      <c r="P35" s="365"/>
      <c r="Q35" s="365"/>
      <c r="R35" s="376"/>
      <c r="S35" s="379"/>
      <c r="T35" s="165"/>
      <c r="U35" s="365"/>
      <c r="V35" s="158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852"/>
      <c r="O36" s="441"/>
      <c r="P36" s="365"/>
      <c r="Q36" s="365"/>
      <c r="R36" s="165"/>
      <c r="S36" s="365"/>
      <c r="T36" s="165"/>
      <c r="U36" s="333"/>
      <c r="V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353" t="s">
        <v>1775</v>
      </c>
      <c r="L37" s="135" t="s">
        <v>1776</v>
      </c>
      <c r="M37" s="175" t="s">
        <v>1777</v>
      </c>
      <c r="N37" s="852"/>
      <c r="O37" s="441"/>
      <c r="P37" s="365"/>
      <c r="Q37" s="365"/>
      <c r="R37" s="376"/>
      <c r="S37" s="379"/>
      <c r="T37" s="165"/>
      <c r="U37" s="365"/>
      <c r="V37" s="261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353" t="s">
        <v>1775</v>
      </c>
      <c r="L38" s="774" t="s">
        <v>1776</v>
      </c>
      <c r="M38" s="175" t="s">
        <v>1777</v>
      </c>
      <c r="N38" s="852"/>
      <c r="O38" s="441"/>
      <c r="P38" s="365"/>
      <c r="Q38" s="365"/>
      <c r="R38" s="165"/>
      <c r="S38" s="379"/>
      <c r="T38" s="165"/>
      <c r="U38" s="333"/>
      <c r="V38" s="261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6" t="s">
        <v>1778</v>
      </c>
      <c r="L39" s="87" t="s">
        <v>1779</v>
      </c>
      <c r="M39" s="810" t="s">
        <v>1778</v>
      </c>
      <c r="N39" s="852"/>
      <c r="O39" s="441"/>
      <c r="P39" s="365"/>
      <c r="Q39" s="365"/>
      <c r="R39" s="164"/>
      <c r="S39" s="379"/>
      <c r="T39" s="165"/>
      <c r="U39" s="333"/>
      <c r="V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N40" s="856"/>
      <c r="O40" s="441"/>
      <c r="P40" s="365"/>
      <c r="Q40" s="365"/>
      <c r="R40" s="229"/>
      <c r="S40" s="255"/>
      <c r="T40" s="164"/>
      <c r="U40" s="229"/>
      <c r="V40" s="7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840">
        <v>45061.0</v>
      </c>
      <c r="L41" s="840">
        <v>45062.0</v>
      </c>
      <c r="M41" s="840">
        <v>45063.0</v>
      </c>
      <c r="N41" s="856"/>
      <c r="O41" s="441"/>
      <c r="P41" s="365"/>
      <c r="Q41" s="365"/>
      <c r="R41" s="229"/>
      <c r="S41" s="255"/>
      <c r="T41" s="164"/>
      <c r="U41" s="229"/>
      <c r="V41" s="7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172" t="s">
        <v>78</v>
      </c>
      <c r="N42" s="856"/>
      <c r="O42" s="441"/>
      <c r="P42" s="365"/>
      <c r="Q42" s="365"/>
      <c r="R42" s="229"/>
      <c r="S42" s="255"/>
      <c r="T42" s="164"/>
      <c r="U42" s="229"/>
      <c r="V42" s="7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1781</v>
      </c>
      <c r="L43" s="135" t="s">
        <v>1783</v>
      </c>
      <c r="M43" s="175" t="s">
        <v>1784</v>
      </c>
      <c r="N43" s="856"/>
      <c r="O43" s="441"/>
      <c r="P43" s="365"/>
      <c r="Q43" s="365"/>
      <c r="R43" s="229"/>
      <c r="S43" s="255"/>
      <c r="T43" s="164"/>
      <c r="U43" s="229"/>
      <c r="V43" s="7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1781</v>
      </c>
      <c r="L44" s="774" t="s">
        <v>1783</v>
      </c>
      <c r="M44" s="175" t="s">
        <v>1784</v>
      </c>
      <c r="N44" s="856"/>
      <c r="O44" s="441"/>
      <c r="P44" s="365"/>
      <c r="Q44" s="365"/>
      <c r="R44" s="229"/>
      <c r="S44" s="255"/>
      <c r="T44" s="164"/>
      <c r="U44" s="229"/>
      <c r="V44" s="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87" t="s">
        <v>1762</v>
      </c>
      <c r="L45" s="876" t="s">
        <v>1762</v>
      </c>
      <c r="M45" s="876" t="s">
        <v>1762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840">
        <v>45065.0</v>
      </c>
      <c r="L47" s="840">
        <v>45065.0</v>
      </c>
      <c r="M47" s="840">
        <v>45065.0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172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1662</v>
      </c>
      <c r="L49" s="135" t="s">
        <v>1788</v>
      </c>
      <c r="M49" s="175" t="s">
        <v>1789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1662</v>
      </c>
      <c r="L50" s="774" t="s">
        <v>1788</v>
      </c>
      <c r="M50" s="175" t="s">
        <v>1789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 t="s">
        <v>1790</v>
      </c>
      <c r="L51" s="87" t="s">
        <v>1791</v>
      </c>
      <c r="M51" s="87" t="s">
        <v>1792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840">
        <v>45065.0</v>
      </c>
      <c r="L53" s="840">
        <v>45067.0</v>
      </c>
      <c r="M53" s="840">
        <v>45068.0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1796</v>
      </c>
      <c r="L55" s="135" t="s">
        <v>1797</v>
      </c>
      <c r="M55" s="135" t="s">
        <v>1798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35" t="s">
        <v>1796</v>
      </c>
      <c r="L56" s="774" t="s">
        <v>1797</v>
      </c>
      <c r="M56" s="135" t="s">
        <v>1798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1799</v>
      </c>
      <c r="L57" s="87" t="s">
        <v>1800</v>
      </c>
      <c r="M57" s="876" t="s">
        <v>1762</v>
      </c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868" t="s">
        <v>46</v>
      </c>
      <c r="K59" s="840">
        <v>45069.0</v>
      </c>
      <c r="L59" s="840">
        <v>45070.0</v>
      </c>
      <c r="M59" s="840">
        <v>45073.0</v>
      </c>
      <c r="S59" s="346"/>
    </row>
    <row r="60">
      <c r="H60" s="41"/>
      <c r="I60" s="103"/>
      <c r="J60" s="71" t="s">
        <v>44</v>
      </c>
      <c r="K60" s="73" t="s">
        <v>78</v>
      </c>
      <c r="L60" s="73" t="s">
        <v>78</v>
      </c>
      <c r="M60" s="73" t="s">
        <v>78</v>
      </c>
      <c r="S60" s="346"/>
    </row>
    <row r="61">
      <c r="H61" s="41"/>
      <c r="I61" s="103"/>
      <c r="J61" s="79" t="s">
        <v>84</v>
      </c>
      <c r="K61" s="135" t="s">
        <v>1801</v>
      </c>
      <c r="L61" s="135" t="s">
        <v>1802</v>
      </c>
      <c r="M61" s="135" t="s">
        <v>1803</v>
      </c>
      <c r="S61" s="346"/>
    </row>
    <row r="62">
      <c r="H62" s="41"/>
      <c r="I62" s="103"/>
      <c r="J62" s="79" t="s">
        <v>97</v>
      </c>
      <c r="K62" s="135" t="s">
        <v>1801</v>
      </c>
      <c r="L62" s="774" t="s">
        <v>1802</v>
      </c>
      <c r="M62" s="135" t="s">
        <v>1803</v>
      </c>
      <c r="S62" s="346"/>
    </row>
    <row r="63">
      <c r="H63" s="41"/>
      <c r="I63" s="103"/>
      <c r="J63" s="86" t="s">
        <v>98</v>
      </c>
      <c r="K63" s="87" t="s">
        <v>1805</v>
      </c>
      <c r="L63" s="876" t="s">
        <v>1762</v>
      </c>
      <c r="M63" s="876" t="s">
        <v>1762</v>
      </c>
      <c r="S63" s="346"/>
    </row>
    <row r="64">
      <c r="H64" s="41"/>
      <c r="I64" s="103"/>
      <c r="J64" s="156"/>
      <c r="M64" s="53"/>
      <c r="S64" s="346"/>
    </row>
    <row r="65">
      <c r="H65" s="41"/>
      <c r="I65" s="103"/>
      <c r="J65" s="868" t="s">
        <v>46</v>
      </c>
      <c r="K65" s="840">
        <v>45074.0</v>
      </c>
      <c r="L65" s="840">
        <v>45075.0</v>
      </c>
      <c r="M65" s="840">
        <v>45076.0</v>
      </c>
      <c r="S65" s="346"/>
    </row>
    <row r="66">
      <c r="H66" s="41"/>
      <c r="I66" s="103"/>
      <c r="J66" s="71" t="s">
        <v>44</v>
      </c>
      <c r="K66" s="73" t="s">
        <v>78</v>
      </c>
      <c r="L66" s="73" t="s">
        <v>78</v>
      </c>
      <c r="M66" s="73" t="s">
        <v>78</v>
      </c>
      <c r="S66" s="346"/>
    </row>
    <row r="67">
      <c r="H67" s="41"/>
      <c r="I67" s="103"/>
      <c r="J67" s="79" t="s">
        <v>84</v>
      </c>
      <c r="K67" s="135" t="s">
        <v>1806</v>
      </c>
      <c r="L67" s="135" t="s">
        <v>1807</v>
      </c>
      <c r="M67" s="135" t="s">
        <v>1808</v>
      </c>
      <c r="S67" s="346"/>
    </row>
    <row r="68">
      <c r="H68" s="41"/>
      <c r="I68" s="103"/>
      <c r="J68" s="79" t="s">
        <v>97</v>
      </c>
      <c r="K68" s="135" t="s">
        <v>1806</v>
      </c>
      <c r="L68" s="774" t="s">
        <v>1807</v>
      </c>
      <c r="M68" s="135" t="s">
        <v>1808</v>
      </c>
      <c r="S68" s="346"/>
    </row>
    <row r="69">
      <c r="H69" s="41"/>
      <c r="I69" s="103"/>
      <c r="J69" s="86" t="s">
        <v>98</v>
      </c>
      <c r="K69" s="876" t="s">
        <v>1762</v>
      </c>
      <c r="L69" s="87" t="s">
        <v>1733</v>
      </c>
      <c r="M69" s="876" t="s">
        <v>1762</v>
      </c>
      <c r="S69" s="346"/>
    </row>
    <row r="70">
      <c r="H70" s="41"/>
      <c r="I70" s="103"/>
      <c r="J70" s="156"/>
      <c r="M70" s="53"/>
      <c r="S70" s="346"/>
    </row>
    <row r="71">
      <c r="H71" s="41"/>
      <c r="I71" s="103"/>
      <c r="J71" s="868" t="s">
        <v>46</v>
      </c>
      <c r="K71" s="840">
        <v>45077.0</v>
      </c>
      <c r="L71" s="840"/>
      <c r="M71" s="840"/>
      <c r="S71" s="346"/>
    </row>
    <row r="72">
      <c r="H72" s="41"/>
      <c r="I72" s="103"/>
      <c r="J72" s="71" t="s">
        <v>44</v>
      </c>
      <c r="K72" s="73" t="s">
        <v>78</v>
      </c>
      <c r="L72" s="73"/>
      <c r="M72" s="73"/>
      <c r="S72" s="346"/>
    </row>
    <row r="73">
      <c r="H73" s="41"/>
      <c r="I73" s="103"/>
      <c r="J73" s="79" t="s">
        <v>84</v>
      </c>
      <c r="K73" s="353" t="s">
        <v>1809</v>
      </c>
      <c r="L73" s="135"/>
      <c r="M73" s="135"/>
      <c r="S73" s="346"/>
    </row>
    <row r="74">
      <c r="H74" s="41"/>
      <c r="I74" s="103"/>
      <c r="J74" s="79" t="s">
        <v>97</v>
      </c>
      <c r="K74" s="353" t="s">
        <v>1809</v>
      </c>
      <c r="L74" s="774"/>
      <c r="M74" s="135"/>
      <c r="S74" s="346"/>
    </row>
    <row r="75">
      <c r="H75" s="41"/>
      <c r="I75" s="103"/>
      <c r="J75" s="86" t="s">
        <v>98</v>
      </c>
      <c r="K75" s="876" t="s">
        <v>1762</v>
      </c>
      <c r="L75" s="87"/>
      <c r="M75" s="87"/>
      <c r="S75" s="346"/>
    </row>
    <row r="76">
      <c r="H76" s="41"/>
      <c r="I76" s="103"/>
      <c r="J76" s="156"/>
      <c r="M76" s="53"/>
      <c r="S76" s="346"/>
    </row>
    <row r="77">
      <c r="H77" s="41"/>
      <c r="I77" s="103"/>
      <c r="J77" s="156"/>
      <c r="M77" s="53"/>
      <c r="S77" s="346"/>
    </row>
    <row r="78">
      <c r="H78" s="41"/>
      <c r="I78" s="103"/>
      <c r="J78" s="871" t="s">
        <v>46</v>
      </c>
      <c r="K78" s="987">
        <v>45053.0</v>
      </c>
      <c r="L78" s="987">
        <v>45060.0</v>
      </c>
      <c r="M78" s="987">
        <v>45067.0</v>
      </c>
      <c r="S78" s="346"/>
    </row>
    <row r="79">
      <c r="H79" s="41"/>
      <c r="I79" s="103"/>
      <c r="J79" s="873" t="s">
        <v>44</v>
      </c>
      <c r="K79" s="874" t="s">
        <v>985</v>
      </c>
      <c r="L79" s="874" t="s">
        <v>985</v>
      </c>
      <c r="M79" s="874" t="s">
        <v>985</v>
      </c>
      <c r="S79" s="346"/>
    </row>
    <row r="80">
      <c r="H80" s="41"/>
      <c r="I80" s="103"/>
      <c r="J80" s="873" t="s">
        <v>85</v>
      </c>
      <c r="K80" s="1032" t="s">
        <v>1810</v>
      </c>
      <c r="L80" s="875" t="s">
        <v>1815</v>
      </c>
      <c r="M80" s="1034" t="s">
        <v>1816</v>
      </c>
      <c r="S80" s="346"/>
    </row>
    <row r="81">
      <c r="H81" s="41"/>
      <c r="I81" s="156"/>
      <c r="J81" s="873" t="s">
        <v>116</v>
      </c>
      <c r="K81" s="515" t="s">
        <v>141</v>
      </c>
      <c r="L81" s="515" t="s">
        <v>141</v>
      </c>
      <c r="M81" s="515" t="s">
        <v>141</v>
      </c>
      <c r="S81" s="346"/>
    </row>
    <row r="82">
      <c r="H82" s="41"/>
      <c r="J82" s="878"/>
      <c r="K82" s="879"/>
      <c r="L82" s="879"/>
      <c r="M82" s="880"/>
      <c r="S82" s="458"/>
      <c r="T82" s="432"/>
      <c r="U82" s="432"/>
      <c r="V82" s="432"/>
      <c r="W82" s="432"/>
      <c r="X82" s="432"/>
      <c r="Y82" s="432"/>
    </row>
    <row r="83">
      <c r="H83" s="41"/>
      <c r="I83" s="156"/>
      <c r="J83" s="881" t="s">
        <v>46</v>
      </c>
      <c r="K83" s="994">
        <v>45074.0</v>
      </c>
      <c r="L83" s="994"/>
      <c r="M83" s="882"/>
      <c r="S83" s="346"/>
    </row>
    <row r="84">
      <c r="H84" s="41"/>
      <c r="I84" s="156"/>
      <c r="J84" s="873" t="s">
        <v>44</v>
      </c>
      <c r="K84" s="874" t="s">
        <v>985</v>
      </c>
      <c r="L84" s="874"/>
      <c r="M84" s="874"/>
      <c r="S84" s="346"/>
    </row>
    <row r="85">
      <c r="H85" s="41"/>
      <c r="I85" s="156"/>
      <c r="J85" s="873" t="s">
        <v>85</v>
      </c>
      <c r="K85" s="875" t="s">
        <v>1143</v>
      </c>
      <c r="L85" s="995"/>
      <c r="M85" s="995"/>
      <c r="O85" s="441"/>
      <c r="S85" s="346"/>
    </row>
    <row r="86">
      <c r="H86" s="41"/>
      <c r="I86" s="156"/>
      <c r="J86" s="873" t="s">
        <v>116</v>
      </c>
      <c r="K86" s="515" t="s">
        <v>141</v>
      </c>
      <c r="L86" s="515"/>
      <c r="M86" s="515"/>
      <c r="O86" s="441"/>
      <c r="S86" s="346"/>
    </row>
    <row r="87">
      <c r="H87" s="41"/>
      <c r="I87" s="156"/>
      <c r="J87" s="878"/>
      <c r="K87" s="879"/>
      <c r="L87" s="879"/>
      <c r="M87" s="880"/>
      <c r="N87" s="115"/>
      <c r="O87" s="115"/>
      <c r="S87" s="346"/>
    </row>
    <row r="88">
      <c r="H88" s="41"/>
      <c r="I88" s="156"/>
      <c r="J88" s="881" t="s">
        <v>46</v>
      </c>
      <c r="K88" s="994">
        <v>45051.0</v>
      </c>
      <c r="L88" s="994">
        <v>45064.0</v>
      </c>
      <c r="M88" s="994">
        <v>45071.0</v>
      </c>
      <c r="O88" s="441"/>
      <c r="S88" s="346"/>
    </row>
    <row r="89">
      <c r="H89" s="41"/>
      <c r="I89" s="156"/>
      <c r="J89" s="873" t="s">
        <v>44</v>
      </c>
      <c r="K89" s="1035" t="s">
        <v>1817</v>
      </c>
      <c r="L89" s="874" t="s">
        <v>1498</v>
      </c>
      <c r="M89" s="874" t="s">
        <v>1504</v>
      </c>
      <c r="O89" s="441"/>
      <c r="S89" s="346"/>
    </row>
    <row r="90">
      <c r="H90" s="41"/>
      <c r="I90" s="156"/>
      <c r="J90" s="873" t="s">
        <v>85</v>
      </c>
      <c r="K90" s="875" t="s">
        <v>368</v>
      </c>
      <c r="L90" s="1034" t="s">
        <v>329</v>
      </c>
      <c r="M90" s="1039" t="s">
        <v>1818</v>
      </c>
      <c r="O90" s="441"/>
      <c r="S90" s="346"/>
    </row>
    <row r="91">
      <c r="H91" s="41"/>
      <c r="I91" s="156"/>
      <c r="J91" s="492" t="s">
        <v>116</v>
      </c>
      <c r="K91" s="515" t="s">
        <v>1502</v>
      </c>
      <c r="L91" s="515" t="s">
        <v>1502</v>
      </c>
      <c r="M91" s="899" t="s">
        <v>1502</v>
      </c>
      <c r="O91" s="441"/>
      <c r="S91" s="346"/>
    </row>
    <row r="92">
      <c r="H92" s="41"/>
      <c r="I92" s="156"/>
      <c r="J92" s="156"/>
      <c r="M92" s="53"/>
      <c r="O92" s="441"/>
      <c r="S92" s="346"/>
    </row>
    <row r="93">
      <c r="H93" s="41"/>
      <c r="I93" s="156"/>
      <c r="J93" s="156"/>
      <c r="M93" s="53"/>
      <c r="O93" s="441"/>
      <c r="S93" s="346"/>
    </row>
    <row r="94">
      <c r="H94" s="41"/>
      <c r="I94" s="156"/>
      <c r="J94" s="156"/>
      <c r="M94" s="53"/>
      <c r="O94" s="441"/>
      <c r="S94" s="346"/>
    </row>
    <row r="95">
      <c r="H95" s="41"/>
      <c r="I95" s="156"/>
      <c r="J95" s="156"/>
      <c r="M95" s="53"/>
      <c r="O95" s="441"/>
      <c r="S95" s="346"/>
    </row>
    <row r="96">
      <c r="H96" s="41"/>
      <c r="I96" s="156"/>
      <c r="J96" s="156"/>
      <c r="M96" s="53"/>
      <c r="O96" s="441"/>
      <c r="S96" s="346"/>
    </row>
    <row r="97">
      <c r="H97" s="41"/>
      <c r="I97" s="156"/>
      <c r="J97" s="189"/>
      <c r="K97" s="50"/>
      <c r="L97" s="50"/>
      <c r="M97" s="903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1"/>
      <c r="I100" s="156"/>
      <c r="J100" s="156"/>
      <c r="O100" s="441"/>
      <c r="S100" s="346"/>
    </row>
    <row r="101">
      <c r="H101" s="41"/>
      <c r="I101" s="156"/>
      <c r="J101" s="156"/>
      <c r="O101" s="441"/>
      <c r="S101" s="346"/>
    </row>
    <row r="102">
      <c r="H102" s="49"/>
      <c r="I102" s="189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J1002" s="156"/>
      <c r="S1002" s="346"/>
    </row>
    <row r="1003">
      <c r="I1003" s="156"/>
      <c r="J1003" s="156"/>
      <c r="S1003" s="346"/>
    </row>
    <row r="1004">
      <c r="I1004" s="156"/>
      <c r="J1004" s="156"/>
      <c r="S1004" s="346"/>
    </row>
    <row r="1005">
      <c r="I1005" s="156"/>
      <c r="J1005" s="156"/>
      <c r="S1005" s="346"/>
    </row>
    <row r="1006">
      <c r="I1006" s="156"/>
      <c r="J1006" s="156"/>
      <c r="S1006" s="346"/>
    </row>
    <row r="1007">
      <c r="I1007" s="156"/>
      <c r="J1007" s="156"/>
      <c r="S1007" s="346"/>
    </row>
    <row r="1008">
      <c r="I1008" s="156"/>
      <c r="J1008" s="156"/>
      <c r="S1008" s="346"/>
    </row>
    <row r="1009">
      <c r="I1009" s="156"/>
      <c r="J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80"/>
    <hyperlink r:id="rId2" ref="L80"/>
    <hyperlink r:id="rId3" ref="M80"/>
    <hyperlink r:id="rId4" ref="K85"/>
    <hyperlink r:id="rId5" ref="K90"/>
    <hyperlink r:id="rId6" ref="L90"/>
    <hyperlink r:id="rId7" ref="M90"/>
  </hyperlinks>
  <drawing r:id="rId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1682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1819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45035.0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1820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1821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1822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1821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1823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>
        <v>1.0</v>
      </c>
      <c r="D22" s="769">
        <v>2.0</v>
      </c>
      <c r="E22" s="769">
        <v>3.0</v>
      </c>
      <c r="F22" s="769">
        <v>4.0</v>
      </c>
      <c r="G22" s="769">
        <v>5.0</v>
      </c>
      <c r="H22" s="769">
        <v>6.0</v>
      </c>
      <c r="J22" s="74"/>
      <c r="K22" s="1"/>
      <c r="L22" s="769"/>
      <c r="M22" s="769">
        <v>1.0</v>
      </c>
      <c r="N22" s="769">
        <v>2.0</v>
      </c>
      <c r="O22" s="769">
        <v>3.0</v>
      </c>
      <c r="P22" s="769">
        <v>4.0</v>
      </c>
      <c r="Q22" s="769">
        <v>5.0</v>
      </c>
      <c r="R22" s="769">
        <v>6.0</v>
      </c>
      <c r="T22" s="74"/>
      <c r="V22" s="769"/>
      <c r="W22" s="769">
        <v>1.0</v>
      </c>
      <c r="X22" s="769">
        <v>2.0</v>
      </c>
      <c r="Y22" s="769">
        <v>3.0</v>
      </c>
      <c r="Z22" s="769">
        <v>4.0</v>
      </c>
      <c r="AA22" s="769">
        <v>5.0</v>
      </c>
      <c r="AB22" s="769">
        <v>6.0</v>
      </c>
      <c r="AD22" s="74"/>
      <c r="AE22" s="78"/>
      <c r="AF22" s="769"/>
      <c r="AG22" s="769">
        <v>1.0</v>
      </c>
      <c r="AH22" s="769">
        <v>2.0</v>
      </c>
      <c r="AI22" s="769">
        <v>3.0</v>
      </c>
      <c r="AJ22" s="769">
        <v>4.0</v>
      </c>
      <c r="AK22" s="769">
        <v>5.0</v>
      </c>
      <c r="AL22" s="769">
        <v>6.0</v>
      </c>
      <c r="AN22" s="74"/>
    </row>
    <row r="23" ht="36.0" customHeight="1">
      <c r="A23" s="831"/>
      <c r="B23" s="832"/>
      <c r="C23" s="834" t="s">
        <v>78</v>
      </c>
      <c r="D23" s="834" t="s">
        <v>78</v>
      </c>
      <c r="E23" s="832"/>
      <c r="G23" s="833" t="s">
        <v>1416</v>
      </c>
      <c r="H23" s="975"/>
      <c r="I23" s="831"/>
      <c r="J23" s="835"/>
      <c r="K23" s="836"/>
      <c r="L23" s="832"/>
      <c r="M23" s="834" t="s">
        <v>78</v>
      </c>
      <c r="N23" s="834" t="s">
        <v>78</v>
      </c>
      <c r="O23" s="832"/>
      <c r="Q23" s="833" t="s">
        <v>1416</v>
      </c>
      <c r="R23" s="975"/>
      <c r="S23" s="831"/>
      <c r="T23" s="835"/>
      <c r="U23" s="831"/>
      <c r="V23" s="832"/>
      <c r="W23" s="834" t="s">
        <v>78</v>
      </c>
      <c r="X23" s="834" t="s">
        <v>78</v>
      </c>
      <c r="Y23" s="832"/>
      <c r="AA23" s="833" t="s">
        <v>1416</v>
      </c>
      <c r="AB23" s="975"/>
      <c r="AC23" s="831"/>
      <c r="AD23" s="835"/>
      <c r="AE23" s="837"/>
      <c r="AF23" s="832"/>
      <c r="AG23" s="834" t="s">
        <v>78</v>
      </c>
      <c r="AH23" s="834" t="s">
        <v>78</v>
      </c>
      <c r="AI23" s="832"/>
      <c r="AK23" s="833" t="s">
        <v>1416</v>
      </c>
      <c r="AL23" s="975"/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/>
      <c r="AG24" s="832"/>
      <c r="AH24" s="832"/>
      <c r="AI24" s="832"/>
      <c r="AJ24" s="832"/>
      <c r="AK24" s="832"/>
      <c r="AL24" s="832"/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/>
      <c r="AG25" s="832"/>
      <c r="AH25" s="832"/>
      <c r="AI25" s="832"/>
      <c r="AJ25" s="832"/>
      <c r="AK25" s="832"/>
      <c r="AL25" s="832"/>
      <c r="AN25" s="74"/>
    </row>
    <row r="26">
      <c r="B26" s="769">
        <v>7.0</v>
      </c>
      <c r="C26" s="769">
        <v>8.0</v>
      </c>
      <c r="D26" s="769">
        <v>9.0</v>
      </c>
      <c r="E26" s="769">
        <v>10.0</v>
      </c>
      <c r="F26" s="769">
        <v>11.0</v>
      </c>
      <c r="G26" s="769">
        <v>12.0</v>
      </c>
      <c r="H26" s="769">
        <v>13.0</v>
      </c>
      <c r="J26" s="74"/>
      <c r="K26" s="1"/>
      <c r="L26" s="769">
        <v>7.0</v>
      </c>
      <c r="M26" s="769">
        <v>8.0</v>
      </c>
      <c r="N26" s="769">
        <v>9.0</v>
      </c>
      <c r="O26" s="769">
        <v>10.0</v>
      </c>
      <c r="P26" s="769">
        <v>11.0</v>
      </c>
      <c r="Q26" s="769">
        <v>12.0</v>
      </c>
      <c r="R26" s="769">
        <v>13.0</v>
      </c>
      <c r="T26" s="74"/>
      <c r="V26" s="769">
        <v>7.0</v>
      </c>
      <c r="W26" s="769">
        <v>8.0</v>
      </c>
      <c r="X26" s="769">
        <v>9.0</v>
      </c>
      <c r="Y26" s="769">
        <v>10.0</v>
      </c>
      <c r="Z26" s="769">
        <v>11.0</v>
      </c>
      <c r="AA26" s="769">
        <v>12.0</v>
      </c>
      <c r="AB26" s="769">
        <v>13.0</v>
      </c>
      <c r="AD26" s="74"/>
      <c r="AE26" s="78"/>
      <c r="AF26" s="769">
        <v>7.0</v>
      </c>
      <c r="AG26" s="769">
        <v>8.0</v>
      </c>
      <c r="AH26" s="769">
        <v>9.0</v>
      </c>
      <c r="AI26" s="769">
        <v>10.0</v>
      </c>
      <c r="AJ26" s="769">
        <v>11.0</v>
      </c>
      <c r="AK26" s="769">
        <v>12.0</v>
      </c>
      <c r="AL26" s="769">
        <v>13.0</v>
      </c>
      <c r="AN26" s="74"/>
    </row>
    <row r="27" ht="57.0" customHeight="1">
      <c r="B27" s="777" t="s">
        <v>1824</v>
      </c>
      <c r="C27" s="834" t="s">
        <v>78</v>
      </c>
      <c r="D27" s="834" t="s">
        <v>78</v>
      </c>
      <c r="E27" s="834" t="s">
        <v>78</v>
      </c>
      <c r="F27" s="834" t="s">
        <v>78</v>
      </c>
      <c r="G27" s="834" t="s">
        <v>78</v>
      </c>
      <c r="H27" s="1042" t="s">
        <v>78</v>
      </c>
      <c r="J27" s="53"/>
      <c r="L27" s="777" t="s">
        <v>1825</v>
      </c>
      <c r="M27" s="834" t="s">
        <v>78</v>
      </c>
      <c r="N27" s="834" t="s">
        <v>78</v>
      </c>
      <c r="O27" s="834" t="s">
        <v>78</v>
      </c>
      <c r="P27" s="834" t="s">
        <v>78</v>
      </c>
      <c r="Q27" s="834" t="s">
        <v>78</v>
      </c>
      <c r="R27" s="834" t="s">
        <v>78</v>
      </c>
      <c r="T27" s="53"/>
      <c r="V27" s="777" t="s">
        <v>1826</v>
      </c>
      <c r="W27" s="834" t="s">
        <v>78</v>
      </c>
      <c r="X27" s="834" t="s">
        <v>78</v>
      </c>
      <c r="Y27" s="834" t="s">
        <v>78</v>
      </c>
      <c r="Z27" s="834" t="s">
        <v>78</v>
      </c>
      <c r="AA27" s="834" t="s">
        <v>78</v>
      </c>
      <c r="AB27" s="834" t="s">
        <v>78</v>
      </c>
      <c r="AD27" s="53"/>
      <c r="AF27" s="777" t="s">
        <v>1827</v>
      </c>
      <c r="AG27" s="834" t="s">
        <v>78</v>
      </c>
      <c r="AH27" s="834" t="s">
        <v>78</v>
      </c>
      <c r="AI27" s="834" t="s">
        <v>78</v>
      </c>
      <c r="AJ27" s="834" t="s">
        <v>78</v>
      </c>
      <c r="AK27" s="834" t="s">
        <v>78</v>
      </c>
      <c r="AL27" s="834" t="s">
        <v>78</v>
      </c>
      <c r="AN27" s="53"/>
    </row>
    <row r="28" hidden="1">
      <c r="B28" s="832" t="s">
        <v>280</v>
      </c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25"/>
      <c r="J28" s="74"/>
      <c r="K28" s="1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R28" s="838"/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 t="s">
        <v>243</v>
      </c>
      <c r="C29" s="832" t="s">
        <v>243</v>
      </c>
      <c r="D29" s="832"/>
      <c r="E29" s="832"/>
      <c r="F29" s="832" t="s">
        <v>243</v>
      </c>
      <c r="G29" s="832" t="s">
        <v>243</v>
      </c>
      <c r="H29" s="14"/>
      <c r="J29" s="74"/>
      <c r="K29" s="1"/>
      <c r="L29" s="832" t="s">
        <v>243</v>
      </c>
      <c r="M29" s="832" t="s">
        <v>243</v>
      </c>
      <c r="N29" s="832"/>
      <c r="O29" s="832"/>
      <c r="P29" s="832" t="s">
        <v>243</v>
      </c>
      <c r="Q29" s="832" t="s">
        <v>243</v>
      </c>
      <c r="R29" s="839"/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14.0</v>
      </c>
      <c r="C30" s="769">
        <v>15.0</v>
      </c>
      <c r="D30" s="769">
        <v>16.0</v>
      </c>
      <c r="E30" s="769">
        <v>17.0</v>
      </c>
      <c r="F30" s="769">
        <v>18.0</v>
      </c>
      <c r="G30" s="769">
        <v>19.0</v>
      </c>
      <c r="H30" s="769">
        <v>20.0</v>
      </c>
      <c r="J30" s="90"/>
      <c r="K30" s="1"/>
      <c r="L30" s="769">
        <v>14.0</v>
      </c>
      <c r="M30" s="769">
        <v>15.0</v>
      </c>
      <c r="N30" s="769">
        <v>16.0</v>
      </c>
      <c r="O30" s="769">
        <v>17.0</v>
      </c>
      <c r="P30" s="769">
        <v>18.0</v>
      </c>
      <c r="Q30" s="769">
        <v>19.0</v>
      </c>
      <c r="R30" s="769">
        <v>20.0</v>
      </c>
      <c r="T30" s="90"/>
      <c r="V30" s="769">
        <v>14.0</v>
      </c>
      <c r="W30" s="769">
        <v>15.0</v>
      </c>
      <c r="X30" s="769">
        <v>16.0</v>
      </c>
      <c r="Y30" s="769">
        <v>17.0</v>
      </c>
      <c r="Z30" s="769">
        <v>18.0</v>
      </c>
      <c r="AA30" s="769">
        <v>19.0</v>
      </c>
      <c r="AB30" s="769">
        <v>20.0</v>
      </c>
      <c r="AD30" s="90"/>
      <c r="AE30" s="92"/>
      <c r="AF30" s="769">
        <v>14.0</v>
      </c>
      <c r="AG30" s="769">
        <v>15.0</v>
      </c>
      <c r="AH30" s="769">
        <v>16.0</v>
      </c>
      <c r="AI30" s="769">
        <v>17.0</v>
      </c>
      <c r="AJ30" s="769">
        <v>18.0</v>
      </c>
      <c r="AK30" s="769">
        <v>19.0</v>
      </c>
      <c r="AL30" s="769">
        <v>20.0</v>
      </c>
      <c r="AN30" s="90"/>
    </row>
    <row r="31" ht="54.75" customHeight="1">
      <c r="B31" s="842"/>
      <c r="C31" s="842"/>
      <c r="D31" s="842"/>
      <c r="E31" s="842"/>
      <c r="F31" s="842"/>
      <c r="G31" s="842"/>
      <c r="H31" s="842"/>
      <c r="J31" s="53"/>
      <c r="L31" s="842"/>
      <c r="M31" s="842"/>
      <c r="N31" s="842"/>
      <c r="O31" s="842"/>
      <c r="P31" s="842"/>
      <c r="Q31" s="842"/>
      <c r="R31" s="842"/>
      <c r="T31" s="53"/>
      <c r="V31" s="841" t="s">
        <v>1828</v>
      </c>
      <c r="W31" s="834" t="s">
        <v>78</v>
      </c>
      <c r="X31" s="834" t="s">
        <v>78</v>
      </c>
      <c r="Y31" s="834" t="s">
        <v>78</v>
      </c>
      <c r="Z31" s="785" t="s">
        <v>1425</v>
      </c>
      <c r="AA31" s="834" t="s">
        <v>78</v>
      </c>
      <c r="AB31" s="834" t="s">
        <v>78</v>
      </c>
      <c r="AC31" s="81"/>
      <c r="AD31" s="53"/>
      <c r="AF31" s="841" t="s">
        <v>1829</v>
      </c>
      <c r="AG31" s="834" t="s">
        <v>78</v>
      </c>
      <c r="AH31" s="834" t="s">
        <v>78</v>
      </c>
      <c r="AI31" s="834" t="s">
        <v>78</v>
      </c>
      <c r="AJ31" s="785" t="s">
        <v>1425</v>
      </c>
      <c r="AK31" s="834" t="s">
        <v>78</v>
      </c>
      <c r="AL31" s="834" t="s">
        <v>78</v>
      </c>
      <c r="AN31" s="53"/>
    </row>
    <row r="32" hidden="1">
      <c r="B32" s="25"/>
      <c r="C32" s="25"/>
      <c r="D32" s="25"/>
      <c r="E32" s="25"/>
      <c r="F32" s="25"/>
      <c r="G32" s="25"/>
      <c r="H32" s="25"/>
      <c r="J32" s="74"/>
      <c r="K32" s="1"/>
      <c r="L32" s="25"/>
      <c r="M32" s="25"/>
      <c r="N32" s="25"/>
      <c r="O32" s="25"/>
      <c r="P32" s="25"/>
      <c r="Q32" s="25"/>
      <c r="R32" s="25"/>
      <c r="T32" s="74"/>
      <c r="V32" s="25"/>
      <c r="W32" s="834" t="s">
        <v>78</v>
      </c>
      <c r="X32" s="834" t="s">
        <v>78</v>
      </c>
      <c r="Y32" s="834" t="s">
        <v>78</v>
      </c>
      <c r="Z32" s="834" t="s">
        <v>78</v>
      </c>
      <c r="AA32" s="834" t="s">
        <v>78</v>
      </c>
      <c r="AB32" s="834" t="s">
        <v>78</v>
      </c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834" t="s">
        <v>78</v>
      </c>
      <c r="AK32" s="834" t="s">
        <v>78</v>
      </c>
      <c r="AL32" s="834" t="s">
        <v>78</v>
      </c>
      <c r="AN32" s="74"/>
    </row>
    <row r="33" hidden="1">
      <c r="B33" s="14"/>
      <c r="C33" s="14"/>
      <c r="D33" s="14"/>
      <c r="E33" s="14"/>
      <c r="F33" s="14"/>
      <c r="G33" s="14"/>
      <c r="H33" s="14"/>
      <c r="J33" s="74"/>
      <c r="K33" s="1"/>
      <c r="L33" s="14"/>
      <c r="M33" s="14"/>
      <c r="N33" s="14"/>
      <c r="O33" s="14"/>
      <c r="P33" s="14"/>
      <c r="Q33" s="14"/>
      <c r="R33" s="14"/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834" t="s">
        <v>78</v>
      </c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834" t="s">
        <v>78</v>
      </c>
      <c r="AL33" s="834" t="s">
        <v>78</v>
      </c>
      <c r="AN33" s="74"/>
    </row>
    <row r="34">
      <c r="B34" s="769">
        <v>21.0</v>
      </c>
      <c r="C34" s="769">
        <v>22.0</v>
      </c>
      <c r="D34" s="769">
        <v>23.0</v>
      </c>
      <c r="E34" s="769">
        <v>24.0</v>
      </c>
      <c r="F34" s="769">
        <v>25.0</v>
      </c>
      <c r="G34" s="769">
        <v>26.0</v>
      </c>
      <c r="H34" s="769">
        <v>27.0</v>
      </c>
      <c r="J34" s="53"/>
      <c r="L34" s="769">
        <v>21.0</v>
      </c>
      <c r="M34" s="769">
        <v>22.0</v>
      </c>
      <c r="N34" s="769">
        <v>23.0</v>
      </c>
      <c r="O34" s="769">
        <v>24.0</v>
      </c>
      <c r="P34" s="769">
        <v>25.0</v>
      </c>
      <c r="Q34" s="769">
        <v>26.0</v>
      </c>
      <c r="R34" s="769">
        <v>27.0</v>
      </c>
      <c r="T34" s="53"/>
      <c r="V34" s="769">
        <v>21.0</v>
      </c>
      <c r="W34" s="769">
        <v>22.0</v>
      </c>
      <c r="X34" s="769">
        <v>23.0</v>
      </c>
      <c r="Y34" s="769">
        <v>24.0</v>
      </c>
      <c r="Z34" s="769">
        <v>25.0</v>
      </c>
      <c r="AA34" s="769">
        <v>26.0</v>
      </c>
      <c r="AB34" s="769">
        <v>27.0</v>
      </c>
      <c r="AD34" s="53"/>
      <c r="AF34" s="769">
        <v>21.0</v>
      </c>
      <c r="AG34" s="769">
        <v>22.0</v>
      </c>
      <c r="AH34" s="769">
        <v>23.0</v>
      </c>
      <c r="AI34" s="769">
        <v>24.0</v>
      </c>
      <c r="AJ34" s="769">
        <v>25.0</v>
      </c>
      <c r="AK34" s="769">
        <v>26.0</v>
      </c>
      <c r="AL34" s="769">
        <v>27.0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841" t="s">
        <v>1830</v>
      </c>
      <c r="W35" s="1042" t="s">
        <v>78</v>
      </c>
      <c r="X35" s="1042" t="s">
        <v>78</v>
      </c>
      <c r="Y35" s="1042" t="s">
        <v>78</v>
      </c>
      <c r="Z35" s="1043" t="s">
        <v>1440</v>
      </c>
      <c r="AA35" s="1044"/>
      <c r="AB35" s="1042" t="s">
        <v>78</v>
      </c>
      <c r="AC35" s="851"/>
      <c r="AD35" s="850"/>
      <c r="AE35" s="97"/>
      <c r="AF35" s="841" t="s">
        <v>1831</v>
      </c>
      <c r="AG35" s="1042" t="s">
        <v>78</v>
      </c>
      <c r="AH35" s="1042" t="s">
        <v>78</v>
      </c>
      <c r="AI35" s="1042" t="s">
        <v>78</v>
      </c>
      <c r="AJ35" s="1043" t="s">
        <v>1440</v>
      </c>
      <c r="AK35" s="1044"/>
      <c r="AL35" s="1042" t="s">
        <v>78</v>
      </c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25"/>
      <c r="W36" s="25"/>
      <c r="X36" s="25"/>
      <c r="Y36" s="25"/>
      <c r="Z36" s="25"/>
      <c r="AA36" s="25"/>
      <c r="AB36" s="25"/>
      <c r="AD36" s="74"/>
      <c r="AE36" s="78"/>
      <c r="AF36" s="25"/>
      <c r="AG36" s="25"/>
      <c r="AH36" s="25"/>
      <c r="AI36" s="25"/>
      <c r="AJ36" s="25"/>
      <c r="AK36" s="25"/>
      <c r="AL36" s="25"/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14"/>
      <c r="W37" s="14"/>
      <c r="X37" s="14"/>
      <c r="Y37" s="14"/>
      <c r="Z37" s="14"/>
      <c r="AA37" s="14"/>
      <c r="AB37" s="14"/>
      <c r="AD37" s="74"/>
      <c r="AE37" s="78"/>
      <c r="AF37" s="14"/>
      <c r="AG37" s="14"/>
      <c r="AH37" s="14"/>
      <c r="AI37" s="14"/>
      <c r="AJ37" s="14"/>
      <c r="AK37" s="14"/>
      <c r="AL37" s="14"/>
      <c r="AN37" s="74"/>
    </row>
    <row r="38">
      <c r="B38" s="769">
        <v>28.0</v>
      </c>
      <c r="C38" s="769">
        <v>29.0</v>
      </c>
      <c r="D38" s="769">
        <v>30.0</v>
      </c>
      <c r="E38" s="769">
        <v>31.0</v>
      </c>
      <c r="F38" s="769"/>
      <c r="G38" s="769"/>
      <c r="H38" s="769"/>
      <c r="I38" s="854" t="s">
        <v>1832</v>
      </c>
      <c r="J38" s="65"/>
      <c r="L38" s="769">
        <v>28.0</v>
      </c>
      <c r="M38" s="769">
        <v>29.0</v>
      </c>
      <c r="N38" s="769">
        <v>30.0</v>
      </c>
      <c r="O38" s="769">
        <v>31.0</v>
      </c>
      <c r="P38" s="769"/>
      <c r="Q38" s="769"/>
      <c r="R38" s="769"/>
      <c r="S38" s="854" t="s">
        <v>1832</v>
      </c>
      <c r="T38" s="65"/>
      <c r="V38" s="769">
        <v>28.0</v>
      </c>
      <c r="W38" s="769">
        <v>29.0</v>
      </c>
      <c r="X38" s="769">
        <v>30.0</v>
      </c>
      <c r="Y38" s="769">
        <v>31.0</v>
      </c>
      <c r="Z38" s="769"/>
      <c r="AA38" s="769"/>
      <c r="AB38" s="769"/>
      <c r="AC38" s="854" t="s">
        <v>1832</v>
      </c>
      <c r="AD38" s="65"/>
      <c r="AE38" s="97"/>
      <c r="AF38" s="769">
        <v>28.0</v>
      </c>
      <c r="AG38" s="769">
        <v>29.0</v>
      </c>
      <c r="AH38" s="769">
        <v>30.0</v>
      </c>
      <c r="AI38" s="769">
        <v>31.0</v>
      </c>
      <c r="AJ38" s="769"/>
      <c r="AK38" s="769"/>
      <c r="AL38" s="769"/>
      <c r="AM38" s="854" t="s">
        <v>1832</v>
      </c>
      <c r="AN38" s="65"/>
    </row>
    <row r="39" ht="63.0" customHeight="1">
      <c r="B39" s="842"/>
      <c r="C39" s="842"/>
      <c r="D39" s="842"/>
      <c r="E39" s="842"/>
      <c r="F39" s="842"/>
      <c r="G39" s="842"/>
      <c r="H39" s="842"/>
      <c r="I39" s="51"/>
      <c r="J39" s="98"/>
      <c r="L39" s="842"/>
      <c r="M39" s="842"/>
      <c r="N39" s="842"/>
      <c r="O39" s="842"/>
      <c r="P39" s="842"/>
      <c r="Q39" s="842"/>
      <c r="R39" s="842"/>
      <c r="S39" s="51"/>
      <c r="T39" s="98"/>
      <c r="V39" s="841" t="s">
        <v>1833</v>
      </c>
      <c r="W39" s="1042" t="s">
        <v>78</v>
      </c>
      <c r="X39" s="1042" t="s">
        <v>78</v>
      </c>
      <c r="Y39" s="1042" t="s">
        <v>78</v>
      </c>
      <c r="Z39" s="842"/>
      <c r="AA39" s="842"/>
      <c r="AB39" s="842"/>
      <c r="AC39" s="51"/>
      <c r="AD39" s="98"/>
      <c r="AE39" s="97"/>
      <c r="AF39" s="841" t="s">
        <v>1834</v>
      </c>
      <c r="AG39" s="1042" t="s">
        <v>78</v>
      </c>
      <c r="AH39" s="1042" t="s">
        <v>78</v>
      </c>
      <c r="AI39" s="1042" t="s">
        <v>78</v>
      </c>
      <c r="AJ39" s="842"/>
      <c r="AK39" s="842"/>
      <c r="AL39" s="842"/>
      <c r="AM39" s="51"/>
      <c r="AN39" s="98"/>
    </row>
    <row r="40">
      <c r="B40" s="25"/>
      <c r="C40" s="25"/>
      <c r="D40" s="25"/>
      <c r="E40" s="25"/>
      <c r="F40" s="25"/>
      <c r="G40" s="25"/>
      <c r="H40" s="25"/>
      <c r="I40" s="51"/>
      <c r="J40" s="98"/>
      <c r="K40" s="1"/>
      <c r="L40" s="14"/>
      <c r="M40" s="14"/>
      <c r="N40" s="14"/>
      <c r="O40" s="14"/>
      <c r="P40" s="14"/>
      <c r="Q40" s="14"/>
      <c r="R40" s="14"/>
      <c r="S40" s="51"/>
      <c r="T40" s="98"/>
      <c r="V40" s="14"/>
      <c r="W40" s="14"/>
      <c r="X40" s="14"/>
      <c r="Y40" s="14"/>
      <c r="Z40" s="14"/>
      <c r="AA40" s="14"/>
      <c r="AB40" s="14"/>
      <c r="AC40" s="51"/>
      <c r="AD40" s="98"/>
      <c r="AE40" s="78"/>
      <c r="AF40" s="14"/>
      <c r="AG40" s="14"/>
      <c r="AH40" s="14"/>
      <c r="AI40" s="14"/>
      <c r="AJ40" s="14"/>
      <c r="AK40" s="14"/>
      <c r="AL40" s="14"/>
      <c r="AM40" s="51"/>
      <c r="AN40" s="98"/>
    </row>
    <row r="41">
      <c r="B41" s="14"/>
      <c r="C41" s="14"/>
      <c r="D41" s="14"/>
      <c r="E41" s="14"/>
      <c r="F41" s="14"/>
      <c r="G41" s="14"/>
      <c r="H41" s="14"/>
      <c r="I41" s="51"/>
      <c r="J41" s="98"/>
      <c r="K41" s="1"/>
      <c r="L41" s="983"/>
      <c r="M41" s="983"/>
      <c r="N41" s="983"/>
      <c r="O41" s="983"/>
      <c r="P41" s="983"/>
      <c r="Q41" s="983"/>
      <c r="R41" s="975"/>
      <c r="S41" s="51"/>
      <c r="T41" s="98"/>
      <c r="V41" s="981"/>
      <c r="W41" s="975"/>
      <c r="X41" s="975"/>
      <c r="Y41" s="832"/>
      <c r="Z41" s="832"/>
      <c r="AA41" s="832"/>
      <c r="AB41" s="832"/>
      <c r="AC41" s="51"/>
      <c r="AD41" s="98"/>
      <c r="AE41" s="78"/>
      <c r="AF41" s="981"/>
      <c r="AG41" s="975"/>
      <c r="AH41" s="975"/>
      <c r="AI41" s="832"/>
      <c r="AJ41" s="832"/>
      <c r="AK41" s="832"/>
      <c r="AL41" s="832"/>
      <c r="AM41" s="51"/>
      <c r="AN41" s="98"/>
    </row>
    <row r="42" ht="40.5" customHeight="1">
      <c r="B42" s="981"/>
      <c r="C42" s="985"/>
      <c r="D42" s="985"/>
      <c r="E42" s="985"/>
      <c r="F42" s="985"/>
      <c r="G42" s="985"/>
      <c r="H42" s="985"/>
      <c r="I42" s="51"/>
      <c r="J42" s="98"/>
      <c r="K42" s="1"/>
      <c r="L42" s="983"/>
      <c r="M42" s="983"/>
      <c r="N42" s="983"/>
      <c r="O42" s="983"/>
      <c r="P42" s="983"/>
      <c r="Q42" s="983"/>
      <c r="R42" s="975"/>
      <c r="S42" s="51"/>
      <c r="T42" s="98"/>
      <c r="V42" s="14"/>
      <c r="W42" s="975"/>
      <c r="X42" s="975"/>
      <c r="Y42" s="832"/>
      <c r="Z42" s="832"/>
      <c r="AA42" s="832"/>
      <c r="AB42" s="832"/>
      <c r="AC42" s="51"/>
      <c r="AD42" s="98"/>
      <c r="AE42" s="78"/>
      <c r="AF42" s="14"/>
      <c r="AG42" s="975"/>
      <c r="AH42" s="975"/>
      <c r="AI42" s="832"/>
      <c r="AJ42" s="832"/>
      <c r="AK42" s="832"/>
      <c r="AL42" s="832"/>
      <c r="AM42" s="51"/>
      <c r="AN42" s="98"/>
    </row>
    <row r="43">
      <c r="B43" s="25"/>
      <c r="C43" s="985"/>
      <c r="D43" s="985"/>
      <c r="E43" s="985"/>
      <c r="F43" s="985"/>
      <c r="G43" s="985"/>
      <c r="H43" s="985"/>
      <c r="I43" s="51"/>
      <c r="J43" s="98"/>
      <c r="K43" s="1"/>
      <c r="L43" s="983"/>
      <c r="M43" s="983"/>
      <c r="N43" s="983"/>
      <c r="O43" s="983"/>
      <c r="P43" s="983"/>
      <c r="Q43" s="983"/>
      <c r="R43" s="975"/>
      <c r="S43" s="51"/>
      <c r="T43" s="98"/>
      <c r="V43" s="975"/>
      <c r="W43" s="975"/>
      <c r="X43" s="975"/>
      <c r="Y43" s="832"/>
      <c r="Z43" s="832"/>
      <c r="AA43" s="832"/>
      <c r="AB43" s="832"/>
      <c r="AC43" s="51"/>
      <c r="AD43" s="98"/>
      <c r="AE43" s="78"/>
      <c r="AF43" s="832"/>
      <c r="AG43" s="832"/>
      <c r="AH43" s="832"/>
      <c r="AI43" s="864"/>
      <c r="AJ43" s="864"/>
      <c r="AK43" s="864"/>
      <c r="AL43" s="864"/>
      <c r="AM43" s="51"/>
      <c r="AN43" s="98"/>
    </row>
    <row r="44">
      <c r="B44" s="14"/>
      <c r="C44" s="985"/>
      <c r="D44" s="985"/>
      <c r="E44" s="985"/>
      <c r="F44" s="985"/>
      <c r="G44" s="985"/>
      <c r="H44" s="985"/>
      <c r="I44" s="153"/>
      <c r="J44" s="114"/>
      <c r="K44" s="1"/>
      <c r="L44" s="986"/>
      <c r="M44" s="986"/>
      <c r="N44" s="986"/>
      <c r="O44" s="986"/>
      <c r="P44" s="986"/>
      <c r="Q44" s="986"/>
      <c r="R44" s="975"/>
      <c r="S44" s="153"/>
      <c r="T44" s="114"/>
      <c r="V44" s="975"/>
      <c r="W44" s="975"/>
      <c r="X44" s="975"/>
      <c r="Y44" s="832"/>
      <c r="Z44" s="832"/>
      <c r="AA44" s="832"/>
      <c r="AB44" s="832"/>
      <c r="AC44" s="153"/>
      <c r="AD44" s="114"/>
      <c r="AE44" s="78"/>
      <c r="AF44" s="832"/>
      <c r="AG44" s="832"/>
      <c r="AH44" s="832"/>
      <c r="AI44" s="864"/>
      <c r="AJ44" s="864"/>
      <c r="AK44" s="864"/>
      <c r="AL44" s="864"/>
      <c r="AM44" s="153"/>
      <c r="AN44" s="11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I47" s="67" t="s">
        <v>139</v>
      </c>
      <c r="J47" s="67" t="s">
        <v>140</v>
      </c>
    </row>
    <row r="48">
      <c r="B48" s="1045">
        <v>45047.0</v>
      </c>
      <c r="C48" s="1045">
        <v>45047.0</v>
      </c>
      <c r="D48" s="1046" t="s">
        <v>78</v>
      </c>
      <c r="E48" s="1046" t="s">
        <v>143</v>
      </c>
      <c r="F48" s="1047" t="s">
        <v>1756</v>
      </c>
      <c r="I48" s="71"/>
      <c r="J48" s="992"/>
    </row>
    <row r="49">
      <c r="B49" s="1045">
        <v>45048.0</v>
      </c>
      <c r="C49" s="1045">
        <v>45048.0</v>
      </c>
      <c r="D49" s="1046" t="s">
        <v>78</v>
      </c>
      <c r="E49" s="1046" t="s">
        <v>176</v>
      </c>
      <c r="F49" s="1047" t="s">
        <v>1757</v>
      </c>
      <c r="I49" s="71" t="s">
        <v>85</v>
      </c>
      <c r="J49" s="421" t="s">
        <v>368</v>
      </c>
    </row>
    <row r="50">
      <c r="B50" s="1045">
        <v>45053.0</v>
      </c>
      <c r="C50" s="1045">
        <v>45053.0</v>
      </c>
      <c r="D50" s="1046" t="s">
        <v>78</v>
      </c>
      <c r="E50" s="1046" t="s">
        <v>217</v>
      </c>
      <c r="F50" s="1047" t="s">
        <v>1758</v>
      </c>
      <c r="I50" s="71" t="s">
        <v>116</v>
      </c>
      <c r="J50" s="422" t="s">
        <v>1835</v>
      </c>
    </row>
    <row r="51">
      <c r="B51" s="1045">
        <v>45054.0</v>
      </c>
      <c r="C51" s="1045">
        <v>45054.0</v>
      </c>
      <c r="D51" s="1046" t="s">
        <v>78</v>
      </c>
      <c r="E51" s="1046" t="s">
        <v>733</v>
      </c>
      <c r="F51" s="1047" t="s">
        <v>1763</v>
      </c>
      <c r="I51" s="71" t="s">
        <v>169</v>
      </c>
      <c r="J51" s="792" t="s">
        <v>329</v>
      </c>
    </row>
    <row r="52">
      <c r="B52" s="1045">
        <v>45055.0</v>
      </c>
      <c r="C52" s="1045">
        <v>45055.0</v>
      </c>
      <c r="D52" s="1046" t="s">
        <v>78</v>
      </c>
      <c r="E52" s="1046" t="s">
        <v>830</v>
      </c>
      <c r="F52" s="1047" t="s">
        <v>1764</v>
      </c>
    </row>
    <row r="53">
      <c r="B53" s="1045">
        <v>45056.0</v>
      </c>
      <c r="C53" s="1045">
        <v>45056.0</v>
      </c>
      <c r="D53" s="1046" t="s">
        <v>78</v>
      </c>
      <c r="E53" s="1046" t="s">
        <v>228</v>
      </c>
      <c r="F53" s="1047" t="s">
        <v>1769</v>
      </c>
    </row>
    <row r="54">
      <c r="B54" s="1045">
        <v>45055.0</v>
      </c>
      <c r="C54" s="1045">
        <v>45056.0</v>
      </c>
      <c r="D54" s="1046" t="s">
        <v>78</v>
      </c>
      <c r="E54" s="1046" t="s">
        <v>235</v>
      </c>
      <c r="F54" s="1047" t="s">
        <v>1765</v>
      </c>
    </row>
    <row r="55" ht="15.0" customHeight="1">
      <c r="A55" s="1" t="s">
        <v>149</v>
      </c>
      <c r="B55" s="1045">
        <v>45055.0</v>
      </c>
      <c r="C55" s="1045">
        <v>45056.0</v>
      </c>
      <c r="D55" s="1046" t="s">
        <v>78</v>
      </c>
      <c r="E55" s="1046" t="s">
        <v>1836</v>
      </c>
      <c r="F55" s="789" t="s">
        <v>1767</v>
      </c>
    </row>
    <row r="56">
      <c r="B56" s="1045">
        <v>45055.0</v>
      </c>
      <c r="C56" s="1045">
        <v>45056.0</v>
      </c>
      <c r="D56" s="1046" t="s">
        <v>78</v>
      </c>
      <c r="E56" s="1046" t="s">
        <v>1837</v>
      </c>
      <c r="F56" s="1047" t="s">
        <v>1768</v>
      </c>
    </row>
    <row r="57">
      <c r="B57" s="1045">
        <v>45057.0</v>
      </c>
      <c r="C57" s="1045">
        <v>45057.0</v>
      </c>
      <c r="D57" s="1046" t="s">
        <v>78</v>
      </c>
      <c r="E57" s="1046" t="s">
        <v>848</v>
      </c>
      <c r="F57" s="1047" t="s">
        <v>1775</v>
      </c>
      <c r="K57" s="395"/>
    </row>
    <row r="58">
      <c r="B58" s="1045">
        <v>45058.0</v>
      </c>
      <c r="C58" s="1045">
        <v>45059.0</v>
      </c>
      <c r="D58" s="1046" t="s">
        <v>78</v>
      </c>
      <c r="E58" s="1046" t="s">
        <v>488</v>
      </c>
      <c r="F58" s="1047" t="s">
        <v>1776</v>
      </c>
    </row>
    <row r="59">
      <c r="B59" s="1045">
        <v>45060.0</v>
      </c>
      <c r="C59" s="1045">
        <v>45060.0</v>
      </c>
      <c r="D59" s="1046" t="s">
        <v>78</v>
      </c>
      <c r="E59" s="1046" t="s">
        <v>358</v>
      </c>
      <c r="F59" s="1047" t="s">
        <v>1838</v>
      </c>
    </row>
    <row r="60">
      <c r="B60" s="1045">
        <v>45061.0</v>
      </c>
      <c r="C60" s="1045">
        <v>45061.0</v>
      </c>
      <c r="D60" s="1046" t="s">
        <v>78</v>
      </c>
      <c r="E60" s="1046" t="s">
        <v>492</v>
      </c>
      <c r="F60" s="1047" t="s">
        <v>1781</v>
      </c>
      <c r="G60" s="1" t="s">
        <v>149</v>
      </c>
    </row>
    <row r="61">
      <c r="B61" s="1045">
        <v>45062.0</v>
      </c>
      <c r="C61" s="1045">
        <v>45062.0</v>
      </c>
      <c r="D61" s="1046" t="s">
        <v>78</v>
      </c>
      <c r="E61" s="1046" t="s">
        <v>786</v>
      </c>
      <c r="F61" s="1047" t="s">
        <v>1783</v>
      </c>
    </row>
    <row r="62">
      <c r="B62" s="1045">
        <v>45063.0</v>
      </c>
      <c r="C62" s="1045">
        <v>45063.0</v>
      </c>
      <c r="D62" s="1046" t="s">
        <v>78</v>
      </c>
      <c r="E62" s="1046" t="s">
        <v>786</v>
      </c>
      <c r="F62" s="1047" t="s">
        <v>1784</v>
      </c>
    </row>
    <row r="63">
      <c r="B63" s="1045">
        <v>45065.0</v>
      </c>
      <c r="C63" s="1045">
        <v>45066.0</v>
      </c>
      <c r="D63" s="1046" t="s">
        <v>78</v>
      </c>
      <c r="E63" s="1046" t="s">
        <v>150</v>
      </c>
      <c r="F63" s="1047" t="s">
        <v>1839</v>
      </c>
    </row>
    <row r="64">
      <c r="B64" s="1045">
        <v>45065.0</v>
      </c>
      <c r="C64" s="1045">
        <v>45066.0</v>
      </c>
      <c r="D64" s="1046" t="s">
        <v>78</v>
      </c>
      <c r="E64" s="1046" t="s">
        <v>1184</v>
      </c>
      <c r="F64" s="1047" t="s">
        <v>1788</v>
      </c>
    </row>
    <row r="65">
      <c r="B65" s="1045">
        <v>45065.0</v>
      </c>
      <c r="C65" s="1045">
        <v>45066.0</v>
      </c>
      <c r="D65" s="1046" t="s">
        <v>78</v>
      </c>
      <c r="E65" s="1046" t="s">
        <v>1840</v>
      </c>
      <c r="F65" s="1047" t="s">
        <v>1789</v>
      </c>
    </row>
    <row r="66">
      <c r="B66" s="1045">
        <v>45065.0</v>
      </c>
      <c r="C66" s="1045">
        <v>45066.0</v>
      </c>
      <c r="D66" s="1046" t="s">
        <v>78</v>
      </c>
      <c r="E66" s="1046" t="s">
        <v>1209</v>
      </c>
      <c r="F66" s="1047" t="s">
        <v>1796</v>
      </c>
    </row>
    <row r="67">
      <c r="B67" s="1045">
        <v>45067.0</v>
      </c>
      <c r="C67" s="1045">
        <v>45067.0</v>
      </c>
      <c r="D67" s="1046" t="s">
        <v>78</v>
      </c>
      <c r="E67" s="1046" t="s">
        <v>214</v>
      </c>
      <c r="F67" s="1047" t="s">
        <v>1797</v>
      </c>
    </row>
    <row r="68">
      <c r="B68" s="1045">
        <v>45068.0</v>
      </c>
      <c r="C68" s="1045">
        <v>45068.0</v>
      </c>
      <c r="D68" s="1046" t="s">
        <v>78</v>
      </c>
      <c r="E68" s="1046" t="s">
        <v>1841</v>
      </c>
      <c r="F68" s="1047" t="s">
        <v>1798</v>
      </c>
    </row>
    <row r="69">
      <c r="B69" s="1045">
        <v>45069.0</v>
      </c>
      <c r="C69" s="1045">
        <v>45069.0</v>
      </c>
      <c r="D69" s="1046" t="s">
        <v>78</v>
      </c>
      <c r="E69" s="1046" t="s">
        <v>1842</v>
      </c>
      <c r="F69" s="1047" t="s">
        <v>1801</v>
      </c>
    </row>
    <row r="70">
      <c r="B70" s="1045">
        <v>45070.0</v>
      </c>
      <c r="C70" s="1045">
        <v>45070.0</v>
      </c>
      <c r="D70" s="1046" t="s">
        <v>78</v>
      </c>
      <c r="E70" s="1046" t="s">
        <v>613</v>
      </c>
      <c r="F70" s="1047" t="s">
        <v>1802</v>
      </c>
    </row>
    <row r="71">
      <c r="B71" s="1048">
        <v>45073.0</v>
      </c>
      <c r="C71" s="1048">
        <v>45073.0</v>
      </c>
      <c r="D71" s="1049" t="s">
        <v>78</v>
      </c>
      <c r="E71" s="1049" t="s">
        <v>1843</v>
      </c>
      <c r="F71" s="1050" t="s">
        <v>1803</v>
      </c>
    </row>
    <row r="72">
      <c r="B72" s="1045">
        <v>45074.0</v>
      </c>
      <c r="C72" s="1045">
        <v>45074.0</v>
      </c>
      <c r="D72" s="1046" t="s">
        <v>78</v>
      </c>
      <c r="E72" s="1046" t="s">
        <v>859</v>
      </c>
      <c r="F72" s="1047" t="s">
        <v>1806</v>
      </c>
    </row>
    <row r="73">
      <c r="B73" s="1045">
        <v>45075.0</v>
      </c>
      <c r="C73" s="1045">
        <v>45075.0</v>
      </c>
      <c r="D73" s="1046" t="s">
        <v>78</v>
      </c>
      <c r="E73" s="1046" t="s">
        <v>180</v>
      </c>
      <c r="F73" s="789" t="s">
        <v>1807</v>
      </c>
    </row>
    <row r="74">
      <c r="B74" s="1045">
        <v>45076.0</v>
      </c>
      <c r="C74" s="1045">
        <v>45076.0</v>
      </c>
      <c r="D74" s="1046" t="s">
        <v>78</v>
      </c>
      <c r="E74" s="1046" t="s">
        <v>161</v>
      </c>
      <c r="F74" s="1047" t="s">
        <v>1808</v>
      </c>
    </row>
    <row r="75">
      <c r="B75" s="1045">
        <v>45077.0</v>
      </c>
      <c r="C75" s="1045">
        <v>45077.0</v>
      </c>
      <c r="D75" s="124" t="s">
        <v>78</v>
      </c>
      <c r="E75" s="124" t="s">
        <v>1500</v>
      </c>
      <c r="F75" s="795" t="s">
        <v>1809</v>
      </c>
    </row>
    <row r="76">
      <c r="B76" s="1051"/>
      <c r="C76" s="1051"/>
      <c r="D76" s="12"/>
      <c r="E76" s="12"/>
      <c r="F76" s="246"/>
    </row>
  </sheetData>
  <mergeCells count="107">
    <mergeCell ref="Z35:Z37"/>
    <mergeCell ref="AA35:AA37"/>
    <mergeCell ref="P35:P37"/>
    <mergeCell ref="Q35:Q37"/>
    <mergeCell ref="R35:R37"/>
    <mergeCell ref="V35:V37"/>
    <mergeCell ref="W35:W37"/>
    <mergeCell ref="X35:X37"/>
    <mergeCell ref="Y35:Y37"/>
    <mergeCell ref="C2:D2"/>
    <mergeCell ref="C3:D3"/>
    <mergeCell ref="E3:E4"/>
    <mergeCell ref="F3:F4"/>
    <mergeCell ref="G3:G4"/>
    <mergeCell ref="C4:D4"/>
    <mergeCell ref="C5:G5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D8:G8"/>
    <mergeCell ref="D9:G9"/>
    <mergeCell ref="D10:G10"/>
    <mergeCell ref="D11:G11"/>
    <mergeCell ref="C12:G12"/>
    <mergeCell ref="B15:F18"/>
    <mergeCell ref="B19:H20"/>
    <mergeCell ref="G15:H18"/>
    <mergeCell ref="H27:H29"/>
    <mergeCell ref="F31:F33"/>
    <mergeCell ref="G31:G33"/>
    <mergeCell ref="H31:H33"/>
    <mergeCell ref="L31:L33"/>
    <mergeCell ref="M31:M33"/>
    <mergeCell ref="B6:B7"/>
    <mergeCell ref="B8:B10"/>
    <mergeCell ref="B31:B33"/>
    <mergeCell ref="C31:C33"/>
    <mergeCell ref="D31:D33"/>
    <mergeCell ref="E31:E33"/>
    <mergeCell ref="B35:B37"/>
    <mergeCell ref="E35:E37"/>
    <mergeCell ref="AF31:AF33"/>
    <mergeCell ref="AF35:AF37"/>
    <mergeCell ref="AG35:AG37"/>
    <mergeCell ref="AH35:AH37"/>
    <mergeCell ref="AI35:AI37"/>
    <mergeCell ref="AJ35:AJ37"/>
    <mergeCell ref="AK35:AK37"/>
    <mergeCell ref="AL35:AL37"/>
    <mergeCell ref="N31:N33"/>
    <mergeCell ref="O31:O33"/>
    <mergeCell ref="P31:P33"/>
    <mergeCell ref="Q31:Q33"/>
    <mergeCell ref="R31:R33"/>
    <mergeCell ref="V31:V33"/>
    <mergeCell ref="AB35:AB37"/>
    <mergeCell ref="Z39:Z40"/>
    <mergeCell ref="AA39:AA40"/>
    <mergeCell ref="AB39:AB40"/>
    <mergeCell ref="AF39:AF40"/>
    <mergeCell ref="AG39:AG40"/>
    <mergeCell ref="AH39:AH40"/>
    <mergeCell ref="AI39:AI40"/>
    <mergeCell ref="AJ39:AJ40"/>
    <mergeCell ref="AK39:AK40"/>
    <mergeCell ref="AL39:AL40"/>
    <mergeCell ref="AC38:AD44"/>
    <mergeCell ref="AF41:AF42"/>
    <mergeCell ref="B42:B44"/>
    <mergeCell ref="B46:C46"/>
    <mergeCell ref="N35:N37"/>
    <mergeCell ref="O35:O37"/>
    <mergeCell ref="I38:J44"/>
    <mergeCell ref="S38:T44"/>
    <mergeCell ref="AM38:AN44"/>
    <mergeCell ref="L39:L40"/>
    <mergeCell ref="V41:V42"/>
    <mergeCell ref="B39:B41"/>
    <mergeCell ref="C39:C41"/>
    <mergeCell ref="D39:D41"/>
    <mergeCell ref="E39:E41"/>
    <mergeCell ref="F39:F41"/>
    <mergeCell ref="G39:G41"/>
    <mergeCell ref="H39:H41"/>
    <mergeCell ref="C35:C37"/>
    <mergeCell ref="D35:D37"/>
    <mergeCell ref="F35:F37"/>
    <mergeCell ref="G35:G37"/>
    <mergeCell ref="H35:H37"/>
    <mergeCell ref="L35:L37"/>
    <mergeCell ref="M35:M37"/>
    <mergeCell ref="M39:M40"/>
    <mergeCell ref="N39:N40"/>
    <mergeCell ref="O39:O40"/>
    <mergeCell ref="P39:P40"/>
    <mergeCell ref="Q39:Q40"/>
    <mergeCell ref="R39:R40"/>
    <mergeCell ref="V39:V40"/>
    <mergeCell ref="W39:W40"/>
    <mergeCell ref="X39:X40"/>
    <mergeCell ref="Y39:Y40"/>
  </mergeCells>
  <hyperlinks>
    <hyperlink r:id="rId1" ref="J49"/>
    <hyperlink r:id="rId2" ref="J50"/>
    <hyperlink r:id="rId3" ref="J51"/>
  </hyperlinks>
  <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9" max="19" width="14.75"/>
  </cols>
  <sheetData>
    <row r="1">
      <c r="A1" s="2"/>
      <c r="B1" s="316" t="s">
        <v>1682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1844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45040.0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1845</v>
      </c>
      <c r="R13" s="320" t="s">
        <v>1846</v>
      </c>
      <c r="S13" s="320" t="s">
        <v>1847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1848</v>
      </c>
      <c r="S27" s="217" t="s">
        <v>1849</v>
      </c>
      <c r="T27" s="217" t="s">
        <v>1850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1851</v>
      </c>
      <c r="S34" s="217" t="s">
        <v>1852</v>
      </c>
      <c r="T34" s="217" t="s">
        <v>1853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1854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995" t="s">
        <v>1855</v>
      </c>
      <c r="R66" s="742" t="s">
        <v>1479</v>
      </c>
      <c r="S66" s="753" t="s">
        <v>1835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995" t="s">
        <v>1855</v>
      </c>
      <c r="R67" s="742" t="s">
        <v>1479</v>
      </c>
      <c r="S67" s="753" t="s">
        <v>1835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N72" s="847"/>
    </row>
    <row r="73" hidden="1">
      <c r="A73" s="206" t="s">
        <v>388</v>
      </c>
      <c r="B73" s="206" t="s">
        <v>389</v>
      </c>
      <c r="C73" s="206" t="s">
        <v>390</v>
      </c>
      <c r="D73" s="206" t="s">
        <v>391</v>
      </c>
      <c r="E73" s="719" t="s">
        <v>392</v>
      </c>
      <c r="F73" s="36"/>
      <c r="G73" s="36"/>
      <c r="H73" s="36"/>
      <c r="I73" s="36"/>
      <c r="J73" s="65"/>
      <c r="L73" s="877" t="s">
        <v>1127</v>
      </c>
      <c r="M73" s="908" t="s">
        <v>393</v>
      </c>
      <c r="N73" s="909"/>
      <c r="O73" s="910"/>
      <c r="P73" s="721" t="s">
        <v>395</v>
      </c>
      <c r="Q73" s="209" t="s">
        <v>396</v>
      </c>
      <c r="R73" s="209" t="s">
        <v>397</v>
      </c>
      <c r="S73" s="210" t="s">
        <v>398</v>
      </c>
      <c r="T73" s="209" t="s">
        <v>389</v>
      </c>
    </row>
    <row r="74" hidden="1">
      <c r="A74" s="723" t="s">
        <v>399</v>
      </c>
      <c r="B74" s="724">
        <v>2.0</v>
      </c>
      <c r="C74" s="725" t="s">
        <v>400</v>
      </c>
      <c r="D74" s="727" t="s">
        <v>401</v>
      </c>
      <c r="E74" s="743"/>
      <c r="F74" s="730"/>
      <c r="G74" s="731"/>
      <c r="H74" s="98"/>
      <c r="I74" s="7"/>
      <c r="J74" s="7"/>
      <c r="L74" s="80" t="s">
        <v>1508</v>
      </c>
      <c r="M74" s="911" t="s">
        <v>702</v>
      </c>
      <c r="N74" s="164"/>
      <c r="P74" s="912" t="s">
        <v>1119</v>
      </c>
      <c r="Q74" s="421" t="s">
        <v>1509</v>
      </c>
      <c r="R74" s="422" t="s">
        <v>1241</v>
      </c>
      <c r="S74" s="792" t="s">
        <v>805</v>
      </c>
      <c r="T74" s="124">
        <v>3.0</v>
      </c>
    </row>
    <row r="75" hidden="1">
      <c r="A75" s="14"/>
      <c r="B75" s="14"/>
      <c r="C75" s="14"/>
      <c r="D75" s="153"/>
      <c r="E75" s="743" t="s">
        <v>393</v>
      </c>
      <c r="G75" s="730" t="s">
        <v>402</v>
      </c>
      <c r="H75" s="98"/>
      <c r="I75" s="7"/>
      <c r="J75" s="7"/>
      <c r="L75" s="80" t="s">
        <v>1512</v>
      </c>
      <c r="M75" s="917" t="s">
        <v>702</v>
      </c>
      <c r="N75" s="164"/>
      <c r="P75" s="912" t="s">
        <v>1119</v>
      </c>
      <c r="Q75" s="421" t="s">
        <v>1509</v>
      </c>
      <c r="R75" s="422" t="s">
        <v>1241</v>
      </c>
      <c r="S75" s="792" t="s">
        <v>805</v>
      </c>
      <c r="T75" s="124">
        <v>3.0</v>
      </c>
    </row>
    <row r="76" hidden="1">
      <c r="A76" s="723" t="s">
        <v>700</v>
      </c>
      <c r="B76" s="724">
        <v>4.0</v>
      </c>
      <c r="C76" s="725" t="s">
        <v>400</v>
      </c>
      <c r="D76" s="212" t="s">
        <v>412</v>
      </c>
      <c r="E76" s="743" t="s">
        <v>394</v>
      </c>
      <c r="H76" s="98"/>
      <c r="I76" s="7"/>
      <c r="J76" s="7"/>
    </row>
    <row r="77" hidden="1">
      <c r="A77" s="14"/>
      <c r="B77" s="14"/>
      <c r="C77" s="14"/>
      <c r="D77" s="212" t="s">
        <v>415</v>
      </c>
      <c r="E77" s="51"/>
      <c r="H77" s="98"/>
      <c r="J77" s="7"/>
    </row>
    <row r="78" hidden="1">
      <c r="A78" s="904"/>
      <c r="B78" s="220"/>
      <c r="C78" s="219"/>
      <c r="D78" s="219"/>
      <c r="E78" s="153"/>
      <c r="F78" s="113"/>
      <c r="G78" s="113"/>
      <c r="H78" s="114"/>
      <c r="J78" s="7"/>
    </row>
    <row r="84">
      <c r="M84" s="337"/>
      <c r="N84" s="336"/>
      <c r="O84" s="336"/>
      <c r="R84" s="336"/>
      <c r="S84" s="336"/>
      <c r="T84" s="337"/>
      <c r="U84" s="336"/>
    </row>
    <row r="85">
      <c r="A85" s="919"/>
      <c r="B85" s="919"/>
      <c r="C85" s="919"/>
      <c r="D85" s="919"/>
      <c r="E85" s="919"/>
      <c r="F85" s="919"/>
      <c r="G85" s="919"/>
      <c r="H85" s="919"/>
      <c r="I85" s="919"/>
      <c r="J85" s="919"/>
      <c r="M85" s="337"/>
      <c r="N85" s="336"/>
      <c r="O85" s="336"/>
      <c r="P85" s="336"/>
      <c r="Q85" s="336"/>
      <c r="R85" s="336"/>
      <c r="S85" s="336"/>
      <c r="T85" s="337"/>
      <c r="U85" s="336"/>
    </row>
    <row r="86">
      <c r="A86" s="919"/>
      <c r="B86" s="919"/>
      <c r="C86" s="919"/>
      <c r="D86" s="919"/>
      <c r="E86" s="919"/>
      <c r="F86" s="919"/>
      <c r="G86" s="919"/>
      <c r="H86" s="919"/>
      <c r="I86" s="919"/>
      <c r="J86" s="919"/>
      <c r="M86" s="337"/>
      <c r="N86" s="336"/>
      <c r="O86" s="336"/>
      <c r="P86" s="336"/>
      <c r="Q86" s="336"/>
      <c r="R86" s="336"/>
      <c r="S86" s="336"/>
      <c r="T86" s="337"/>
      <c r="U86" s="336"/>
    </row>
    <row r="87">
      <c r="A87" s="920"/>
      <c r="B87" s="920"/>
      <c r="C87" s="920"/>
      <c r="D87" s="920"/>
      <c r="E87" s="920"/>
      <c r="F87" s="920"/>
      <c r="G87" s="920"/>
      <c r="H87" s="920"/>
      <c r="I87" s="920"/>
      <c r="J87" s="920"/>
      <c r="M87" s="747"/>
      <c r="N87" s="748"/>
      <c r="O87" s="748"/>
      <c r="P87" s="748"/>
      <c r="Q87" s="748"/>
      <c r="R87" s="748"/>
      <c r="S87" s="748"/>
      <c r="T87" s="747"/>
      <c r="U87" s="748"/>
      <c r="V87" s="50"/>
      <c r="W87" s="50"/>
      <c r="X87" s="50"/>
      <c r="Y87" s="50"/>
      <c r="Z87" s="50"/>
      <c r="AA87" s="50"/>
    </row>
    <row r="88">
      <c r="A88" s="921" t="s">
        <v>388</v>
      </c>
      <c r="B88" s="921" t="s">
        <v>389</v>
      </c>
      <c r="C88" s="921" t="s">
        <v>390</v>
      </c>
      <c r="D88" s="921" t="s">
        <v>391</v>
      </c>
      <c r="E88" s="923" t="s">
        <v>392</v>
      </c>
      <c r="F88" s="113"/>
      <c r="G88" s="113"/>
      <c r="H88" s="113"/>
      <c r="I88" s="113"/>
      <c r="J88" s="114"/>
      <c r="L88" s="53"/>
      <c r="M88" s="749" t="s">
        <v>1127</v>
      </c>
      <c r="N88" s="750" t="s">
        <v>393</v>
      </c>
      <c r="O88" s="751" t="s">
        <v>394</v>
      </c>
      <c r="P88" s="114"/>
      <c r="Q88" s="750" t="s">
        <v>395</v>
      </c>
      <c r="R88" s="750" t="s">
        <v>396</v>
      </c>
      <c r="S88" s="750" t="s">
        <v>397</v>
      </c>
      <c r="T88" s="752" t="s">
        <v>398</v>
      </c>
      <c r="U88" s="750" t="s">
        <v>389</v>
      </c>
    </row>
    <row r="89">
      <c r="A89" s="211" t="s">
        <v>411</v>
      </c>
      <c r="B89" s="213">
        <v>5.0</v>
      </c>
      <c r="C89" s="213" t="s">
        <v>1129</v>
      </c>
      <c r="D89" s="212" t="s">
        <v>412</v>
      </c>
      <c r="E89" s="221" t="s">
        <v>393</v>
      </c>
      <c r="F89" s="4"/>
      <c r="G89" s="222" t="s">
        <v>402</v>
      </c>
      <c r="H89" s="65"/>
      <c r="I89" s="7"/>
      <c r="J89" s="7"/>
      <c r="L89" s="53"/>
      <c r="M89" s="80" t="s">
        <v>1761</v>
      </c>
      <c r="N89" s="216" t="s">
        <v>702</v>
      </c>
      <c r="O89" s="681" t="s">
        <v>1496</v>
      </c>
      <c r="P89" s="4"/>
      <c r="Q89" s="80" t="s">
        <v>1131</v>
      </c>
      <c r="R89" s="875" t="s">
        <v>1859</v>
      </c>
      <c r="S89" s="875" t="s">
        <v>1860</v>
      </c>
      <c r="T89" s="1060" t="s">
        <v>1861</v>
      </c>
      <c r="U89" s="124">
        <v>3.0</v>
      </c>
    </row>
    <row r="90">
      <c r="A90" s="211" t="s">
        <v>413</v>
      </c>
      <c r="B90" s="213">
        <v>5.0</v>
      </c>
      <c r="C90" s="213" t="s">
        <v>1136</v>
      </c>
      <c r="D90" s="212" t="s">
        <v>415</v>
      </c>
      <c r="E90" s="222" t="s">
        <v>394</v>
      </c>
      <c r="F90" s="65"/>
      <c r="G90" s="51"/>
      <c r="H90" s="98"/>
      <c r="I90" s="7"/>
      <c r="J90" s="7"/>
      <c r="M90" s="80" t="s">
        <v>1766</v>
      </c>
      <c r="N90" s="216" t="s">
        <v>702</v>
      </c>
      <c r="O90" s="681" t="s">
        <v>1496</v>
      </c>
      <c r="P90" s="4"/>
      <c r="Q90" s="80" t="s">
        <v>1131</v>
      </c>
      <c r="R90" s="875" t="s">
        <v>1867</v>
      </c>
      <c r="S90" s="875" t="s">
        <v>329</v>
      </c>
      <c r="T90" s="1079" t="s">
        <v>1870</v>
      </c>
      <c r="U90" s="124">
        <v>3.0</v>
      </c>
    </row>
    <row r="91">
      <c r="A91" s="229"/>
      <c r="B91" s="7"/>
      <c r="C91" s="7"/>
      <c r="D91" s="197"/>
      <c r="E91" s="153"/>
      <c r="F91" s="114"/>
      <c r="G91" s="153"/>
      <c r="H91" s="114"/>
      <c r="I91" s="7"/>
      <c r="J91" s="7"/>
      <c r="M91" s="80" t="s">
        <v>1773</v>
      </c>
      <c r="N91" s="216" t="s">
        <v>702</v>
      </c>
      <c r="O91" s="681" t="s">
        <v>1496</v>
      </c>
      <c r="P91" s="4"/>
      <c r="Q91" s="80" t="s">
        <v>1131</v>
      </c>
      <c r="R91" s="794" t="s">
        <v>1874</v>
      </c>
      <c r="S91" s="753" t="s">
        <v>1878</v>
      </c>
      <c r="T91" s="753" t="s">
        <v>1882</v>
      </c>
      <c r="U91" s="124">
        <v>3.0</v>
      </c>
    </row>
    <row r="92">
      <c r="A92" s="7"/>
      <c r="B92" s="7"/>
      <c r="C92" s="7"/>
      <c r="D92" s="197"/>
      <c r="E92" s="221" t="s">
        <v>410</v>
      </c>
      <c r="F92" s="15"/>
      <c r="G92" s="15"/>
      <c r="H92" s="4"/>
      <c r="I92" s="7"/>
      <c r="J92" s="7"/>
      <c r="M92" s="80" t="s">
        <v>1773</v>
      </c>
      <c r="N92" s="216" t="s">
        <v>702</v>
      </c>
      <c r="O92" s="681" t="s">
        <v>1496</v>
      </c>
      <c r="P92" s="4"/>
      <c r="Q92" s="80" t="s">
        <v>1131</v>
      </c>
      <c r="R92" s="794" t="s">
        <v>1884</v>
      </c>
      <c r="S92" s="794" t="s">
        <v>1891</v>
      </c>
      <c r="T92" s="753" t="s">
        <v>1892</v>
      </c>
      <c r="U92" s="124">
        <v>3.0</v>
      </c>
    </row>
    <row r="93">
      <c r="L93" s="337"/>
    </row>
    <row r="94">
      <c r="L94" s="1"/>
    </row>
    <row r="95">
      <c r="E95" s="219"/>
      <c r="G95" s="219"/>
      <c r="H95" s="219"/>
      <c r="M95" s="337"/>
      <c r="N95" s="336"/>
      <c r="O95" s="336"/>
      <c r="Q95" s="336"/>
      <c r="R95" s="336"/>
      <c r="S95" s="336"/>
      <c r="T95" s="337"/>
      <c r="U95" s="336"/>
    </row>
    <row r="96">
      <c r="A96" s="206" t="s">
        <v>388</v>
      </c>
      <c r="B96" s="947" t="s">
        <v>389</v>
      </c>
      <c r="C96" s="947" t="s">
        <v>390</v>
      </c>
      <c r="D96" s="947" t="s">
        <v>391</v>
      </c>
      <c r="E96" s="948" t="s">
        <v>392</v>
      </c>
      <c r="F96" s="15"/>
      <c r="G96" s="15"/>
      <c r="H96" s="15"/>
      <c r="I96" s="15"/>
      <c r="J96" s="4"/>
      <c r="M96" s="749" t="s">
        <v>1127</v>
      </c>
      <c r="N96" s="750" t="s">
        <v>393</v>
      </c>
      <c r="O96" s="751" t="s">
        <v>394</v>
      </c>
      <c r="P96" s="114"/>
      <c r="Q96" s="750" t="s">
        <v>395</v>
      </c>
      <c r="R96" s="750" t="s">
        <v>396</v>
      </c>
      <c r="S96" s="750" t="s">
        <v>397</v>
      </c>
      <c r="T96" s="1103" t="s">
        <v>1099</v>
      </c>
      <c r="U96" s="750" t="s">
        <v>389</v>
      </c>
    </row>
    <row r="97">
      <c r="A97" s="949" t="s">
        <v>1587</v>
      </c>
      <c r="B97" s="950">
        <v>1.0</v>
      </c>
      <c r="C97" s="950" t="s">
        <v>1588</v>
      </c>
      <c r="D97" s="950" t="s">
        <v>1589</v>
      </c>
      <c r="F97" s="951" t="s">
        <v>1590</v>
      </c>
      <c r="G97" s="952"/>
      <c r="H97" s="953"/>
      <c r="I97" s="7"/>
      <c r="J97" s="7"/>
      <c r="M97" s="954">
        <v>45062.0</v>
      </c>
      <c r="N97" s="216" t="s">
        <v>702</v>
      </c>
      <c r="O97" s="681" t="s">
        <v>1496</v>
      </c>
      <c r="P97" s="4"/>
      <c r="Q97" s="80" t="s">
        <v>1131</v>
      </c>
      <c r="R97" s="742" t="s">
        <v>1902</v>
      </c>
      <c r="S97" s="742" t="s">
        <v>1916</v>
      </c>
      <c r="T97" s="955" t="s">
        <v>649</v>
      </c>
      <c r="U97" s="168">
        <v>2.0</v>
      </c>
    </row>
    <row r="98">
      <c r="A98" s="957"/>
      <c r="B98" s="906"/>
      <c r="C98" s="958"/>
      <c r="D98" s="958"/>
      <c r="F98" s="959" t="s">
        <v>393</v>
      </c>
      <c r="H98" s="960"/>
      <c r="I98" s="7"/>
      <c r="J98" s="7"/>
      <c r="M98" s="12"/>
      <c r="N98" s="763"/>
      <c r="O98" s="12"/>
      <c r="P98" s="12"/>
      <c r="Q98" s="12"/>
      <c r="R98" s="12"/>
      <c r="S98" s="12"/>
      <c r="T98" s="12"/>
    </row>
    <row r="99">
      <c r="A99" s="7"/>
      <c r="B99" s="7"/>
      <c r="C99" s="7"/>
      <c r="D99" s="7"/>
      <c r="F99" s="961"/>
      <c r="G99" s="113"/>
      <c r="H99" s="962"/>
      <c r="I99" s="7"/>
      <c r="J99" s="7"/>
      <c r="M99" s="12"/>
      <c r="N99" s="763"/>
      <c r="O99" s="12"/>
      <c r="P99" s="7"/>
      <c r="Q99" s="12"/>
      <c r="R99" s="12"/>
      <c r="S99" s="12"/>
      <c r="T99" s="12"/>
    </row>
    <row r="100">
      <c r="A100" s="7"/>
      <c r="B100" s="7"/>
      <c r="C100" s="7"/>
      <c r="D100" s="7"/>
      <c r="F100" s="963" t="s">
        <v>394</v>
      </c>
      <c r="H100" s="960"/>
      <c r="I100" s="7"/>
      <c r="J100" s="7"/>
      <c r="M100" s="12"/>
      <c r="N100" s="763"/>
      <c r="O100" s="12"/>
      <c r="P100" s="7"/>
      <c r="Q100" s="12"/>
      <c r="R100" s="12"/>
      <c r="S100" s="12"/>
      <c r="T100" s="12"/>
    </row>
    <row r="101">
      <c r="A101" s="7"/>
      <c r="B101" s="7"/>
      <c r="C101" s="7"/>
      <c r="D101" s="7"/>
      <c r="F101" s="961"/>
      <c r="G101" s="113"/>
      <c r="H101" s="962"/>
      <c r="I101" s="7"/>
      <c r="J101" s="7"/>
    </row>
    <row r="102">
      <c r="F102" s="963" t="s">
        <v>1591</v>
      </c>
      <c r="H102" s="960"/>
    </row>
    <row r="103">
      <c r="F103" s="964"/>
      <c r="H103" s="960"/>
      <c r="M103" s="336"/>
      <c r="N103" s="336"/>
      <c r="O103" s="336"/>
      <c r="P103" s="342"/>
      <c r="Q103" s="343"/>
      <c r="R103" s="336"/>
      <c r="S103" s="337"/>
    </row>
    <row r="104">
      <c r="F104" s="964"/>
      <c r="H104" s="960"/>
      <c r="M104" s="338"/>
      <c r="N104" s="164"/>
      <c r="O104" s="164"/>
      <c r="P104" s="345"/>
      <c r="Q104" s="345"/>
      <c r="R104" s="164"/>
      <c r="S104" s="267"/>
    </row>
    <row r="105">
      <c r="A105" s="341"/>
      <c r="B105" s="341"/>
      <c r="C105" s="341"/>
      <c r="D105" s="341"/>
      <c r="F105" s="964"/>
      <c r="H105" s="960"/>
      <c r="I105" s="341"/>
      <c r="J105" s="341"/>
    </row>
    <row r="106">
      <c r="A106" s="218"/>
      <c r="B106" s="220"/>
      <c r="C106" s="220"/>
      <c r="D106" s="220"/>
      <c r="F106" s="964"/>
      <c r="H106" s="960"/>
      <c r="I106" s="7"/>
      <c r="J106" s="7"/>
    </row>
    <row r="107">
      <c r="A107" s="218"/>
      <c r="B107" s="220"/>
      <c r="C107" s="220"/>
      <c r="D107" s="220"/>
      <c r="F107" s="964"/>
      <c r="H107" s="960"/>
      <c r="I107" s="7"/>
      <c r="J107" s="7"/>
    </row>
    <row r="108">
      <c r="A108" s="7"/>
      <c r="B108" s="7"/>
      <c r="C108" s="7"/>
      <c r="D108" s="7"/>
      <c r="F108" s="964"/>
      <c r="H108" s="960"/>
      <c r="I108" s="7"/>
      <c r="J108" s="7"/>
    </row>
    <row r="109">
      <c r="A109" s="7"/>
      <c r="B109" s="7"/>
      <c r="C109" s="7"/>
      <c r="D109" s="7"/>
      <c r="F109" s="964"/>
      <c r="H109" s="960"/>
      <c r="I109" s="7"/>
      <c r="J109" s="7"/>
    </row>
    <row r="110">
      <c r="F110" s="961"/>
      <c r="G110" s="113"/>
      <c r="H110" s="962"/>
    </row>
    <row r="115">
      <c r="A115" s="699" t="s">
        <v>388</v>
      </c>
      <c r="B115" s="699" t="s">
        <v>389</v>
      </c>
      <c r="C115" s="699" t="s">
        <v>390</v>
      </c>
      <c r="D115" s="699" t="s">
        <v>391</v>
      </c>
      <c r="E115" s="700" t="s">
        <v>392</v>
      </c>
      <c r="F115" s="15"/>
      <c r="G115" s="15"/>
      <c r="H115" s="15"/>
      <c r="I115" s="15"/>
      <c r="J115" s="4"/>
      <c r="M115" s="1116" t="s">
        <v>1127</v>
      </c>
      <c r="N115" s="701" t="s">
        <v>393</v>
      </c>
      <c r="O115" s="701" t="s">
        <v>395</v>
      </c>
      <c r="P115" s="703" t="s">
        <v>1099</v>
      </c>
      <c r="Q115" s="704" t="s">
        <v>396</v>
      </c>
      <c r="R115" s="701" t="s">
        <v>389</v>
      </c>
      <c r="S115" s="705" t="s">
        <v>410</v>
      </c>
    </row>
    <row r="116">
      <c r="A116" s="706" t="s">
        <v>1100</v>
      </c>
      <c r="B116" s="707">
        <v>1.0</v>
      </c>
      <c r="C116" s="707" t="s">
        <v>414</v>
      </c>
      <c r="D116" s="707" t="s">
        <v>1101</v>
      </c>
      <c r="E116" s="708" t="s">
        <v>1102</v>
      </c>
      <c r="F116" s="709" t="s">
        <v>393</v>
      </c>
      <c r="G116" s="15"/>
      <c r="H116" s="4"/>
      <c r="I116" s="7"/>
      <c r="J116" s="7"/>
      <c r="M116" s="954">
        <v>45066.0</v>
      </c>
      <c r="N116" s="216" t="s">
        <v>701</v>
      </c>
      <c r="O116" s="168" t="s">
        <v>1119</v>
      </c>
      <c r="P116" s="711" t="s">
        <v>1103</v>
      </c>
      <c r="Q116" s="1034" t="s">
        <v>1672</v>
      </c>
      <c r="R116" s="168">
        <v>1.0</v>
      </c>
      <c r="S116" s="314" t="s">
        <v>1105</v>
      </c>
    </row>
    <row r="117">
      <c r="A117" s="706" t="s">
        <v>1106</v>
      </c>
      <c r="B117" s="707">
        <v>1.0</v>
      </c>
      <c r="C117" s="707" t="s">
        <v>414</v>
      </c>
      <c r="D117" s="707" t="s">
        <v>1107</v>
      </c>
      <c r="E117" s="709" t="s">
        <v>394</v>
      </c>
      <c r="F117" s="15"/>
      <c r="G117" s="15"/>
      <c r="H117" s="4"/>
      <c r="I117" s="7"/>
      <c r="J117" s="7"/>
      <c r="Q117" s="1120"/>
    </row>
    <row r="118">
      <c r="A118" s="7"/>
      <c r="B118" s="7"/>
      <c r="C118" s="7"/>
      <c r="D118" s="7"/>
      <c r="E118" s="715" t="s">
        <v>1108</v>
      </c>
      <c r="H118" s="716" t="s">
        <v>410</v>
      </c>
      <c r="I118" s="7"/>
      <c r="J118" s="7"/>
    </row>
    <row r="119">
      <c r="A119" s="7"/>
      <c r="B119" s="7"/>
      <c r="C119" s="7"/>
      <c r="D119" s="7"/>
      <c r="E119" s="153"/>
      <c r="F119" s="113"/>
      <c r="G119" s="113"/>
      <c r="H119" s="114"/>
      <c r="I119" s="7"/>
      <c r="J119" s="7"/>
    </row>
    <row r="120">
      <c r="F120" s="1" t="s">
        <v>1109</v>
      </c>
    </row>
  </sheetData>
  <mergeCells count="94">
    <mergeCell ref="E65:J65"/>
    <mergeCell ref="G66:H66"/>
    <mergeCell ref="E43:J43"/>
    <mergeCell ref="F44:H44"/>
    <mergeCell ref="E45:H45"/>
    <mergeCell ref="E46:G47"/>
    <mergeCell ref="H46:H47"/>
    <mergeCell ref="C66:C67"/>
    <mergeCell ref="D66:D67"/>
    <mergeCell ref="O26:P26"/>
    <mergeCell ref="O33:P33"/>
    <mergeCell ref="O34:P34"/>
    <mergeCell ref="N65:O65"/>
    <mergeCell ref="N66:O66"/>
    <mergeCell ref="N67:O67"/>
    <mergeCell ref="O68:P68"/>
    <mergeCell ref="O92:P92"/>
    <mergeCell ref="O95:P95"/>
    <mergeCell ref="O96:P96"/>
    <mergeCell ref="O97:P97"/>
    <mergeCell ref="N74:O74"/>
    <mergeCell ref="N75:O75"/>
    <mergeCell ref="O84:P84"/>
    <mergeCell ref="O88:P88"/>
    <mergeCell ref="O89:P89"/>
    <mergeCell ref="O90:P90"/>
    <mergeCell ref="O91:P91"/>
    <mergeCell ref="E67:F67"/>
    <mergeCell ref="G67:H70"/>
    <mergeCell ref="C68:C69"/>
    <mergeCell ref="E68:F70"/>
    <mergeCell ref="E73:J73"/>
    <mergeCell ref="C74:C75"/>
    <mergeCell ref="G74:H74"/>
    <mergeCell ref="D74:D75"/>
    <mergeCell ref="E75:F75"/>
    <mergeCell ref="G75:H78"/>
    <mergeCell ref="C76:C77"/>
    <mergeCell ref="E76:F78"/>
    <mergeCell ref="E88:J88"/>
    <mergeCell ref="G89:H91"/>
    <mergeCell ref="E115:J115"/>
    <mergeCell ref="F116:H116"/>
    <mergeCell ref="E117:H117"/>
    <mergeCell ref="E118:G119"/>
    <mergeCell ref="H118:H119"/>
    <mergeCell ref="E92:H92"/>
    <mergeCell ref="E95:F95"/>
    <mergeCell ref="E96:J96"/>
    <mergeCell ref="F97:H97"/>
    <mergeCell ref="F98:H99"/>
    <mergeCell ref="F100:H101"/>
    <mergeCell ref="F102:H110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74:A75"/>
    <mergeCell ref="A76:A77"/>
    <mergeCell ref="A5:A6"/>
    <mergeCell ref="A7:A9"/>
    <mergeCell ref="A66:A67"/>
    <mergeCell ref="B66:B67"/>
    <mergeCell ref="A68:A69"/>
    <mergeCell ref="B68:B69"/>
    <mergeCell ref="B74:B75"/>
    <mergeCell ref="B76:B77"/>
    <mergeCell ref="E89:F89"/>
    <mergeCell ref="E90:F91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R66"/>
    <hyperlink r:id="rId12" ref="S66"/>
    <hyperlink r:id="rId13" ref="R67"/>
    <hyperlink r:id="rId14" ref="S67"/>
    <hyperlink r:id="rId15" ref="Q74"/>
    <hyperlink r:id="rId16" ref="R74"/>
    <hyperlink r:id="rId17" ref="S74"/>
    <hyperlink r:id="rId18" ref="Q75"/>
    <hyperlink r:id="rId19" ref="R75"/>
    <hyperlink r:id="rId20" ref="S75"/>
    <hyperlink r:id="rId21" ref="R89"/>
    <hyperlink r:id="rId22" ref="S89"/>
    <hyperlink r:id="rId23" ref="T89"/>
    <hyperlink r:id="rId24" ref="R90"/>
    <hyperlink r:id="rId25" ref="S90"/>
    <hyperlink r:id="rId26" ref="T90"/>
    <hyperlink r:id="rId27" ref="R91"/>
    <hyperlink r:id="rId28" ref="S91"/>
    <hyperlink r:id="rId29" ref="T91"/>
    <hyperlink r:id="rId30" ref="R92"/>
    <hyperlink r:id="rId31" ref="S92"/>
    <hyperlink r:id="rId32" ref="T92"/>
    <hyperlink r:id="rId33" ref="R97"/>
    <hyperlink r:id="rId34" ref="S97"/>
    <hyperlink r:id="rId35" ref="Q116"/>
  </hyperlinks>
  <drawing r:id="rId3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1856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45042.0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1858</v>
      </c>
      <c r="E14" s="1" t="s">
        <v>54</v>
      </c>
      <c r="H14" s="49"/>
      <c r="I14" s="50"/>
      <c r="J14" s="223"/>
      <c r="K14" s="893" t="s">
        <v>1858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45065.0</v>
      </c>
      <c r="L17" s="907">
        <v>45066.0</v>
      </c>
      <c r="M17" s="907">
        <v>45067.0</v>
      </c>
      <c r="N17" s="7"/>
      <c r="O17" s="779" t="str">
        <f>IFERROR(__xludf.DUMMYFUNCTION("IMPORTRANGE(""https://docs.google.com/spreadsheets/d/1AZ3Iko49RlWgMZj2Hx7OpTHq-NH0mvOPQwtTsEQwEV4/edit#gid=1517158034"",""5/19~5/31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1862</v>
      </c>
      <c r="L19" s="135" t="s">
        <v>1863</v>
      </c>
      <c r="M19" s="135" t="s">
        <v>1864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5" t="s">
        <v>1862</v>
      </c>
      <c r="L20" s="135" t="s">
        <v>1863</v>
      </c>
      <c r="M20" s="135" t="s">
        <v>1864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223</v>
      </c>
      <c r="L21" s="80" t="s">
        <v>1170</v>
      </c>
      <c r="M21" s="1014" t="s">
        <v>1799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45068.0</v>
      </c>
      <c r="L23" s="907">
        <v>45069.0</v>
      </c>
      <c r="M23" s="907">
        <v>45070.0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1871</v>
      </c>
      <c r="L25" s="135" t="s">
        <v>1872</v>
      </c>
      <c r="M25" s="1000" t="s">
        <v>1873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99" t="s">
        <v>1871</v>
      </c>
      <c r="L26" s="135" t="s">
        <v>1872</v>
      </c>
      <c r="M26" s="1000" t="s">
        <v>1873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1800</v>
      </c>
      <c r="L27" s="80" t="s">
        <v>223</v>
      </c>
      <c r="M27" s="80" t="s">
        <v>223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914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45072.0</v>
      </c>
      <c r="L29" s="907">
        <v>45073.0</v>
      </c>
      <c r="M29" s="907">
        <v>45074.0</v>
      </c>
      <c r="N29" s="95"/>
      <c r="O29" s="973"/>
      <c r="P29" s="973"/>
      <c r="Q29" s="973"/>
      <c r="R29" s="1004"/>
      <c r="S29" s="1004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1865</v>
      </c>
      <c r="L31" s="135" t="s">
        <v>1879</v>
      </c>
      <c r="M31" s="135" t="s">
        <v>1880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1865</v>
      </c>
      <c r="L32" s="135" t="s">
        <v>1879</v>
      </c>
      <c r="M32" s="135" t="s">
        <v>1880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223</v>
      </c>
      <c r="L33" s="80" t="s">
        <v>223</v>
      </c>
      <c r="M33" s="135" t="s">
        <v>1883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45075.0</v>
      </c>
      <c r="L35" s="907">
        <v>45076.0</v>
      </c>
      <c r="M35" s="907">
        <v>45077.0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37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1887</v>
      </c>
      <c r="L37" s="135" t="s">
        <v>1888</v>
      </c>
      <c r="M37" s="135" t="s">
        <v>1889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1887</v>
      </c>
      <c r="L38" s="135" t="s">
        <v>1888</v>
      </c>
      <c r="M38" s="135" t="s">
        <v>1889</v>
      </c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223</v>
      </c>
      <c r="L39" s="80" t="s">
        <v>223</v>
      </c>
      <c r="M39" s="927" t="s">
        <v>1883</v>
      </c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73"/>
      <c r="P42" s="973"/>
      <c r="Q42" s="973"/>
      <c r="R42" s="1004"/>
      <c r="S42" s="1004"/>
      <c r="T42" s="1004"/>
      <c r="U42" s="973"/>
      <c r="V42" s="1004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45065.0</v>
      </c>
      <c r="L47" s="936">
        <v>45067.0</v>
      </c>
      <c r="M47" s="1030">
        <v>45068.0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1904</v>
      </c>
      <c r="L49" s="456" t="s">
        <v>1905</v>
      </c>
      <c r="M49" s="135" t="s">
        <v>1906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1904</v>
      </c>
      <c r="L50" s="456" t="s">
        <v>1905</v>
      </c>
      <c r="M50" s="135" t="s">
        <v>1906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223</v>
      </c>
      <c r="L51" s="80" t="s">
        <v>223</v>
      </c>
      <c r="M51" s="80" t="s">
        <v>223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45069.0</v>
      </c>
      <c r="L53" s="936">
        <v>45070.0</v>
      </c>
      <c r="M53" s="1030">
        <v>45071.0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1912</v>
      </c>
      <c r="L55" s="135" t="s">
        <v>1913</v>
      </c>
      <c r="M55" s="135" t="s">
        <v>1914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105" t="s">
        <v>1912</v>
      </c>
      <c r="L56" s="135" t="s">
        <v>1913</v>
      </c>
      <c r="M56" s="135" t="s">
        <v>1914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80" t="s">
        <v>223</v>
      </c>
      <c r="L57" s="80" t="s">
        <v>223</v>
      </c>
      <c r="M57" s="135" t="s">
        <v>1915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45072.0</v>
      </c>
      <c r="L59" s="936">
        <v>45073.0</v>
      </c>
      <c r="M59" s="1030">
        <v>45074.0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1917</v>
      </c>
      <c r="L61" s="915" t="s">
        <v>1918</v>
      </c>
      <c r="M61" s="135" t="s">
        <v>1919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1917</v>
      </c>
      <c r="L62" s="915" t="s">
        <v>1918</v>
      </c>
      <c r="M62" s="135" t="s">
        <v>1919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 t="s">
        <v>223</v>
      </c>
      <c r="L63" s="135" t="s">
        <v>1921</v>
      </c>
      <c r="M63" s="80" t="s">
        <v>223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45075.0</v>
      </c>
      <c r="L65" s="936">
        <v>45076.0</v>
      </c>
      <c r="M65" s="1030">
        <v>45077.0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37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915</v>
      </c>
      <c r="L67" s="135" t="s">
        <v>1923</v>
      </c>
      <c r="M67" s="135" t="s">
        <v>1924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915</v>
      </c>
      <c r="L68" s="135" t="s">
        <v>1923</v>
      </c>
      <c r="M68" s="135" t="s">
        <v>1924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/>
      <c r="L69" s="927" t="s">
        <v>1339</v>
      </c>
      <c r="M69" s="927" t="s">
        <v>1925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1030">
        <v>45077.0</v>
      </c>
      <c r="L71" s="936"/>
      <c r="M71" s="1030"/>
      <c r="R71" s="346"/>
      <c r="S71" s="346"/>
      <c r="T71" s="346"/>
      <c r="V71" s="346"/>
    </row>
    <row r="72">
      <c r="H72" s="41"/>
      <c r="I72" s="103"/>
      <c r="J72" s="71" t="s">
        <v>44</v>
      </c>
      <c r="K72" s="937" t="s">
        <v>280</v>
      </c>
      <c r="L72" s="913"/>
      <c r="M72" s="937"/>
      <c r="R72" s="346"/>
      <c r="S72" s="346"/>
      <c r="T72" s="346"/>
      <c r="V72" s="346"/>
    </row>
    <row r="73">
      <c r="H73" s="41"/>
      <c r="I73" s="103"/>
      <c r="J73" s="79" t="s">
        <v>84</v>
      </c>
      <c r="K73" s="1000" t="s">
        <v>1926</v>
      </c>
      <c r="L73" s="80"/>
      <c r="M73" s="135"/>
      <c r="R73" s="346"/>
      <c r="S73" s="346"/>
      <c r="T73" s="346"/>
      <c r="V73" s="346"/>
    </row>
    <row r="74">
      <c r="H74" s="41"/>
      <c r="I74" s="103"/>
      <c r="J74" s="79" t="s">
        <v>97</v>
      </c>
      <c r="K74" s="1000" t="s">
        <v>1926</v>
      </c>
      <c r="L74" s="80"/>
      <c r="M74" s="135"/>
      <c r="R74" s="346"/>
      <c r="S74" s="346"/>
      <c r="T74" s="346"/>
      <c r="V74" s="346"/>
    </row>
    <row r="75">
      <c r="H75" s="41"/>
      <c r="I75" s="156"/>
      <c r="J75" s="86" t="s">
        <v>98</v>
      </c>
      <c r="K75" s="80" t="s">
        <v>223</v>
      </c>
      <c r="L75" s="1013"/>
      <c r="M75" s="1033"/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/>
      <c r="L77" s="936"/>
      <c r="M77" s="1030"/>
      <c r="R77" s="346"/>
      <c r="S77" s="346"/>
      <c r="T77" s="346"/>
      <c r="V77" s="346"/>
    </row>
    <row r="78">
      <c r="H78" s="41"/>
      <c r="I78" s="156"/>
      <c r="J78" s="71" t="s">
        <v>44</v>
      </c>
      <c r="K78" s="913"/>
      <c r="L78" s="913"/>
      <c r="M78" s="937"/>
      <c r="R78" s="346"/>
      <c r="S78" s="346"/>
      <c r="T78" s="346"/>
      <c r="V78" s="346"/>
    </row>
    <row r="79">
      <c r="H79" s="41"/>
      <c r="I79" s="156"/>
      <c r="J79" s="79" t="s">
        <v>84</v>
      </c>
      <c r="K79" s="135"/>
      <c r="L79" s="915"/>
      <c r="M79" s="931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/>
      <c r="L80" s="915"/>
      <c r="M80" s="931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/>
      <c r="L81" s="927"/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39" t="s">
        <v>46</v>
      </c>
      <c r="K83" s="936"/>
      <c r="L83" s="936"/>
      <c r="M83" s="1030"/>
      <c r="O83" s="441"/>
      <c r="R83" s="346"/>
      <c r="S83" s="346"/>
      <c r="T83" s="346"/>
      <c r="V83" s="346"/>
    </row>
    <row r="84">
      <c r="H84" s="41"/>
      <c r="I84" s="156"/>
      <c r="J84" s="71" t="s">
        <v>44</v>
      </c>
      <c r="K84" s="913"/>
      <c r="L84" s="913"/>
      <c r="M84" s="937"/>
      <c r="O84" s="441"/>
      <c r="R84" s="346"/>
      <c r="S84" s="346"/>
      <c r="T84" s="346"/>
      <c r="V84" s="346"/>
    </row>
    <row r="85">
      <c r="H85" s="41"/>
      <c r="I85" s="156"/>
      <c r="J85" s="79" t="s">
        <v>84</v>
      </c>
      <c r="K85" s="931"/>
      <c r="L85" s="931"/>
      <c r="M85" s="931"/>
      <c r="O85" s="441"/>
      <c r="R85" s="346"/>
      <c r="S85" s="346"/>
      <c r="T85" s="346"/>
      <c r="V85" s="346"/>
    </row>
    <row r="86">
      <c r="H86" s="41"/>
      <c r="I86" s="156"/>
      <c r="J86" s="79" t="s">
        <v>97</v>
      </c>
      <c r="K86" s="931"/>
      <c r="L86" s="931"/>
      <c r="M86" s="931"/>
      <c r="O86" s="441"/>
      <c r="R86" s="346"/>
      <c r="S86" s="346"/>
      <c r="T86" s="346"/>
      <c r="V86" s="346"/>
    </row>
    <row r="87">
      <c r="H87" s="41"/>
      <c r="I87" s="156"/>
      <c r="J87" s="86"/>
      <c r="K87" s="927"/>
      <c r="L87" s="927"/>
      <c r="M87" s="927"/>
      <c r="O87" s="441"/>
      <c r="R87" s="346"/>
      <c r="S87" s="346"/>
      <c r="T87" s="346"/>
      <c r="V87" s="346"/>
    </row>
    <row r="88">
      <c r="H88" s="41"/>
      <c r="I88" s="156"/>
      <c r="J88" s="940"/>
      <c r="K88" s="941"/>
      <c r="L88" s="941"/>
      <c r="M88" s="1036"/>
      <c r="O88" s="441"/>
      <c r="R88" s="346"/>
      <c r="S88" s="346"/>
      <c r="T88" s="346"/>
      <c r="V88" s="346"/>
    </row>
    <row r="89">
      <c r="H89" s="41"/>
      <c r="I89" s="156"/>
      <c r="J89" s="791" t="s">
        <v>46</v>
      </c>
      <c r="K89" s="942" t="s">
        <v>1930</v>
      </c>
      <c r="L89" s="942"/>
      <c r="M89" s="1037"/>
      <c r="O89" s="441"/>
      <c r="R89" s="346"/>
      <c r="S89" s="346"/>
      <c r="T89" s="346"/>
      <c r="V89" s="346"/>
    </row>
    <row r="90">
      <c r="H90" s="41"/>
      <c r="I90" s="156"/>
      <c r="J90" s="71" t="s">
        <v>44</v>
      </c>
      <c r="K90" s="1038" t="s">
        <v>343</v>
      </c>
      <c r="L90" s="943" t="s">
        <v>343</v>
      </c>
      <c r="M90" s="1038" t="s">
        <v>343</v>
      </c>
      <c r="O90" s="441"/>
      <c r="R90" s="346"/>
      <c r="S90" s="346"/>
      <c r="T90" s="346"/>
      <c r="V90" s="346"/>
    </row>
    <row r="91">
      <c r="H91" s="41"/>
      <c r="I91" s="156"/>
      <c r="J91" s="79" t="s">
        <v>84</v>
      </c>
      <c r="K91" s="135" t="s">
        <v>1932</v>
      </c>
      <c r="M91" s="931"/>
      <c r="O91" s="441"/>
      <c r="R91" s="346"/>
      <c r="S91" s="346"/>
      <c r="T91" s="346"/>
      <c r="V91" s="346"/>
    </row>
    <row r="92">
      <c r="H92" s="41"/>
      <c r="I92" s="156"/>
      <c r="J92" s="79" t="s">
        <v>97</v>
      </c>
      <c r="K92" s="135" t="s">
        <v>1932</v>
      </c>
      <c r="L92" s="80"/>
      <c r="M92" s="931"/>
      <c r="O92" s="441"/>
      <c r="R92" s="346"/>
      <c r="S92" s="346"/>
      <c r="T92" s="346"/>
      <c r="V92" s="346"/>
    </row>
    <row r="93">
      <c r="H93" s="41"/>
      <c r="I93" s="156"/>
      <c r="J93" s="86" t="s">
        <v>98</v>
      </c>
      <c r="K93" s="1020" t="s">
        <v>223</v>
      </c>
      <c r="L93" s="80"/>
      <c r="M93" s="1040"/>
      <c r="O93" s="441"/>
      <c r="R93" s="346"/>
      <c r="S93" s="346"/>
      <c r="T93" s="346"/>
      <c r="V93" s="346"/>
    </row>
    <row r="94">
      <c r="H94" s="41"/>
      <c r="I94" s="156"/>
      <c r="J94" s="73"/>
      <c r="K94" s="945"/>
      <c r="L94" s="945"/>
      <c r="M94" s="1041"/>
      <c r="O94" s="441"/>
      <c r="R94" s="346"/>
      <c r="S94" s="346"/>
      <c r="T94" s="346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V95" s="346"/>
    </row>
    <row r="96">
      <c r="H96" s="41"/>
      <c r="I96" s="156"/>
      <c r="J96" s="791" t="s">
        <v>46</v>
      </c>
      <c r="K96" s="942"/>
      <c r="L96" s="942"/>
      <c r="M96" s="1037"/>
      <c r="O96" s="441"/>
      <c r="R96" s="346"/>
      <c r="S96" s="346"/>
      <c r="T96" s="346"/>
      <c r="V96" s="346"/>
    </row>
    <row r="97">
      <c r="H97" s="41"/>
      <c r="I97" s="156"/>
      <c r="J97" s="71" t="s">
        <v>44</v>
      </c>
      <c r="K97" s="943"/>
      <c r="L97" s="913"/>
      <c r="M97" s="937"/>
      <c r="O97" s="441"/>
      <c r="R97" s="346"/>
      <c r="S97" s="346"/>
      <c r="T97" s="346"/>
      <c r="V97" s="346"/>
    </row>
    <row r="98">
      <c r="H98" s="41"/>
      <c r="I98" s="156"/>
      <c r="J98" s="79" t="s">
        <v>84</v>
      </c>
      <c r="K98" s="944"/>
      <c r="L98" s="931"/>
      <c r="M98" s="931"/>
      <c r="O98" s="441"/>
      <c r="R98" s="346"/>
      <c r="S98" s="346"/>
      <c r="T98" s="346"/>
      <c r="V98" s="346"/>
    </row>
    <row r="99">
      <c r="H99" s="41"/>
      <c r="I99" s="156"/>
      <c r="J99" s="79" t="s">
        <v>97</v>
      </c>
      <c r="K99" s="944"/>
      <c r="L99" s="931"/>
      <c r="M99" s="931"/>
      <c r="O99" s="441"/>
      <c r="R99" s="346"/>
      <c r="S99" s="346"/>
      <c r="T99" s="346"/>
      <c r="V99" s="346"/>
    </row>
    <row r="100">
      <c r="H100" s="41"/>
      <c r="I100" s="156"/>
      <c r="J100" s="86" t="s">
        <v>98</v>
      </c>
      <c r="K100" s="946"/>
      <c r="L100" s="927"/>
      <c r="M100" s="927"/>
      <c r="O100" s="441"/>
      <c r="R100" s="346"/>
      <c r="S100" s="346"/>
      <c r="T100" s="346"/>
      <c r="V100" s="346"/>
    </row>
    <row r="101">
      <c r="H101" s="49"/>
      <c r="I101" s="189"/>
      <c r="J101" s="73"/>
      <c r="K101" s="945"/>
      <c r="L101" s="945"/>
      <c r="M101" s="1041"/>
      <c r="O101" s="441"/>
      <c r="R101" s="346"/>
      <c r="S101" s="346"/>
      <c r="T101" s="346"/>
      <c r="V101" s="346"/>
    </row>
    <row r="102"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I103" s="156"/>
      <c r="J103" s="156"/>
      <c r="K103" s="831"/>
      <c r="L103" s="831"/>
      <c r="M103" s="1005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J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J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J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J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K1052" s="831"/>
      <c r="L1052" s="831"/>
      <c r="M1052" s="1005"/>
      <c r="R1052" s="346"/>
      <c r="S1052" s="346"/>
      <c r="T1052" s="346"/>
      <c r="V1052" s="346"/>
    </row>
    <row r="1053">
      <c r="I1053" s="156"/>
      <c r="K1053" s="831"/>
      <c r="L1053" s="831"/>
      <c r="M1053" s="1005"/>
      <c r="R1053" s="346"/>
      <c r="S1053" s="346"/>
      <c r="T1053" s="346"/>
      <c r="V1053" s="346"/>
    </row>
    <row r="1054">
      <c r="I1054" s="156"/>
      <c r="K1054" s="831"/>
      <c r="L1054" s="831"/>
      <c r="M1054" s="1005"/>
      <c r="R1054" s="346"/>
      <c r="S1054" s="346"/>
      <c r="T1054" s="346"/>
      <c r="V1054" s="346"/>
    </row>
    <row r="1055">
      <c r="I1055" s="156"/>
      <c r="K1055" s="831"/>
      <c r="L1055" s="831"/>
      <c r="M1055" s="1005"/>
      <c r="R1055" s="346"/>
      <c r="S1055" s="346"/>
      <c r="T1055" s="346"/>
      <c r="V1055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1857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45057.0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>
        <v>45079.0</v>
      </c>
      <c r="L17" s="840">
        <v>45080.0</v>
      </c>
      <c r="M17" s="840">
        <v>45081.0</v>
      </c>
      <c r="N17" s="7"/>
      <c r="O17" s="779" t="str">
        <f>IFERROR(__xludf.DUMMYFUNCTION("IMPORTRANGE(""https://docs.google.com/spreadsheets/d/1AZ3Iko49RlWgMZj2Hx7OpTHq-NH0mvOPQwtTsEQwEV4/edit#gid=754476702"",""6月SBD!A5:H38"")"),"#REF!")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1053"/>
      <c r="O18" s="1054"/>
      <c r="P18" s="1055"/>
      <c r="Q18" s="1056"/>
      <c r="R18" s="1056"/>
      <c r="S18" s="1057"/>
      <c r="T18" s="1058"/>
      <c r="U18" s="1059"/>
      <c r="V18" s="669"/>
      <c r="W18" s="669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1650</v>
      </c>
      <c r="L19" s="164" t="s">
        <v>1865</v>
      </c>
      <c r="M19" s="350" t="s">
        <v>1866</v>
      </c>
      <c r="N19" s="1053"/>
      <c r="O19" s="1054"/>
      <c r="P19" s="1055"/>
      <c r="Q19" s="1056"/>
      <c r="R19" s="1056"/>
      <c r="S19" s="1057"/>
      <c r="T19" s="1058"/>
      <c r="U19" s="1059"/>
      <c r="V19" s="669"/>
      <c r="W19" s="669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1650</v>
      </c>
      <c r="L20" s="164" t="s">
        <v>1865</v>
      </c>
      <c r="M20" s="350" t="s">
        <v>1866</v>
      </c>
      <c r="N20" s="1053"/>
      <c r="O20" s="1054"/>
      <c r="P20" s="1055"/>
      <c r="Q20" s="1061"/>
      <c r="R20" s="1056"/>
      <c r="S20" s="1057"/>
      <c r="T20" s="1058"/>
      <c r="U20" s="1062"/>
      <c r="V20" s="669"/>
      <c r="W20" s="669"/>
      <c r="X20" s="669"/>
    </row>
    <row r="21">
      <c r="H21" s="66"/>
      <c r="I21" s="47"/>
      <c r="J21" s="86" t="s">
        <v>98</v>
      </c>
      <c r="K21" s="876" t="s">
        <v>1653</v>
      </c>
      <c r="L21" s="89" t="s">
        <v>223</v>
      </c>
      <c r="M21" s="89" t="s">
        <v>223</v>
      </c>
      <c r="N21" s="1053"/>
      <c r="O21" s="1054"/>
      <c r="P21" s="1055"/>
      <c r="Q21" s="1063"/>
      <c r="R21" s="1059"/>
      <c r="S21" s="1057"/>
      <c r="T21" s="1064"/>
      <c r="U21" s="1062"/>
      <c r="V21" s="669"/>
      <c r="W21" s="669"/>
      <c r="X21" s="669"/>
    </row>
    <row r="22">
      <c r="H22" s="77"/>
      <c r="I22" s="7"/>
      <c r="M22" s="53"/>
      <c r="N22" s="1053"/>
      <c r="O22" s="1065"/>
      <c r="P22" s="1066"/>
      <c r="Q22" s="1067"/>
      <c r="R22" s="1067"/>
      <c r="S22" s="1068"/>
      <c r="T22" s="1069"/>
      <c r="U22" s="1070"/>
      <c r="V22" s="1071"/>
      <c r="W22" s="1071"/>
      <c r="X22" s="1071"/>
    </row>
    <row r="23">
      <c r="H23" s="77"/>
      <c r="I23" s="7"/>
      <c r="J23" s="348" t="s">
        <v>46</v>
      </c>
      <c r="K23" s="840">
        <v>45084.0</v>
      </c>
      <c r="L23" s="840">
        <v>45085.0</v>
      </c>
      <c r="M23" s="840">
        <v>45085.0</v>
      </c>
      <c r="N23" s="1053"/>
      <c r="O23" s="1065"/>
      <c r="P23" s="1066"/>
      <c r="Q23" s="1072"/>
      <c r="R23" s="1067"/>
      <c r="S23" s="1068"/>
      <c r="T23" s="1073"/>
      <c r="U23" s="1074"/>
      <c r="V23" s="1071"/>
      <c r="W23" s="1071"/>
      <c r="X23" s="1071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1053"/>
      <c r="O24" s="1065"/>
      <c r="P24" s="1066"/>
      <c r="Q24" s="1067"/>
      <c r="R24" s="1067"/>
      <c r="S24" s="1068"/>
      <c r="T24" s="1073"/>
      <c r="U24" s="1070"/>
      <c r="V24" s="1071"/>
      <c r="W24" s="1071"/>
      <c r="X24" s="1071"/>
    </row>
    <row r="25">
      <c r="H25" s="77"/>
      <c r="I25" s="7"/>
      <c r="J25" s="79" t="s">
        <v>84</v>
      </c>
      <c r="K25" s="135" t="s">
        <v>1868</v>
      </c>
      <c r="L25" s="350" t="s">
        <v>1869</v>
      </c>
      <c r="M25" s="350" t="s">
        <v>1869</v>
      </c>
      <c r="N25" s="1053"/>
      <c r="O25" s="1065"/>
      <c r="P25" s="1066"/>
      <c r="Q25" s="1067"/>
      <c r="R25" s="1067"/>
      <c r="S25" s="1068"/>
      <c r="T25" s="1069"/>
      <c r="U25" s="1070"/>
      <c r="V25" s="1071"/>
      <c r="W25" s="1071"/>
      <c r="X25" s="1071"/>
    </row>
    <row r="26">
      <c r="H26" s="77"/>
      <c r="I26" s="7"/>
      <c r="J26" s="79" t="s">
        <v>97</v>
      </c>
      <c r="K26" s="135" t="s">
        <v>1868</v>
      </c>
      <c r="L26" s="350" t="s">
        <v>1869</v>
      </c>
      <c r="M26" s="350" t="s">
        <v>1869</v>
      </c>
      <c r="N26" s="1053"/>
      <c r="O26" s="1054"/>
      <c r="P26" s="1055"/>
      <c r="Q26" s="1063"/>
      <c r="R26" s="1056"/>
      <c r="S26" s="1057"/>
      <c r="T26" s="1064"/>
      <c r="U26" s="1059"/>
      <c r="V26" s="669"/>
      <c r="W26" s="669"/>
      <c r="X26" s="669"/>
    </row>
    <row r="27">
      <c r="H27" s="77"/>
      <c r="I27" s="7"/>
      <c r="J27" s="86" t="s">
        <v>98</v>
      </c>
      <c r="K27" s="89" t="s">
        <v>223</v>
      </c>
      <c r="L27" s="89" t="s">
        <v>223</v>
      </c>
      <c r="M27" s="89" t="s">
        <v>223</v>
      </c>
      <c r="N27" s="1053"/>
      <c r="O27" s="1054"/>
      <c r="P27" s="1055"/>
      <c r="Q27" s="1056"/>
      <c r="R27" s="1056"/>
      <c r="S27" s="1057"/>
      <c r="T27" s="1064"/>
      <c r="U27" s="1059"/>
      <c r="V27" s="669"/>
      <c r="W27" s="669"/>
      <c r="X27" s="669"/>
    </row>
    <row r="28">
      <c r="H28" s="77"/>
      <c r="I28" s="7"/>
      <c r="J28" s="7"/>
      <c r="K28" s="7"/>
      <c r="L28" s="7"/>
      <c r="M28" s="94"/>
      <c r="N28" s="1053"/>
      <c r="O28" s="1075"/>
      <c r="P28" s="1076"/>
      <c r="Q28" s="1077"/>
      <c r="R28" s="1077"/>
      <c r="S28" s="1078"/>
      <c r="T28" s="1080"/>
      <c r="U28" s="1081"/>
      <c r="V28" s="1082"/>
      <c r="W28" s="1082"/>
      <c r="X28" s="669"/>
    </row>
    <row r="29">
      <c r="H29" s="41"/>
      <c r="J29" s="348" t="s">
        <v>46</v>
      </c>
      <c r="K29" s="840">
        <v>45086.0</v>
      </c>
      <c r="L29" s="840">
        <v>45087.0</v>
      </c>
      <c r="M29" s="840">
        <v>45088.0</v>
      </c>
      <c r="N29" s="1083"/>
      <c r="O29" s="1054"/>
      <c r="P29" s="1055"/>
      <c r="Q29" s="1063"/>
      <c r="R29" s="1059"/>
      <c r="S29" s="1057"/>
      <c r="T29" s="1058"/>
      <c r="U29" s="1059"/>
      <c r="V29" s="669"/>
      <c r="W29" s="669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84"/>
      <c r="O30" s="1085"/>
      <c r="P30" s="1057"/>
      <c r="Q30" s="1057"/>
      <c r="R30" s="1056"/>
      <c r="S30" s="1057"/>
      <c r="T30" s="1056"/>
      <c r="U30" s="1058"/>
      <c r="V30" s="1086"/>
      <c r="W30" s="669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1875</v>
      </c>
      <c r="L31" s="135" t="s">
        <v>1876</v>
      </c>
      <c r="M31" s="135" t="s">
        <v>1877</v>
      </c>
      <c r="N31" s="1084"/>
      <c r="O31" s="1085"/>
      <c r="P31" s="1057"/>
      <c r="Q31" s="1057"/>
      <c r="R31" s="1063"/>
      <c r="S31" s="1057"/>
      <c r="T31" s="1056"/>
      <c r="U31" s="1087"/>
      <c r="V31" s="1088"/>
      <c r="W31" s="669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1875</v>
      </c>
      <c r="L32" s="135" t="s">
        <v>1876</v>
      </c>
      <c r="M32" s="135" t="s">
        <v>1877</v>
      </c>
      <c r="N32" s="156"/>
      <c r="O32" s="1085"/>
      <c r="P32" s="1057"/>
      <c r="Q32" s="1057"/>
      <c r="R32" s="1056"/>
      <c r="S32" s="1057"/>
      <c r="T32" s="1056"/>
      <c r="U32" s="1058"/>
      <c r="V32" s="1086"/>
      <c r="W32" s="669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9" t="s">
        <v>223</v>
      </c>
      <c r="L33" s="876" t="s">
        <v>1881</v>
      </c>
      <c r="M33" s="355" t="s">
        <v>236</v>
      </c>
      <c r="N33" s="156"/>
      <c r="O33" s="1085"/>
      <c r="P33" s="1057"/>
      <c r="Q33" s="1057"/>
      <c r="R33" s="1056"/>
      <c r="S33" s="1057"/>
      <c r="T33" s="669"/>
      <c r="U33" s="1089"/>
      <c r="V33" s="1059"/>
      <c r="W33" s="669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1090"/>
      <c r="O34" s="1085"/>
      <c r="P34" s="1057"/>
      <c r="Q34" s="1057"/>
      <c r="R34" s="1056"/>
      <c r="S34" s="1064"/>
      <c r="T34" s="1056"/>
      <c r="U34" s="1057"/>
      <c r="V34" s="1062"/>
      <c r="W34" s="669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840">
        <v>45088.0</v>
      </c>
      <c r="L35" s="840">
        <v>45089.0</v>
      </c>
      <c r="M35" s="840">
        <v>45096.0</v>
      </c>
      <c r="N35" s="1090"/>
      <c r="O35" s="1085"/>
      <c r="P35" s="1057"/>
      <c r="Q35" s="1057"/>
      <c r="R35" s="1063"/>
      <c r="S35" s="1064"/>
      <c r="T35" s="1056"/>
      <c r="U35" s="1057"/>
      <c r="V35" s="1091"/>
      <c r="W35" s="669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1090"/>
      <c r="O36" s="1085"/>
      <c r="P36" s="1057"/>
      <c r="Q36" s="1057"/>
      <c r="R36" s="1056"/>
      <c r="S36" s="1057"/>
      <c r="T36" s="1056"/>
      <c r="U36" s="1058"/>
      <c r="V36" s="1086"/>
      <c r="W36" s="669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1875</v>
      </c>
      <c r="L37" s="135" t="s">
        <v>1885</v>
      </c>
      <c r="M37" s="175" t="s">
        <v>1886</v>
      </c>
      <c r="N37" s="1090"/>
      <c r="O37" s="1085"/>
      <c r="P37" s="1057"/>
      <c r="Q37" s="1057"/>
      <c r="R37" s="1063"/>
      <c r="S37" s="1064"/>
      <c r="T37" s="1056"/>
      <c r="U37" s="1057"/>
      <c r="V37" s="1088"/>
      <c r="W37" s="669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1875</v>
      </c>
      <c r="L38" s="774" t="s">
        <v>1885</v>
      </c>
      <c r="M38" s="135" t="s">
        <v>1886</v>
      </c>
      <c r="N38" s="1090"/>
      <c r="O38" s="1092"/>
      <c r="P38" s="1078"/>
      <c r="Q38" s="1078"/>
      <c r="R38" s="1077"/>
      <c r="S38" s="1093"/>
      <c r="T38" s="1077"/>
      <c r="U38" s="1080"/>
      <c r="V38" s="1081"/>
      <c r="W38" s="1082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76" t="s">
        <v>1890</v>
      </c>
      <c r="L39" s="87" t="s">
        <v>1649</v>
      </c>
      <c r="M39" s="87" t="s">
        <v>223</v>
      </c>
      <c r="N39" s="1090"/>
      <c r="O39" s="1092"/>
      <c r="P39" s="1078"/>
      <c r="Q39" s="1078"/>
      <c r="R39" s="1094"/>
      <c r="S39" s="1093"/>
      <c r="T39" s="1077"/>
      <c r="U39" s="1080"/>
      <c r="V39" s="1095"/>
      <c r="W39" s="1082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K40" s="159"/>
      <c r="L40" s="159"/>
      <c r="M40" s="159"/>
      <c r="N40" s="1096"/>
      <c r="O40" s="1092"/>
      <c r="P40" s="1078"/>
      <c r="Q40" s="1078"/>
      <c r="R40" s="1097"/>
      <c r="S40" s="1098"/>
      <c r="T40" s="1094"/>
      <c r="U40" s="1097"/>
      <c r="V40" s="1099"/>
      <c r="W40" s="1082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840">
        <v>45097.0</v>
      </c>
      <c r="L41" s="840">
        <v>45097.0</v>
      </c>
      <c r="M41" s="840">
        <v>45098.0</v>
      </c>
      <c r="N41" s="1096"/>
      <c r="O41" s="1085"/>
      <c r="P41" s="1057"/>
      <c r="Q41" s="1057"/>
      <c r="R41" s="1100"/>
      <c r="S41" s="1101"/>
      <c r="T41" s="1059"/>
      <c r="U41" s="1100"/>
      <c r="V41" s="1053"/>
      <c r="W41" s="669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096"/>
      <c r="O42" s="1085"/>
      <c r="P42" s="1057"/>
      <c r="Q42" s="1057"/>
      <c r="R42" s="1100"/>
      <c r="S42" s="1101"/>
      <c r="T42" s="1059"/>
      <c r="U42" s="1100"/>
      <c r="V42" s="1053"/>
      <c r="W42" s="669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1893</v>
      </c>
      <c r="L43" s="135" t="s">
        <v>1894</v>
      </c>
      <c r="M43" s="135" t="s">
        <v>1895</v>
      </c>
      <c r="N43" s="1096"/>
      <c r="O43" s="1085"/>
      <c r="P43" s="1057"/>
      <c r="Q43" s="1057"/>
      <c r="R43" s="1100"/>
      <c r="S43" s="1101"/>
      <c r="T43" s="1059"/>
      <c r="U43" s="1100"/>
      <c r="V43" s="1053"/>
      <c r="W43" s="669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1893</v>
      </c>
      <c r="L44" s="774" t="s">
        <v>1894</v>
      </c>
      <c r="M44" s="135" t="s">
        <v>1895</v>
      </c>
      <c r="N44" s="1096"/>
      <c r="O44" s="1085"/>
      <c r="P44" s="1057"/>
      <c r="Q44" s="1057"/>
      <c r="R44" s="1100"/>
      <c r="S44" s="1101"/>
      <c r="T44" s="1059"/>
      <c r="U44" s="1100"/>
      <c r="V44" s="1053"/>
      <c r="W44" s="669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1102" t="s">
        <v>1896</v>
      </c>
      <c r="L45" s="876" t="s">
        <v>1897</v>
      </c>
      <c r="M45" s="1047" t="s">
        <v>1898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840">
        <v>45099.0</v>
      </c>
      <c r="L47" s="840">
        <v>45100.0</v>
      </c>
      <c r="M47" s="840">
        <v>45104.0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1899</v>
      </c>
      <c r="L49" s="135" t="s">
        <v>1900</v>
      </c>
      <c r="M49" s="135" t="s">
        <v>1901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1899</v>
      </c>
      <c r="L50" s="774" t="s">
        <v>1900</v>
      </c>
      <c r="M50" s="175" t="s">
        <v>1901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/>
      <c r="L51" s="87" t="s">
        <v>1903</v>
      </c>
      <c r="M51" s="87" t="s">
        <v>223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840">
        <v>45104.0</v>
      </c>
      <c r="L53" s="840">
        <v>45105.0</v>
      </c>
      <c r="M53" s="840">
        <v>45105.0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1907</v>
      </c>
      <c r="L55" s="135" t="s">
        <v>1908</v>
      </c>
      <c r="M55" s="1104" t="s">
        <v>1908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35" t="s">
        <v>1907</v>
      </c>
      <c r="L56" s="774" t="s">
        <v>1908</v>
      </c>
      <c r="M56" s="1104" t="s">
        <v>1908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223</v>
      </c>
      <c r="L57" s="87" t="s">
        <v>1909</v>
      </c>
      <c r="M57" s="876" t="s">
        <v>1910</v>
      </c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868" t="s">
        <v>46</v>
      </c>
      <c r="K59" s="840">
        <v>45106.0</v>
      </c>
      <c r="L59" s="840">
        <v>45107.0</v>
      </c>
      <c r="M59" s="840"/>
      <c r="S59" s="346"/>
    </row>
    <row r="60">
      <c r="H60" s="41"/>
      <c r="I60" s="103"/>
      <c r="J60" s="71" t="s">
        <v>44</v>
      </c>
      <c r="K60" s="73" t="s">
        <v>78</v>
      </c>
      <c r="L60" s="73" t="s">
        <v>78</v>
      </c>
      <c r="M60" s="73"/>
      <c r="S60" s="346"/>
    </row>
    <row r="61">
      <c r="H61" s="41"/>
      <c r="I61" s="103"/>
      <c r="J61" s="79" t="s">
        <v>84</v>
      </c>
      <c r="K61" s="135" t="s">
        <v>1911</v>
      </c>
      <c r="L61" s="135" t="s">
        <v>1865</v>
      </c>
      <c r="M61" s="135"/>
      <c r="S61" s="346"/>
    </row>
    <row r="62">
      <c r="H62" s="41"/>
      <c r="I62" s="103"/>
      <c r="J62" s="79" t="s">
        <v>97</v>
      </c>
      <c r="K62" s="135" t="s">
        <v>1911</v>
      </c>
      <c r="L62" s="774" t="s">
        <v>1865</v>
      </c>
      <c r="M62" s="135"/>
      <c r="S62" s="346"/>
    </row>
    <row r="63">
      <c r="H63" s="41"/>
      <c r="I63" s="103"/>
      <c r="J63" s="86" t="s">
        <v>98</v>
      </c>
      <c r="K63" s="87" t="s">
        <v>1733</v>
      </c>
      <c r="L63" s="87" t="s">
        <v>223</v>
      </c>
      <c r="M63" s="876"/>
      <c r="S63" s="346"/>
    </row>
    <row r="64">
      <c r="H64" s="41"/>
      <c r="I64" s="103"/>
      <c r="J64" s="156"/>
      <c r="M64" s="53"/>
      <c r="S64" s="346"/>
    </row>
    <row r="65">
      <c r="H65" s="41"/>
      <c r="I65" s="103"/>
      <c r="J65" s="156"/>
      <c r="M65" s="53"/>
      <c r="S65" s="346"/>
    </row>
    <row r="66">
      <c r="H66" s="41"/>
      <c r="I66" s="1051"/>
      <c r="J66" s="1051"/>
      <c r="K66" s="1051"/>
      <c r="L66" s="1051"/>
      <c r="M66" s="1106"/>
      <c r="S66" s="346"/>
    </row>
    <row r="67">
      <c r="H67" s="41"/>
      <c r="I67" s="1051"/>
      <c r="J67" s="1107"/>
      <c r="K67" s="1108"/>
      <c r="L67" s="1108"/>
      <c r="M67" s="1109"/>
      <c r="S67" s="346"/>
    </row>
    <row r="68">
      <c r="H68" s="41"/>
      <c r="I68" s="1110"/>
      <c r="J68" s="1111" t="s">
        <v>46</v>
      </c>
      <c r="K68" s="882">
        <v>45081.0</v>
      </c>
      <c r="L68" s="1112">
        <v>45088.0</v>
      </c>
      <c r="M68" s="886"/>
      <c r="S68" s="346"/>
    </row>
    <row r="69">
      <c r="H69" s="41"/>
      <c r="I69" s="1110"/>
      <c r="J69" s="1113" t="s">
        <v>44</v>
      </c>
      <c r="K69" s="874" t="s">
        <v>985</v>
      </c>
      <c r="L69" s="874" t="s">
        <v>985</v>
      </c>
      <c r="M69" s="515"/>
      <c r="S69" s="346"/>
    </row>
    <row r="70">
      <c r="H70" s="41"/>
      <c r="I70" s="1110"/>
      <c r="J70" s="1113" t="s">
        <v>85</v>
      </c>
      <c r="K70" s="1114" t="s">
        <v>1920</v>
      </c>
      <c r="L70" s="1114" t="s">
        <v>1922</v>
      </c>
      <c r="M70" s="880"/>
      <c r="S70" s="458"/>
      <c r="T70" s="432"/>
      <c r="U70" s="432"/>
      <c r="V70" s="432"/>
      <c r="W70" s="432"/>
      <c r="X70" s="432"/>
      <c r="Y70" s="432"/>
    </row>
    <row r="71">
      <c r="H71" s="41"/>
      <c r="I71" s="1110"/>
      <c r="J71" s="1113" t="s">
        <v>116</v>
      </c>
      <c r="K71" s="1115" t="s">
        <v>141</v>
      </c>
      <c r="L71" s="1115" t="s">
        <v>141</v>
      </c>
      <c r="M71" s="1115"/>
      <c r="S71" s="346"/>
    </row>
    <row r="72">
      <c r="H72" s="41"/>
      <c r="I72" s="1051"/>
      <c r="J72" s="878"/>
      <c r="K72" s="1117"/>
      <c r="L72" s="1117"/>
      <c r="M72" s="515"/>
      <c r="S72" s="346"/>
    </row>
    <row r="73">
      <c r="H73" s="41"/>
      <c r="I73" s="1051"/>
      <c r="J73" s="878"/>
      <c r="K73" s="1117"/>
      <c r="L73" s="1117"/>
      <c r="M73" s="515"/>
      <c r="O73" s="441"/>
      <c r="S73" s="346"/>
    </row>
    <row r="74">
      <c r="H74" s="41"/>
      <c r="I74" s="1110"/>
      <c r="J74" s="1111" t="s">
        <v>46</v>
      </c>
      <c r="K74" s="882">
        <v>45083.0</v>
      </c>
      <c r="L74" s="882">
        <v>45095.0</v>
      </c>
      <c r="M74" s="882">
        <v>45102.0</v>
      </c>
      <c r="O74" s="441"/>
      <c r="S74" s="346"/>
    </row>
    <row r="75">
      <c r="H75" s="41"/>
      <c r="I75" s="1110"/>
      <c r="J75" s="1113" t="s">
        <v>44</v>
      </c>
      <c r="K75" s="1118" t="s">
        <v>1927</v>
      </c>
      <c r="L75" s="1118" t="s">
        <v>1928</v>
      </c>
      <c r="M75" s="1118" t="s">
        <v>1504</v>
      </c>
      <c r="N75" s="115"/>
      <c r="O75" s="115"/>
      <c r="S75" s="346"/>
    </row>
    <row r="76">
      <c r="H76" s="41"/>
      <c r="I76" s="1110"/>
      <c r="J76" s="1113" t="s">
        <v>85</v>
      </c>
      <c r="K76" s="1119" t="s">
        <v>329</v>
      </c>
      <c r="L76" s="1119" t="s">
        <v>1929</v>
      </c>
      <c r="M76" s="1119" t="s">
        <v>1931</v>
      </c>
      <c r="O76" s="441"/>
      <c r="S76" s="346"/>
    </row>
    <row r="77">
      <c r="H77" s="41"/>
      <c r="I77" s="892"/>
      <c r="J77" s="1121" t="s">
        <v>116</v>
      </c>
      <c r="K77" s="1122" t="s">
        <v>1502</v>
      </c>
      <c r="L77" s="1122" t="s">
        <v>1502</v>
      </c>
      <c r="M77" s="1122" t="s">
        <v>1502</v>
      </c>
      <c r="O77" s="441"/>
      <c r="S77" s="346"/>
    </row>
    <row r="78">
      <c r="H78" s="41"/>
      <c r="I78" s="156"/>
      <c r="J78" s="1123"/>
      <c r="K78" s="1120"/>
      <c r="L78" s="1120"/>
      <c r="M78" s="1124"/>
      <c r="O78" s="441"/>
      <c r="S78" s="346"/>
    </row>
    <row r="79">
      <c r="H79" s="41"/>
      <c r="I79" s="156"/>
      <c r="J79" s="1125"/>
      <c r="K79" s="163"/>
      <c r="L79" s="163"/>
      <c r="M79" s="276"/>
      <c r="O79" s="441"/>
      <c r="S79" s="346"/>
    </row>
    <row r="80">
      <c r="H80" s="41"/>
      <c r="I80" s="156"/>
      <c r="J80" s="156"/>
      <c r="O80" s="441"/>
      <c r="S80" s="346"/>
    </row>
    <row r="81">
      <c r="H81" s="41"/>
      <c r="I81" s="156"/>
      <c r="J81" s="156"/>
      <c r="O81" s="441"/>
      <c r="S81" s="346"/>
    </row>
    <row r="82">
      <c r="H82" s="41"/>
      <c r="I82" s="156"/>
      <c r="J82" s="156"/>
      <c r="O82" s="441"/>
      <c r="S82" s="346"/>
    </row>
    <row r="83">
      <c r="H83" s="41"/>
      <c r="I83" s="156"/>
      <c r="J83" s="156"/>
      <c r="O83" s="441"/>
      <c r="S83" s="346"/>
    </row>
    <row r="84">
      <c r="H84" s="41"/>
      <c r="I84" s="156"/>
      <c r="J84" s="156"/>
      <c r="O84" s="441"/>
      <c r="S84" s="346"/>
    </row>
    <row r="85">
      <c r="H85" s="41"/>
      <c r="I85" s="156"/>
      <c r="J85" s="156"/>
      <c r="O85" s="441"/>
      <c r="S85" s="346"/>
    </row>
    <row r="86">
      <c r="H86" s="41"/>
      <c r="I86" s="156"/>
      <c r="J86" s="156"/>
      <c r="O86" s="441"/>
      <c r="S86" s="346"/>
    </row>
    <row r="87">
      <c r="H87" s="41"/>
      <c r="I87" s="156"/>
      <c r="J87" s="156"/>
      <c r="O87" s="441"/>
      <c r="S87" s="346"/>
    </row>
    <row r="88">
      <c r="H88" s="41"/>
      <c r="I88" s="156"/>
      <c r="J88" s="156"/>
      <c r="O88" s="441"/>
      <c r="S88" s="346"/>
    </row>
    <row r="89">
      <c r="H89" s="41"/>
      <c r="I89" s="156"/>
      <c r="J89" s="156"/>
      <c r="O89" s="441"/>
      <c r="S89" s="346"/>
    </row>
    <row r="90">
      <c r="H90" s="49"/>
      <c r="I90" s="189"/>
      <c r="J90" s="156"/>
      <c r="O90" s="441"/>
      <c r="S90" s="346"/>
    </row>
    <row r="91">
      <c r="I91" s="156"/>
      <c r="J91" s="156"/>
      <c r="O91" s="441"/>
      <c r="S91" s="346"/>
    </row>
    <row r="92">
      <c r="I92" s="156"/>
      <c r="J92" s="156"/>
      <c r="S92" s="346"/>
    </row>
    <row r="93">
      <c r="I93" s="156"/>
      <c r="J93" s="156"/>
      <c r="S93" s="346"/>
    </row>
    <row r="94">
      <c r="I94" s="156"/>
      <c r="J94" s="156"/>
      <c r="S94" s="346"/>
    </row>
    <row r="95">
      <c r="I95" s="156"/>
      <c r="J95" s="156"/>
      <c r="S95" s="346"/>
    </row>
    <row r="96">
      <c r="I96" s="156"/>
      <c r="J96" s="156"/>
      <c r="S96" s="346"/>
    </row>
    <row r="97">
      <c r="I97" s="156"/>
      <c r="J97" s="156"/>
      <c r="S97" s="346"/>
    </row>
    <row r="98">
      <c r="I98" s="156"/>
      <c r="J98" s="156"/>
      <c r="S98" s="346"/>
    </row>
    <row r="99">
      <c r="I99" s="156"/>
      <c r="J99" s="156"/>
      <c r="S99" s="346"/>
    </row>
    <row r="100">
      <c r="I100" s="156"/>
      <c r="J100" s="156"/>
      <c r="S100" s="346"/>
    </row>
    <row r="101">
      <c r="I101" s="156"/>
      <c r="J101" s="156"/>
      <c r="S101" s="346"/>
    </row>
    <row r="102">
      <c r="I102" s="156"/>
      <c r="J102" s="156"/>
      <c r="S102" s="346"/>
    </row>
    <row r="103">
      <c r="I103" s="156"/>
      <c r="J103" s="156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L68"/>
    <hyperlink r:id="rId2" ref="K70"/>
    <hyperlink r:id="rId3" ref="L70"/>
    <hyperlink r:id="rId4" ref="K76"/>
    <hyperlink r:id="rId5" ref="L76"/>
    <hyperlink r:id="rId6" ref="M76"/>
  </hyperlinks>
  <drawing r:id="rId7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1682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1857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45063.0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1933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1934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1935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1934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1935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/>
      <c r="D22" s="769"/>
      <c r="E22" s="769"/>
      <c r="F22" s="769">
        <v>1.0</v>
      </c>
      <c r="G22" s="769">
        <v>2.0</v>
      </c>
      <c r="H22" s="769">
        <v>3.0</v>
      </c>
      <c r="J22" s="74"/>
      <c r="K22" s="1"/>
      <c r="L22" s="769"/>
      <c r="M22" s="769"/>
      <c r="N22" s="769"/>
      <c r="O22" s="769"/>
      <c r="P22" s="769">
        <v>1.0</v>
      </c>
      <c r="Q22" s="769">
        <v>2.0</v>
      </c>
      <c r="R22" s="769">
        <v>3.0</v>
      </c>
      <c r="T22" s="74"/>
      <c r="V22" s="769"/>
      <c r="W22" s="769"/>
      <c r="X22" s="769"/>
      <c r="Y22" s="769"/>
      <c r="Z22" s="769">
        <v>1.0</v>
      </c>
      <c r="AA22" s="769">
        <v>2.0</v>
      </c>
      <c r="AB22" s="769">
        <v>3.0</v>
      </c>
      <c r="AD22" s="74"/>
      <c r="AE22" s="78"/>
      <c r="AF22" s="769"/>
      <c r="AG22" s="769"/>
      <c r="AH22" s="769"/>
      <c r="AI22" s="769"/>
      <c r="AJ22" s="769">
        <v>1.0</v>
      </c>
      <c r="AK22" s="769">
        <v>2.0</v>
      </c>
      <c r="AL22" s="769">
        <v>3.0</v>
      </c>
      <c r="AN22" s="74"/>
    </row>
    <row r="23" ht="36.0" customHeight="1">
      <c r="A23" s="831"/>
      <c r="B23" s="832"/>
      <c r="C23" s="832"/>
      <c r="D23" s="832"/>
      <c r="E23" s="832"/>
      <c r="G23" s="834" t="s">
        <v>78</v>
      </c>
      <c r="H23" s="834" t="s">
        <v>78</v>
      </c>
      <c r="I23" s="831"/>
      <c r="J23" s="835"/>
      <c r="K23" s="836"/>
      <c r="L23" s="832"/>
      <c r="M23" s="832"/>
      <c r="N23" s="832"/>
      <c r="O23" s="832"/>
      <c r="Q23" s="834" t="s">
        <v>78</v>
      </c>
      <c r="R23" s="834" t="s">
        <v>78</v>
      </c>
      <c r="S23" s="831"/>
      <c r="T23" s="835"/>
      <c r="U23" s="831"/>
      <c r="V23" s="832"/>
      <c r="W23" s="975"/>
      <c r="X23" s="975"/>
      <c r="Y23" s="975"/>
      <c r="AA23" s="834" t="s">
        <v>78</v>
      </c>
      <c r="AB23" s="834" t="s">
        <v>78</v>
      </c>
      <c r="AC23" s="831"/>
      <c r="AD23" s="835"/>
      <c r="AE23" s="837"/>
      <c r="AF23" s="832"/>
      <c r="AG23" s="975"/>
      <c r="AH23" s="975"/>
      <c r="AI23" s="975"/>
      <c r="AK23" s="834" t="s">
        <v>78</v>
      </c>
      <c r="AL23" s="834" t="s">
        <v>78</v>
      </c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/>
      <c r="AG24" s="832"/>
      <c r="AH24" s="832"/>
      <c r="AI24" s="832"/>
      <c r="AJ24" s="832"/>
      <c r="AK24" s="832"/>
      <c r="AL24" s="832"/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/>
      <c r="AG25" s="832"/>
      <c r="AH25" s="832"/>
      <c r="AI25" s="832"/>
      <c r="AJ25" s="832"/>
      <c r="AK25" s="832"/>
      <c r="AL25" s="832"/>
      <c r="AN25" s="74"/>
    </row>
    <row r="26">
      <c r="B26" s="769">
        <v>4.0</v>
      </c>
      <c r="C26" s="769">
        <v>5.0</v>
      </c>
      <c r="D26" s="769">
        <v>6.0</v>
      </c>
      <c r="E26" s="769">
        <v>7.0</v>
      </c>
      <c r="F26" s="769">
        <v>8.0</v>
      </c>
      <c r="G26" s="769">
        <v>9.0</v>
      </c>
      <c r="H26" s="769">
        <v>10.0</v>
      </c>
      <c r="J26" s="74"/>
      <c r="K26" s="1"/>
      <c r="L26" s="769">
        <v>4.0</v>
      </c>
      <c r="M26" s="769">
        <v>5.0</v>
      </c>
      <c r="N26" s="769">
        <v>6.0</v>
      </c>
      <c r="O26" s="769">
        <v>7.0</v>
      </c>
      <c r="P26" s="769">
        <v>8.0</v>
      </c>
      <c r="Q26" s="769">
        <v>9.0</v>
      </c>
      <c r="R26" s="769">
        <v>10.0</v>
      </c>
      <c r="T26" s="74"/>
      <c r="V26" s="769">
        <v>4.0</v>
      </c>
      <c r="W26" s="769">
        <v>5.0</v>
      </c>
      <c r="X26" s="769">
        <v>6.0</v>
      </c>
      <c r="Y26" s="769">
        <v>7.0</v>
      </c>
      <c r="Z26" s="769">
        <v>8.0</v>
      </c>
      <c r="AA26" s="769">
        <v>9.0</v>
      </c>
      <c r="AB26" s="769">
        <v>10.0</v>
      </c>
      <c r="AD26" s="74"/>
      <c r="AE26" s="78"/>
      <c r="AF26" s="769">
        <v>4.0</v>
      </c>
      <c r="AG26" s="769">
        <v>5.0</v>
      </c>
      <c r="AH26" s="769">
        <v>6.0</v>
      </c>
      <c r="AI26" s="769">
        <v>7.0</v>
      </c>
      <c r="AJ26" s="769">
        <v>8.0</v>
      </c>
      <c r="AK26" s="769">
        <v>9.0</v>
      </c>
      <c r="AL26" s="769">
        <v>10.0</v>
      </c>
      <c r="AN26" s="74"/>
    </row>
    <row r="27" ht="57.0" customHeight="1">
      <c r="B27" s="777" t="s">
        <v>1937</v>
      </c>
      <c r="C27" s="975"/>
      <c r="D27" s="833" t="s">
        <v>1416</v>
      </c>
      <c r="E27" s="834" t="s">
        <v>78</v>
      </c>
      <c r="F27" s="834" t="s">
        <v>78</v>
      </c>
      <c r="G27" s="834" t="s">
        <v>78</v>
      </c>
      <c r="H27" s="834" t="s">
        <v>78</v>
      </c>
      <c r="J27" s="53"/>
      <c r="L27" s="777" t="s">
        <v>1938</v>
      </c>
      <c r="M27" s="975"/>
      <c r="N27" s="833" t="s">
        <v>1416</v>
      </c>
      <c r="O27" s="834" t="s">
        <v>78</v>
      </c>
      <c r="P27" s="834" t="s">
        <v>78</v>
      </c>
      <c r="Q27" s="834" t="s">
        <v>78</v>
      </c>
      <c r="R27" s="834" t="s">
        <v>78</v>
      </c>
      <c r="T27" s="53"/>
      <c r="V27" s="777" t="s">
        <v>1939</v>
      </c>
      <c r="W27" s="975"/>
      <c r="X27" s="833" t="s">
        <v>1416</v>
      </c>
      <c r="Y27" s="834" t="s">
        <v>78</v>
      </c>
      <c r="Z27" s="834" t="s">
        <v>78</v>
      </c>
      <c r="AA27" s="834" t="s">
        <v>78</v>
      </c>
      <c r="AB27" s="834" t="s">
        <v>78</v>
      </c>
      <c r="AD27" s="53"/>
      <c r="AF27" s="777" t="s">
        <v>1940</v>
      </c>
      <c r="AG27" s="975"/>
      <c r="AH27" s="833" t="s">
        <v>1416</v>
      </c>
      <c r="AI27" s="834" t="s">
        <v>78</v>
      </c>
      <c r="AJ27" s="834" t="s">
        <v>78</v>
      </c>
      <c r="AK27" s="834" t="s">
        <v>78</v>
      </c>
      <c r="AL27" s="834" t="s">
        <v>78</v>
      </c>
      <c r="AN27" s="53"/>
    </row>
    <row r="28" hidden="1">
      <c r="B28" s="832" t="s">
        <v>280</v>
      </c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8"/>
      <c r="J28" s="74"/>
      <c r="K28" s="1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R28" s="838"/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 t="s">
        <v>243</v>
      </c>
      <c r="C29" s="832" t="s">
        <v>243</v>
      </c>
      <c r="D29" s="832"/>
      <c r="E29" s="832"/>
      <c r="F29" s="832" t="s">
        <v>243</v>
      </c>
      <c r="G29" s="832" t="s">
        <v>243</v>
      </c>
      <c r="H29" s="839"/>
      <c r="J29" s="74"/>
      <c r="K29" s="1"/>
      <c r="L29" s="832" t="s">
        <v>243</v>
      </c>
      <c r="M29" s="832" t="s">
        <v>243</v>
      </c>
      <c r="N29" s="832"/>
      <c r="O29" s="832"/>
      <c r="P29" s="832" t="s">
        <v>243</v>
      </c>
      <c r="Q29" s="832" t="s">
        <v>243</v>
      </c>
      <c r="R29" s="839"/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11.0</v>
      </c>
      <c r="C30" s="769">
        <v>12.0</v>
      </c>
      <c r="D30" s="769">
        <v>13.0</v>
      </c>
      <c r="E30" s="769">
        <v>14.0</v>
      </c>
      <c r="F30" s="769">
        <v>15.0</v>
      </c>
      <c r="G30" s="769">
        <v>16.0</v>
      </c>
      <c r="H30" s="769">
        <v>17.0</v>
      </c>
      <c r="J30" s="90"/>
      <c r="K30" s="1"/>
      <c r="L30" s="769">
        <v>11.0</v>
      </c>
      <c r="M30" s="769">
        <v>12.0</v>
      </c>
      <c r="N30" s="769">
        <v>13.0</v>
      </c>
      <c r="O30" s="769">
        <v>14.0</v>
      </c>
      <c r="P30" s="769">
        <v>15.0</v>
      </c>
      <c r="Q30" s="769">
        <v>16.0</v>
      </c>
      <c r="R30" s="769">
        <v>17.0</v>
      </c>
      <c r="T30" s="90"/>
      <c r="V30" s="769">
        <v>11.0</v>
      </c>
      <c r="W30" s="769">
        <v>12.0</v>
      </c>
      <c r="X30" s="769">
        <v>13.0</v>
      </c>
      <c r="Y30" s="769">
        <v>14.0</v>
      </c>
      <c r="Z30" s="769">
        <v>15.0</v>
      </c>
      <c r="AA30" s="769">
        <v>16.0</v>
      </c>
      <c r="AB30" s="769">
        <v>17.0</v>
      </c>
      <c r="AD30" s="90"/>
      <c r="AE30" s="92"/>
      <c r="AF30" s="769">
        <v>11.0</v>
      </c>
      <c r="AG30" s="769">
        <v>12.0</v>
      </c>
      <c r="AH30" s="769">
        <v>13.0</v>
      </c>
      <c r="AI30" s="769">
        <v>14.0</v>
      </c>
      <c r="AJ30" s="769">
        <v>15.0</v>
      </c>
      <c r="AK30" s="769">
        <v>16.0</v>
      </c>
      <c r="AL30" s="769">
        <v>17.0</v>
      </c>
      <c r="AN30" s="90"/>
    </row>
    <row r="31" ht="54.75" customHeight="1">
      <c r="B31" s="841" t="s">
        <v>1941</v>
      </c>
      <c r="C31" s="834" t="s">
        <v>78</v>
      </c>
      <c r="D31" s="842"/>
      <c r="E31" s="842"/>
      <c r="F31" s="842"/>
      <c r="G31" s="842"/>
      <c r="H31" s="842"/>
      <c r="J31" s="53"/>
      <c r="L31" s="841" t="s">
        <v>1942</v>
      </c>
      <c r="M31" s="834" t="s">
        <v>78</v>
      </c>
      <c r="N31" s="842"/>
      <c r="O31" s="842"/>
      <c r="P31" s="842"/>
      <c r="Q31" s="842"/>
      <c r="R31" s="842"/>
      <c r="T31" s="53"/>
      <c r="V31" s="841" t="s">
        <v>1943</v>
      </c>
      <c r="W31" s="834" t="s">
        <v>78</v>
      </c>
      <c r="X31" s="975"/>
      <c r="Y31" s="975"/>
      <c r="Z31" s="975"/>
      <c r="AA31" s="975"/>
      <c r="AB31" s="975"/>
      <c r="AC31" s="81"/>
      <c r="AD31" s="53"/>
      <c r="AF31" s="841" t="s">
        <v>1944</v>
      </c>
      <c r="AG31" s="834" t="s">
        <v>78</v>
      </c>
      <c r="AH31" s="975"/>
      <c r="AI31" s="975"/>
      <c r="AJ31" s="975"/>
      <c r="AK31" s="975"/>
      <c r="AL31" s="975"/>
      <c r="AN31" s="53"/>
    </row>
    <row r="32" hidden="1">
      <c r="B32" s="25"/>
      <c r="C32" s="834" t="s">
        <v>78</v>
      </c>
      <c r="D32" s="25"/>
      <c r="E32" s="25"/>
      <c r="F32" s="25"/>
      <c r="G32" s="25"/>
      <c r="H32" s="25"/>
      <c r="J32" s="74"/>
      <c r="K32" s="1"/>
      <c r="L32" s="25"/>
      <c r="M32" s="834" t="s">
        <v>78</v>
      </c>
      <c r="N32" s="25"/>
      <c r="O32" s="25"/>
      <c r="P32" s="25"/>
      <c r="Q32" s="25"/>
      <c r="R32" s="25"/>
      <c r="T32" s="74"/>
      <c r="V32" s="25"/>
      <c r="W32" s="834" t="s">
        <v>78</v>
      </c>
      <c r="X32" s="834" t="s">
        <v>78</v>
      </c>
      <c r="Y32" s="834" t="s">
        <v>78</v>
      </c>
      <c r="Z32" s="834" t="s">
        <v>78</v>
      </c>
      <c r="AA32" s="834" t="s">
        <v>78</v>
      </c>
      <c r="AB32" s="834" t="s">
        <v>78</v>
      </c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834" t="s">
        <v>78</v>
      </c>
      <c r="AK32" s="834" t="s">
        <v>78</v>
      </c>
      <c r="AL32" s="834" t="s">
        <v>78</v>
      </c>
      <c r="AN32" s="74"/>
    </row>
    <row r="33" hidden="1">
      <c r="B33" s="14"/>
      <c r="C33" s="834" t="s">
        <v>78</v>
      </c>
      <c r="D33" s="14"/>
      <c r="E33" s="14"/>
      <c r="F33" s="14"/>
      <c r="G33" s="14"/>
      <c r="H33" s="14"/>
      <c r="J33" s="74"/>
      <c r="K33" s="1"/>
      <c r="L33" s="14"/>
      <c r="M33" s="834" t="s">
        <v>78</v>
      </c>
      <c r="N33" s="14"/>
      <c r="O33" s="14"/>
      <c r="P33" s="14"/>
      <c r="Q33" s="14"/>
      <c r="R33" s="14"/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834" t="s">
        <v>78</v>
      </c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834" t="s">
        <v>78</v>
      </c>
      <c r="AL33" s="834" t="s">
        <v>78</v>
      </c>
      <c r="AN33" s="74"/>
    </row>
    <row r="34">
      <c r="B34" s="769">
        <v>18.0</v>
      </c>
      <c r="C34" s="769">
        <v>19.0</v>
      </c>
      <c r="D34" s="769">
        <v>20.0</v>
      </c>
      <c r="E34" s="769">
        <v>21.0</v>
      </c>
      <c r="F34" s="769">
        <v>22.0</v>
      </c>
      <c r="G34" s="769">
        <v>23.0</v>
      </c>
      <c r="H34" s="769">
        <v>24.0</v>
      </c>
      <c r="J34" s="53"/>
      <c r="L34" s="769">
        <v>18.0</v>
      </c>
      <c r="M34" s="769">
        <v>19.0</v>
      </c>
      <c r="N34" s="769">
        <v>20.0</v>
      </c>
      <c r="O34" s="769">
        <v>21.0</v>
      </c>
      <c r="P34" s="769">
        <v>22.0</v>
      </c>
      <c r="Q34" s="769">
        <v>23.0</v>
      </c>
      <c r="R34" s="769">
        <v>24.0</v>
      </c>
      <c r="T34" s="53"/>
      <c r="V34" s="769">
        <v>18.0</v>
      </c>
      <c r="W34" s="769">
        <v>19.0</v>
      </c>
      <c r="X34" s="769">
        <v>20.0</v>
      </c>
      <c r="Y34" s="769">
        <v>21.0</v>
      </c>
      <c r="Z34" s="769">
        <v>22.0</v>
      </c>
      <c r="AA34" s="769">
        <v>23.0</v>
      </c>
      <c r="AB34" s="769">
        <v>24.0</v>
      </c>
      <c r="AD34" s="53"/>
      <c r="AF34" s="769">
        <v>18.0</v>
      </c>
      <c r="AG34" s="769">
        <v>19.0</v>
      </c>
      <c r="AH34" s="769">
        <v>20.0</v>
      </c>
      <c r="AI34" s="769">
        <v>21.0</v>
      </c>
      <c r="AJ34" s="769">
        <v>22.0</v>
      </c>
      <c r="AK34" s="769">
        <v>23.0</v>
      </c>
      <c r="AL34" s="769">
        <v>24.0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1043" t="s">
        <v>1948</v>
      </c>
      <c r="W35" s="1042" t="s">
        <v>78</v>
      </c>
      <c r="X35" s="1042" t="s">
        <v>78</v>
      </c>
      <c r="Y35" s="1042" t="s">
        <v>78</v>
      </c>
      <c r="Z35" s="1042" t="s">
        <v>78</v>
      </c>
      <c r="AA35" s="1042" t="s">
        <v>78</v>
      </c>
      <c r="AB35" s="1042" t="s">
        <v>78</v>
      </c>
      <c r="AC35" s="851"/>
      <c r="AD35" s="850"/>
      <c r="AE35" s="97"/>
      <c r="AF35" s="1043" t="s">
        <v>1948</v>
      </c>
      <c r="AG35" s="1042" t="s">
        <v>78</v>
      </c>
      <c r="AH35" s="1042" t="s">
        <v>78</v>
      </c>
      <c r="AI35" s="1042" t="s">
        <v>78</v>
      </c>
      <c r="AJ35" s="1042" t="s">
        <v>78</v>
      </c>
      <c r="AK35" s="1042" t="s">
        <v>78</v>
      </c>
      <c r="AL35" s="1042" t="s">
        <v>78</v>
      </c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25"/>
      <c r="W36" s="25"/>
      <c r="X36" s="25"/>
      <c r="Y36" s="25"/>
      <c r="Z36" s="25"/>
      <c r="AA36" s="25"/>
      <c r="AB36" s="25"/>
      <c r="AD36" s="74"/>
      <c r="AE36" s="78"/>
      <c r="AF36" s="25"/>
      <c r="AG36" s="25"/>
      <c r="AH36" s="25"/>
      <c r="AI36" s="25"/>
      <c r="AJ36" s="25"/>
      <c r="AK36" s="25"/>
      <c r="AL36" s="25"/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14"/>
      <c r="W37" s="14"/>
      <c r="X37" s="14"/>
      <c r="Y37" s="14"/>
      <c r="Z37" s="14"/>
      <c r="AA37" s="14"/>
      <c r="AB37" s="14"/>
      <c r="AD37" s="74"/>
      <c r="AE37" s="78"/>
      <c r="AF37" s="14"/>
      <c r="AG37" s="14"/>
      <c r="AH37" s="14"/>
      <c r="AI37" s="14"/>
      <c r="AJ37" s="14"/>
      <c r="AK37" s="14"/>
      <c r="AL37" s="14"/>
      <c r="AN37" s="74"/>
    </row>
    <row r="38">
      <c r="B38" s="769">
        <v>25.0</v>
      </c>
      <c r="C38" s="769">
        <v>26.0</v>
      </c>
      <c r="D38" s="769">
        <v>27.0</v>
      </c>
      <c r="E38" s="769">
        <v>28.0</v>
      </c>
      <c r="F38" s="769">
        <v>29.0</v>
      </c>
      <c r="G38" s="769">
        <v>30.0</v>
      </c>
      <c r="H38" s="769"/>
      <c r="I38" s="854" t="s">
        <v>1949</v>
      </c>
      <c r="J38" s="65"/>
      <c r="L38" s="769">
        <v>25.0</v>
      </c>
      <c r="M38" s="769">
        <v>26.0</v>
      </c>
      <c r="N38" s="769">
        <v>27.0</v>
      </c>
      <c r="O38" s="769">
        <v>28.0</v>
      </c>
      <c r="P38" s="769">
        <v>29.0</v>
      </c>
      <c r="Q38" s="769">
        <v>30.0</v>
      </c>
      <c r="R38" s="769"/>
      <c r="S38" s="854" t="s">
        <v>1949</v>
      </c>
      <c r="T38" s="65"/>
      <c r="V38" s="769">
        <v>25.0</v>
      </c>
      <c r="W38" s="769">
        <v>26.0</v>
      </c>
      <c r="X38" s="769">
        <v>27.0</v>
      </c>
      <c r="Y38" s="769">
        <v>28.0</v>
      </c>
      <c r="Z38" s="769">
        <v>29.0</v>
      </c>
      <c r="AA38" s="769">
        <v>30.0</v>
      </c>
      <c r="AB38" s="769"/>
      <c r="AC38" s="854" t="s">
        <v>1949</v>
      </c>
      <c r="AD38" s="65"/>
      <c r="AE38" s="97"/>
      <c r="AF38" s="769">
        <v>25.0</v>
      </c>
      <c r="AG38" s="769">
        <v>26.0</v>
      </c>
      <c r="AH38" s="769">
        <v>27.0</v>
      </c>
      <c r="AI38" s="769">
        <v>28.0</v>
      </c>
      <c r="AJ38" s="769">
        <v>29.0</v>
      </c>
      <c r="AK38" s="769">
        <v>30.0</v>
      </c>
      <c r="AL38" s="769"/>
      <c r="AM38" s="854" t="s">
        <v>1949</v>
      </c>
      <c r="AN38" s="65"/>
    </row>
    <row r="39" ht="63.0" customHeight="1">
      <c r="B39" s="842"/>
      <c r="C39" s="842"/>
      <c r="D39" s="842"/>
      <c r="E39" s="842"/>
      <c r="F39" s="842"/>
      <c r="G39" s="842"/>
      <c r="H39" s="842"/>
      <c r="I39" s="51"/>
      <c r="J39" s="98"/>
      <c r="L39" s="842"/>
      <c r="M39" s="842"/>
      <c r="N39" s="842"/>
      <c r="O39" s="842"/>
      <c r="P39" s="842"/>
      <c r="Q39" s="842"/>
      <c r="R39" s="842"/>
      <c r="S39" s="51"/>
      <c r="T39" s="98"/>
      <c r="V39" s="1043" t="s">
        <v>1953</v>
      </c>
      <c r="W39" s="1044"/>
      <c r="X39" s="1042" t="s">
        <v>78</v>
      </c>
      <c r="Y39" s="1042" t="s">
        <v>78</v>
      </c>
      <c r="Z39" s="1042" t="s">
        <v>78</v>
      </c>
      <c r="AA39" s="1042" t="s">
        <v>78</v>
      </c>
      <c r="AB39" s="842"/>
      <c r="AC39" s="51"/>
      <c r="AD39" s="98"/>
      <c r="AE39" s="97"/>
      <c r="AF39" s="1043" t="s">
        <v>1953</v>
      </c>
      <c r="AG39" s="1044"/>
      <c r="AH39" s="1042" t="s">
        <v>78</v>
      </c>
      <c r="AI39" s="1042" t="s">
        <v>78</v>
      </c>
      <c r="AJ39" s="1042" t="s">
        <v>78</v>
      </c>
      <c r="AK39" s="1042" t="s">
        <v>78</v>
      </c>
      <c r="AL39" s="842"/>
      <c r="AM39" s="51"/>
      <c r="AN39" s="98"/>
    </row>
    <row r="40">
      <c r="B40" s="14"/>
      <c r="C40" s="14"/>
      <c r="D40" s="14"/>
      <c r="E40" s="14"/>
      <c r="F40" s="14"/>
      <c r="G40" s="14"/>
      <c r="H40" s="14"/>
      <c r="I40" s="51"/>
      <c r="J40" s="98"/>
      <c r="K40" s="1"/>
      <c r="L40" s="14"/>
      <c r="M40" s="14"/>
      <c r="N40" s="14"/>
      <c r="O40" s="14"/>
      <c r="P40" s="14"/>
      <c r="Q40" s="14"/>
      <c r="R40" s="14"/>
      <c r="S40" s="51"/>
      <c r="T40" s="98"/>
      <c r="V40" s="14"/>
      <c r="W40" s="14"/>
      <c r="X40" s="14"/>
      <c r="Y40" s="14"/>
      <c r="Z40" s="14"/>
      <c r="AA40" s="14"/>
      <c r="AB40" s="14"/>
      <c r="AC40" s="51"/>
      <c r="AD40" s="98"/>
      <c r="AE40" s="78"/>
      <c r="AF40" s="14"/>
      <c r="AG40" s="14"/>
      <c r="AH40" s="14"/>
      <c r="AI40" s="14"/>
      <c r="AJ40" s="14"/>
      <c r="AK40" s="14"/>
      <c r="AL40" s="14"/>
      <c r="AM40" s="51"/>
      <c r="AN40" s="98"/>
    </row>
    <row r="41">
      <c r="B41" s="839"/>
      <c r="C41" s="839"/>
      <c r="D41" s="839"/>
      <c r="E41" s="839"/>
      <c r="F41" s="839"/>
      <c r="G41" s="839"/>
      <c r="H41" s="839"/>
      <c r="I41" s="51"/>
      <c r="J41" s="98"/>
      <c r="K41" s="1"/>
      <c r="L41" s="983"/>
      <c r="M41" s="983"/>
      <c r="N41" s="983"/>
      <c r="O41" s="983"/>
      <c r="P41" s="983"/>
      <c r="Q41" s="983"/>
      <c r="R41" s="975"/>
      <c r="S41" s="51"/>
      <c r="T41" s="98"/>
      <c r="V41" s="981"/>
      <c r="W41" s="975"/>
      <c r="X41" s="975"/>
      <c r="Y41" s="832"/>
      <c r="Z41" s="832"/>
      <c r="AA41" s="832"/>
      <c r="AB41" s="832"/>
      <c r="AC41" s="51"/>
      <c r="AD41" s="98"/>
      <c r="AE41" s="78"/>
      <c r="AF41" s="981"/>
      <c r="AG41" s="975"/>
      <c r="AH41" s="975"/>
      <c r="AI41" s="832"/>
      <c r="AJ41" s="832"/>
      <c r="AK41" s="832"/>
      <c r="AL41" s="832"/>
      <c r="AM41" s="51"/>
      <c r="AN41" s="98"/>
    </row>
    <row r="42" ht="40.5" customHeight="1">
      <c r="B42" s="981"/>
      <c r="C42" s="985"/>
      <c r="D42" s="985"/>
      <c r="E42" s="985"/>
      <c r="F42" s="985"/>
      <c r="G42" s="985"/>
      <c r="H42" s="985"/>
      <c r="I42" s="51"/>
      <c r="J42" s="98"/>
      <c r="K42" s="1"/>
      <c r="L42" s="983"/>
      <c r="M42" s="983"/>
      <c r="N42" s="983"/>
      <c r="O42" s="983"/>
      <c r="P42" s="983"/>
      <c r="Q42" s="983"/>
      <c r="R42" s="975"/>
      <c r="S42" s="51"/>
      <c r="T42" s="98"/>
      <c r="V42" s="14"/>
      <c r="W42" s="975"/>
      <c r="X42" s="975"/>
      <c r="Y42" s="832"/>
      <c r="Z42" s="832"/>
      <c r="AA42" s="832"/>
      <c r="AB42" s="832"/>
      <c r="AC42" s="51"/>
      <c r="AD42" s="98"/>
      <c r="AE42" s="78"/>
      <c r="AF42" s="14"/>
      <c r="AG42" s="975"/>
      <c r="AH42" s="975"/>
      <c r="AI42" s="832"/>
      <c r="AJ42" s="832"/>
      <c r="AK42" s="832"/>
      <c r="AL42" s="832"/>
      <c r="AM42" s="51"/>
      <c r="AN42" s="98"/>
    </row>
    <row r="43">
      <c r="B43" s="25"/>
      <c r="C43" s="985"/>
      <c r="D43" s="985"/>
      <c r="E43" s="985"/>
      <c r="F43" s="985"/>
      <c r="G43" s="985"/>
      <c r="H43" s="985"/>
      <c r="I43" s="51"/>
      <c r="J43" s="98"/>
      <c r="K43" s="1"/>
      <c r="L43" s="983"/>
      <c r="M43" s="983"/>
      <c r="N43" s="983"/>
      <c r="O43" s="983"/>
      <c r="P43" s="983"/>
      <c r="Q43" s="983"/>
      <c r="R43" s="975"/>
      <c r="S43" s="51"/>
      <c r="T43" s="98"/>
      <c r="V43" s="975"/>
      <c r="W43" s="975"/>
      <c r="X43" s="975"/>
      <c r="Y43" s="832"/>
      <c r="Z43" s="832"/>
      <c r="AA43" s="832"/>
      <c r="AB43" s="832"/>
      <c r="AC43" s="51"/>
      <c r="AD43" s="98"/>
      <c r="AE43" s="78"/>
      <c r="AF43" s="832"/>
      <c r="AG43" s="832"/>
      <c r="AH43" s="832"/>
      <c r="AI43" s="864"/>
      <c r="AJ43" s="864"/>
      <c r="AK43" s="864"/>
      <c r="AL43" s="864"/>
      <c r="AM43" s="51"/>
      <c r="AN43" s="98"/>
    </row>
    <row r="44">
      <c r="B44" s="14"/>
      <c r="C44" s="985"/>
      <c r="D44" s="985"/>
      <c r="E44" s="985"/>
      <c r="F44" s="985"/>
      <c r="G44" s="985"/>
      <c r="H44" s="985"/>
      <c r="I44" s="153"/>
      <c r="J44" s="114"/>
      <c r="K44" s="1"/>
      <c r="L44" s="986"/>
      <c r="M44" s="986"/>
      <c r="N44" s="986"/>
      <c r="O44" s="986"/>
      <c r="P44" s="986"/>
      <c r="Q44" s="986"/>
      <c r="R44" s="975"/>
      <c r="S44" s="153"/>
      <c r="T44" s="114"/>
      <c r="V44" s="975"/>
      <c r="W44" s="975"/>
      <c r="X44" s="975"/>
      <c r="Y44" s="832"/>
      <c r="Z44" s="832"/>
      <c r="AA44" s="832"/>
      <c r="AB44" s="832"/>
      <c r="AC44" s="153"/>
      <c r="AD44" s="114"/>
      <c r="AE44" s="78"/>
      <c r="AF44" s="832"/>
      <c r="AG44" s="832"/>
      <c r="AH44" s="832"/>
      <c r="AI44" s="864"/>
      <c r="AJ44" s="864"/>
      <c r="AK44" s="864"/>
      <c r="AL44" s="864"/>
      <c r="AM44" s="153"/>
      <c r="AN44" s="11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I47" s="67" t="s">
        <v>139</v>
      </c>
      <c r="J47" s="67" t="s">
        <v>140</v>
      </c>
    </row>
    <row r="48">
      <c r="B48" s="1126">
        <v>45079.0</v>
      </c>
      <c r="C48" s="1126">
        <v>45079.0</v>
      </c>
      <c r="D48" s="1046" t="s">
        <v>78</v>
      </c>
      <c r="E48" s="168" t="s">
        <v>222</v>
      </c>
      <c r="F48" s="876" t="s">
        <v>1650</v>
      </c>
      <c r="I48" s="71"/>
      <c r="J48" s="992"/>
    </row>
    <row r="49">
      <c r="B49" s="1126">
        <v>45080.0</v>
      </c>
      <c r="C49" s="1126">
        <v>45080.0</v>
      </c>
      <c r="D49" s="1046" t="s">
        <v>78</v>
      </c>
      <c r="E49" s="168" t="s">
        <v>157</v>
      </c>
      <c r="F49" s="876" t="s">
        <v>1865</v>
      </c>
      <c r="I49" s="71" t="s">
        <v>85</v>
      </c>
      <c r="J49" s="421" t="s">
        <v>1958</v>
      </c>
    </row>
    <row r="50">
      <c r="B50" s="1126">
        <v>45081.0</v>
      </c>
      <c r="C50" s="1126">
        <v>45081.0</v>
      </c>
      <c r="D50" s="1046" t="s">
        <v>78</v>
      </c>
      <c r="E50" s="168" t="s">
        <v>232</v>
      </c>
      <c r="F50" s="876" t="s">
        <v>1866</v>
      </c>
      <c r="I50" s="71" t="s">
        <v>116</v>
      </c>
      <c r="J50" s="422" t="s">
        <v>1529</v>
      </c>
    </row>
    <row r="51">
      <c r="B51" s="1126">
        <v>45084.0</v>
      </c>
      <c r="C51" s="1126">
        <v>45084.0</v>
      </c>
      <c r="D51" s="1046" t="s">
        <v>78</v>
      </c>
      <c r="E51" s="168" t="s">
        <v>161</v>
      </c>
      <c r="F51" s="876" t="s">
        <v>1868</v>
      </c>
      <c r="I51" s="71" t="s">
        <v>169</v>
      </c>
      <c r="J51" s="792" t="s">
        <v>1960</v>
      </c>
    </row>
    <row r="52">
      <c r="B52" s="1126">
        <v>45085.0</v>
      </c>
      <c r="C52" s="1126">
        <v>45085.0</v>
      </c>
      <c r="D52" s="1046" t="s">
        <v>78</v>
      </c>
      <c r="E52" s="168" t="s">
        <v>1962</v>
      </c>
      <c r="F52" s="876" t="s">
        <v>1869</v>
      </c>
    </row>
    <row r="53">
      <c r="B53" s="1126">
        <v>45085.0</v>
      </c>
      <c r="C53" s="1126">
        <v>45085.0</v>
      </c>
      <c r="D53" s="1046" t="s">
        <v>78</v>
      </c>
      <c r="E53" s="168" t="s">
        <v>523</v>
      </c>
      <c r="F53" s="876" t="s">
        <v>1869</v>
      </c>
    </row>
    <row r="54">
      <c r="B54" s="1126">
        <v>45086.0</v>
      </c>
      <c r="C54" s="1126">
        <v>45086.0</v>
      </c>
      <c r="D54" s="1046" t="s">
        <v>78</v>
      </c>
      <c r="E54" s="168" t="s">
        <v>173</v>
      </c>
      <c r="F54" s="876" t="s">
        <v>1964</v>
      </c>
    </row>
    <row r="55" ht="15.0" customHeight="1">
      <c r="A55" s="1" t="s">
        <v>149</v>
      </c>
      <c r="B55" s="1126">
        <v>45087.0</v>
      </c>
      <c r="C55" s="1126">
        <v>45087.0</v>
      </c>
      <c r="D55" s="1046" t="s">
        <v>78</v>
      </c>
      <c r="E55" s="168" t="s">
        <v>143</v>
      </c>
      <c r="F55" s="256" t="s">
        <v>1876</v>
      </c>
    </row>
    <row r="56">
      <c r="B56" s="1126">
        <v>45088.0</v>
      </c>
      <c r="C56" s="1126">
        <v>45088.0</v>
      </c>
      <c r="D56" s="1046" t="s">
        <v>78</v>
      </c>
      <c r="E56" s="168" t="s">
        <v>1965</v>
      </c>
      <c r="F56" s="876" t="s">
        <v>1877</v>
      </c>
    </row>
    <row r="57">
      <c r="B57" s="1126">
        <v>45088.0</v>
      </c>
      <c r="C57" s="1126">
        <v>45088.0</v>
      </c>
      <c r="D57" s="1046" t="s">
        <v>78</v>
      </c>
      <c r="E57" s="168" t="s">
        <v>238</v>
      </c>
      <c r="F57" s="876" t="s">
        <v>1875</v>
      </c>
      <c r="K57" s="395"/>
    </row>
    <row r="58">
      <c r="B58" s="1126">
        <v>45088.0</v>
      </c>
      <c r="C58" s="1126">
        <v>45088.0</v>
      </c>
      <c r="D58" s="1046" t="s">
        <v>78</v>
      </c>
      <c r="E58" s="168" t="s">
        <v>239</v>
      </c>
      <c r="F58" s="876" t="s">
        <v>1966</v>
      </c>
    </row>
    <row r="59">
      <c r="B59" s="1126">
        <v>45089.0</v>
      </c>
      <c r="C59" s="1126">
        <v>45089.0</v>
      </c>
      <c r="D59" s="1046" t="s">
        <v>78</v>
      </c>
      <c r="E59" s="168" t="s">
        <v>479</v>
      </c>
      <c r="F59" s="876" t="s">
        <v>1885</v>
      </c>
    </row>
    <row r="60">
      <c r="B60" s="1126">
        <v>45096.0</v>
      </c>
      <c r="C60" s="1126">
        <v>45096.0</v>
      </c>
      <c r="D60" s="1046" t="s">
        <v>78</v>
      </c>
      <c r="E60" s="168" t="s">
        <v>969</v>
      </c>
      <c r="F60" s="876" t="s">
        <v>1886</v>
      </c>
      <c r="G60" s="1" t="s">
        <v>149</v>
      </c>
    </row>
    <row r="61">
      <c r="B61" s="1126">
        <v>45097.0</v>
      </c>
      <c r="C61" s="1126">
        <v>45097.0</v>
      </c>
      <c r="D61" s="1046" t="s">
        <v>78</v>
      </c>
      <c r="E61" s="168" t="s">
        <v>1532</v>
      </c>
      <c r="F61" s="876" t="s">
        <v>1893</v>
      </c>
    </row>
    <row r="62">
      <c r="B62" s="1126">
        <v>45097.0</v>
      </c>
      <c r="C62" s="1126">
        <v>45097.0</v>
      </c>
      <c r="D62" s="1046" t="s">
        <v>78</v>
      </c>
      <c r="E62" s="168" t="s">
        <v>653</v>
      </c>
      <c r="F62" s="876" t="s">
        <v>1894</v>
      </c>
    </row>
    <row r="63">
      <c r="B63" s="1126">
        <v>45098.0</v>
      </c>
      <c r="C63" s="1126">
        <v>45098.0</v>
      </c>
      <c r="D63" s="1046" t="s">
        <v>78</v>
      </c>
      <c r="E63" s="168" t="s">
        <v>1967</v>
      </c>
      <c r="F63" s="876" t="s">
        <v>1895</v>
      </c>
    </row>
    <row r="64">
      <c r="B64" s="1126">
        <v>45099.0</v>
      </c>
      <c r="C64" s="1126">
        <v>45099.0</v>
      </c>
      <c r="D64" s="1046" t="s">
        <v>78</v>
      </c>
      <c r="E64" s="168" t="s">
        <v>1968</v>
      </c>
      <c r="F64" s="876" t="s">
        <v>1899</v>
      </c>
    </row>
    <row r="65">
      <c r="B65" s="1126">
        <v>45100.0</v>
      </c>
      <c r="C65" s="1126">
        <v>45101.0</v>
      </c>
      <c r="D65" s="1046" t="s">
        <v>78</v>
      </c>
      <c r="E65" s="168" t="s">
        <v>1968</v>
      </c>
      <c r="F65" s="876" t="s">
        <v>1900</v>
      </c>
    </row>
    <row r="66">
      <c r="B66" s="1126">
        <v>45104.0</v>
      </c>
      <c r="C66" s="1126">
        <v>45104.0</v>
      </c>
      <c r="D66" s="1046" t="s">
        <v>78</v>
      </c>
      <c r="E66" s="168" t="s">
        <v>1969</v>
      </c>
      <c r="F66" s="876" t="s">
        <v>1901</v>
      </c>
    </row>
    <row r="67">
      <c r="B67" s="1126">
        <v>45104.0</v>
      </c>
      <c r="C67" s="1126">
        <v>45104.0</v>
      </c>
      <c r="D67" s="1046" t="s">
        <v>78</v>
      </c>
      <c r="E67" s="168" t="s">
        <v>488</v>
      </c>
      <c r="F67" s="876" t="s">
        <v>1907</v>
      </c>
    </row>
    <row r="68">
      <c r="B68" s="1126">
        <v>45105.0</v>
      </c>
      <c r="C68" s="1126">
        <v>45105.0</v>
      </c>
      <c r="D68" s="1046" t="s">
        <v>78</v>
      </c>
      <c r="E68" s="168" t="s">
        <v>1266</v>
      </c>
      <c r="F68" s="876" t="s">
        <v>1908</v>
      </c>
    </row>
    <row r="69">
      <c r="B69" s="1126">
        <v>45105.0</v>
      </c>
      <c r="C69" s="1126">
        <v>45105.0</v>
      </c>
      <c r="D69" s="1046" t="s">
        <v>78</v>
      </c>
      <c r="E69" s="168" t="s">
        <v>1971</v>
      </c>
      <c r="F69" s="876" t="s">
        <v>1908</v>
      </c>
    </row>
    <row r="70">
      <c r="B70" s="1126">
        <v>45106.0</v>
      </c>
      <c r="C70" s="1126">
        <v>45106.0</v>
      </c>
      <c r="D70" s="1046" t="s">
        <v>78</v>
      </c>
      <c r="E70" s="168" t="s">
        <v>180</v>
      </c>
      <c r="F70" s="876" t="s">
        <v>1911</v>
      </c>
    </row>
    <row r="71">
      <c r="B71" s="1128">
        <v>45107.0</v>
      </c>
      <c r="C71" s="1128">
        <v>45108.0</v>
      </c>
      <c r="D71" s="1049" t="s">
        <v>78</v>
      </c>
      <c r="E71" s="1129" t="s">
        <v>157</v>
      </c>
      <c r="F71" s="1130" t="s">
        <v>1865</v>
      </c>
    </row>
    <row r="72">
      <c r="B72" s="1045"/>
      <c r="C72" s="1045"/>
      <c r="D72" s="1046"/>
      <c r="E72" s="1046"/>
      <c r="F72" s="1047"/>
    </row>
    <row r="73">
      <c r="B73" s="1045"/>
      <c r="C73" s="1045"/>
      <c r="D73" s="1046"/>
      <c r="E73" s="1046"/>
      <c r="F73" s="789"/>
    </row>
    <row r="74">
      <c r="B74" s="1045"/>
      <c r="C74" s="1045"/>
      <c r="D74" s="1046"/>
      <c r="E74" s="1046"/>
      <c r="F74" s="1047"/>
    </row>
    <row r="75">
      <c r="B75" s="1045"/>
      <c r="C75" s="1045"/>
      <c r="D75" s="124"/>
      <c r="E75" s="124"/>
      <c r="F75" s="795"/>
    </row>
    <row r="76">
      <c r="B76" s="1051"/>
      <c r="C76" s="1051"/>
      <c r="D76" s="12"/>
      <c r="E76" s="12"/>
      <c r="F76" s="246"/>
    </row>
  </sheetData>
  <mergeCells count="104">
    <mergeCell ref="C2:D2"/>
    <mergeCell ref="C3:D3"/>
    <mergeCell ref="E3:E4"/>
    <mergeCell ref="F3:F4"/>
    <mergeCell ref="G3:G4"/>
    <mergeCell ref="C4:D4"/>
    <mergeCell ref="C5:G5"/>
    <mergeCell ref="D8:G8"/>
    <mergeCell ref="D9:G9"/>
    <mergeCell ref="D10:G10"/>
    <mergeCell ref="D11:G11"/>
    <mergeCell ref="C12:G12"/>
    <mergeCell ref="B15:F18"/>
    <mergeCell ref="G15:H18"/>
    <mergeCell ref="B19:H20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V31:V33"/>
    <mergeCell ref="AF31:AF33"/>
    <mergeCell ref="H31:H33"/>
    <mergeCell ref="L31:L33"/>
    <mergeCell ref="N31:N33"/>
    <mergeCell ref="O31:O33"/>
    <mergeCell ref="P31:P33"/>
    <mergeCell ref="Q31:Q33"/>
    <mergeCell ref="R31:R33"/>
    <mergeCell ref="B6:B7"/>
    <mergeCell ref="B8:B10"/>
    <mergeCell ref="B31:B33"/>
    <mergeCell ref="D31:D33"/>
    <mergeCell ref="E31:E33"/>
    <mergeCell ref="F31:F33"/>
    <mergeCell ref="G31:G33"/>
    <mergeCell ref="L35:L37"/>
    <mergeCell ref="L39:L40"/>
    <mergeCell ref="M39:M40"/>
    <mergeCell ref="N39:N40"/>
    <mergeCell ref="O39:O40"/>
    <mergeCell ref="P39:P40"/>
    <mergeCell ref="Q39:Q40"/>
    <mergeCell ref="R39:R40"/>
    <mergeCell ref="M35:M37"/>
    <mergeCell ref="N35:N37"/>
    <mergeCell ref="O35:O37"/>
    <mergeCell ref="P35:P37"/>
    <mergeCell ref="Q35:Q37"/>
    <mergeCell ref="R35:R37"/>
    <mergeCell ref="S38:T44"/>
    <mergeCell ref="W39:W40"/>
    <mergeCell ref="X39:X40"/>
    <mergeCell ref="Y39:Y40"/>
    <mergeCell ref="Z39:Z40"/>
    <mergeCell ref="AA39:AA40"/>
    <mergeCell ref="AB39:AB40"/>
    <mergeCell ref="W35:W37"/>
    <mergeCell ref="X35:X37"/>
    <mergeCell ref="Y35:Y37"/>
    <mergeCell ref="Z35:Z37"/>
    <mergeCell ref="AA35:AA37"/>
    <mergeCell ref="AB35:AB37"/>
    <mergeCell ref="AC38:AD44"/>
    <mergeCell ref="AG39:AG40"/>
    <mergeCell ref="AH39:AH40"/>
    <mergeCell ref="AI39:AI40"/>
    <mergeCell ref="AJ39:AJ40"/>
    <mergeCell ref="AK39:AK40"/>
    <mergeCell ref="AL39:AL40"/>
    <mergeCell ref="AG35:AG37"/>
    <mergeCell ref="AH35:AH37"/>
    <mergeCell ref="AI35:AI37"/>
    <mergeCell ref="AJ35:AJ37"/>
    <mergeCell ref="AK35:AK37"/>
    <mergeCell ref="AL35:AL37"/>
    <mergeCell ref="AM38:AN44"/>
    <mergeCell ref="B35:B37"/>
    <mergeCell ref="B39:B40"/>
    <mergeCell ref="B42:B44"/>
    <mergeCell ref="B46:C46"/>
    <mergeCell ref="C39:C40"/>
    <mergeCell ref="D39:D40"/>
    <mergeCell ref="E39:E40"/>
    <mergeCell ref="F39:F40"/>
    <mergeCell ref="G39:G40"/>
    <mergeCell ref="H39:H40"/>
    <mergeCell ref="C35:C37"/>
    <mergeCell ref="D35:D37"/>
    <mergeCell ref="E35:E37"/>
    <mergeCell ref="F35:F37"/>
    <mergeCell ref="G35:G37"/>
    <mergeCell ref="H35:H37"/>
    <mergeCell ref="I38:J44"/>
    <mergeCell ref="V35:V37"/>
    <mergeCell ref="V39:V40"/>
    <mergeCell ref="V41:V42"/>
    <mergeCell ref="AF35:AF37"/>
    <mergeCell ref="AF39:AF40"/>
    <mergeCell ref="AF41:AF42"/>
  </mergeCells>
  <hyperlinks>
    <hyperlink r:id="rId1" ref="J49"/>
    <hyperlink r:id="rId2" ref="J50"/>
    <hyperlink r:id="rId3" ref="J51"/>
  </hyperlinks>
  <drawing r:id="rId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9" max="19" width="14.75"/>
  </cols>
  <sheetData>
    <row r="1">
      <c r="A1" s="2"/>
      <c r="B1" s="316" t="s">
        <v>1682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1936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45079.0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1945</v>
      </c>
      <c r="R13" s="320" t="s">
        <v>1946</v>
      </c>
      <c r="S13" s="320" t="s">
        <v>1947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1950</v>
      </c>
      <c r="S27" s="217" t="s">
        <v>1951</v>
      </c>
      <c r="T27" s="217" t="s">
        <v>1952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1954</v>
      </c>
      <c r="S34" s="217" t="s">
        <v>1955</v>
      </c>
      <c r="T34" s="217" t="s">
        <v>1956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1957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outlineLevel="1"/>
    <row r="52" outlineLevel="1"/>
    <row r="53" outlineLevel="1"/>
    <row r="56">
      <c r="A56" s="206" t="s">
        <v>388</v>
      </c>
      <c r="B56" s="206" t="s">
        <v>389</v>
      </c>
      <c r="C56" s="206" t="s">
        <v>390</v>
      </c>
      <c r="D56" s="206" t="s">
        <v>391</v>
      </c>
      <c r="E56" s="719" t="s">
        <v>392</v>
      </c>
      <c r="F56" s="36"/>
      <c r="G56" s="36"/>
      <c r="H56" s="36"/>
      <c r="I56" s="36"/>
      <c r="J56" s="65"/>
      <c r="L56" s="877" t="s">
        <v>1127</v>
      </c>
      <c r="M56" s="721" t="s">
        <v>393</v>
      </c>
      <c r="N56" s="319" t="s">
        <v>394</v>
      </c>
      <c r="O56" s="4"/>
      <c r="P56" s="209" t="s">
        <v>395</v>
      </c>
      <c r="Q56" s="209" t="s">
        <v>396</v>
      </c>
      <c r="R56" s="209" t="s">
        <v>397</v>
      </c>
      <c r="S56" s="210" t="s">
        <v>398</v>
      </c>
      <c r="T56" s="209" t="s">
        <v>389</v>
      </c>
    </row>
    <row r="57">
      <c r="A57" s="723" t="s">
        <v>399</v>
      </c>
      <c r="B57" s="724">
        <v>2.0</v>
      </c>
      <c r="C57" s="725" t="s">
        <v>400</v>
      </c>
      <c r="D57" s="727" t="s">
        <v>401</v>
      </c>
      <c r="E57" s="743"/>
      <c r="F57" s="730"/>
      <c r="G57" s="731"/>
      <c r="H57" s="98"/>
      <c r="I57" s="7"/>
      <c r="J57" s="7"/>
      <c r="L57" s="80"/>
      <c r="M57" s="733" t="s">
        <v>702</v>
      </c>
      <c r="N57" s="735" t="s">
        <v>1496</v>
      </c>
      <c r="O57" s="65"/>
      <c r="P57" s="168" t="s">
        <v>1119</v>
      </c>
      <c r="Q57" s="875" t="s">
        <v>1959</v>
      </c>
      <c r="R57" s="1127" t="s">
        <v>1961</v>
      </c>
      <c r="S57" s="753" t="s">
        <v>1963</v>
      </c>
      <c r="T57" s="124">
        <v>3.0</v>
      </c>
    </row>
    <row r="58">
      <c r="A58" s="14"/>
      <c r="B58" s="14"/>
      <c r="C58" s="14"/>
      <c r="D58" s="153"/>
      <c r="E58" s="743" t="s">
        <v>393</v>
      </c>
      <c r="G58" s="730" t="s">
        <v>402</v>
      </c>
      <c r="H58" s="98"/>
      <c r="I58" s="7"/>
      <c r="J58" s="7"/>
      <c r="L58" s="80"/>
      <c r="M58" s="216" t="s">
        <v>702</v>
      </c>
      <c r="N58" s="681" t="s">
        <v>1506</v>
      </c>
      <c r="O58" s="4"/>
      <c r="P58" s="168" t="s">
        <v>1119</v>
      </c>
      <c r="Q58" s="875" t="s">
        <v>1970</v>
      </c>
      <c r="R58" s="1127" t="s">
        <v>1961</v>
      </c>
      <c r="S58" s="753" t="s">
        <v>1963</v>
      </c>
      <c r="T58" s="124">
        <v>3.0</v>
      </c>
    </row>
    <row r="59">
      <c r="A59" s="723" t="s">
        <v>700</v>
      </c>
      <c r="B59" s="724">
        <v>4.0</v>
      </c>
      <c r="C59" s="725" t="s">
        <v>400</v>
      </c>
      <c r="D59" s="212" t="s">
        <v>412</v>
      </c>
      <c r="E59" s="743" t="s">
        <v>394</v>
      </c>
      <c r="H59" s="98"/>
      <c r="I59" s="7"/>
      <c r="J59" s="7"/>
      <c r="M59" s="337"/>
      <c r="N59" s="338"/>
      <c r="O59" s="164"/>
    </row>
    <row r="60">
      <c r="A60" s="14"/>
      <c r="B60" s="14"/>
      <c r="C60" s="14"/>
      <c r="D60" s="212" t="s">
        <v>415</v>
      </c>
      <c r="E60" s="51"/>
      <c r="H60" s="98"/>
      <c r="J60" s="7"/>
    </row>
    <row r="61">
      <c r="A61" s="904"/>
      <c r="B61" s="220"/>
      <c r="C61" s="219"/>
      <c r="D61" s="219"/>
      <c r="E61" s="153"/>
      <c r="F61" s="113"/>
      <c r="G61" s="113"/>
      <c r="H61" s="114"/>
      <c r="J61" s="7"/>
    </row>
    <row r="62">
      <c r="A62" s="904"/>
      <c r="B62" s="220"/>
      <c r="C62" s="219"/>
      <c r="D62" s="219"/>
      <c r="E62" s="906"/>
      <c r="F62" s="906"/>
      <c r="G62" s="906"/>
      <c r="H62" s="906"/>
      <c r="J62" s="7"/>
      <c r="N62" s="845"/>
    </row>
    <row r="63" hidden="1">
      <c r="N63" s="847"/>
    </row>
    <row r="64" hidden="1">
      <c r="A64" s="206" t="s">
        <v>388</v>
      </c>
      <c r="B64" s="206" t="s">
        <v>389</v>
      </c>
      <c r="C64" s="206" t="s">
        <v>390</v>
      </c>
      <c r="D64" s="206" t="s">
        <v>391</v>
      </c>
      <c r="E64" s="719" t="s">
        <v>392</v>
      </c>
      <c r="F64" s="36"/>
      <c r="G64" s="36"/>
      <c r="H64" s="36"/>
      <c r="I64" s="36"/>
      <c r="J64" s="65"/>
      <c r="L64" s="877" t="s">
        <v>1127</v>
      </c>
      <c r="M64" s="908" t="s">
        <v>393</v>
      </c>
      <c r="N64" s="909"/>
      <c r="O64" s="910"/>
      <c r="P64" s="721" t="s">
        <v>395</v>
      </c>
      <c r="Q64" s="209" t="s">
        <v>396</v>
      </c>
      <c r="R64" s="209" t="s">
        <v>397</v>
      </c>
      <c r="S64" s="210" t="s">
        <v>398</v>
      </c>
      <c r="T64" s="209" t="s">
        <v>389</v>
      </c>
    </row>
    <row r="65" hidden="1">
      <c r="A65" s="723" t="s">
        <v>399</v>
      </c>
      <c r="B65" s="724">
        <v>2.0</v>
      </c>
      <c r="C65" s="725" t="s">
        <v>400</v>
      </c>
      <c r="D65" s="727" t="s">
        <v>401</v>
      </c>
      <c r="E65" s="743"/>
      <c r="F65" s="730"/>
      <c r="G65" s="731"/>
      <c r="H65" s="98"/>
      <c r="I65" s="7"/>
      <c r="J65" s="7"/>
      <c r="L65" s="80" t="s">
        <v>1508</v>
      </c>
      <c r="M65" s="911" t="s">
        <v>702</v>
      </c>
      <c r="N65" s="164"/>
      <c r="P65" s="912" t="s">
        <v>1119</v>
      </c>
      <c r="Q65" s="421" t="s">
        <v>1509</v>
      </c>
      <c r="R65" s="422" t="s">
        <v>1241</v>
      </c>
      <c r="S65" s="792" t="s">
        <v>805</v>
      </c>
      <c r="T65" s="124">
        <v>3.0</v>
      </c>
    </row>
    <row r="66" hidden="1">
      <c r="A66" s="14"/>
      <c r="B66" s="14"/>
      <c r="C66" s="14"/>
      <c r="D66" s="153"/>
      <c r="E66" s="743" t="s">
        <v>393</v>
      </c>
      <c r="G66" s="730" t="s">
        <v>402</v>
      </c>
      <c r="H66" s="98"/>
      <c r="I66" s="7"/>
      <c r="J66" s="7"/>
      <c r="L66" s="80" t="s">
        <v>1512</v>
      </c>
      <c r="M66" s="917" t="s">
        <v>702</v>
      </c>
      <c r="N66" s="164"/>
      <c r="P66" s="912" t="s">
        <v>1119</v>
      </c>
      <c r="Q66" s="421" t="s">
        <v>1509</v>
      </c>
      <c r="R66" s="422" t="s">
        <v>1241</v>
      </c>
      <c r="S66" s="792" t="s">
        <v>805</v>
      </c>
      <c r="T66" s="124">
        <v>3.0</v>
      </c>
    </row>
    <row r="67" hidden="1">
      <c r="A67" s="723" t="s">
        <v>700</v>
      </c>
      <c r="B67" s="724">
        <v>4.0</v>
      </c>
      <c r="C67" s="725" t="s">
        <v>400</v>
      </c>
      <c r="D67" s="212" t="s">
        <v>412</v>
      </c>
      <c r="E67" s="743" t="s">
        <v>394</v>
      </c>
      <c r="H67" s="98"/>
      <c r="I67" s="7"/>
      <c r="J67" s="7"/>
    </row>
    <row r="68" hidden="1">
      <c r="A68" s="14"/>
      <c r="B68" s="14"/>
      <c r="C68" s="14"/>
      <c r="D68" s="212" t="s">
        <v>415</v>
      </c>
      <c r="E68" s="51"/>
      <c r="H68" s="98"/>
      <c r="J68" s="7"/>
    </row>
    <row r="69" hidden="1">
      <c r="A69" s="904"/>
      <c r="B69" s="220"/>
      <c r="C69" s="219"/>
      <c r="D69" s="219"/>
      <c r="E69" s="153"/>
      <c r="F69" s="113"/>
      <c r="G69" s="113"/>
      <c r="H69" s="114"/>
      <c r="J69" s="7"/>
    </row>
    <row r="70" hidden="1"/>
    <row r="71" hidden="1"/>
    <row r="75">
      <c r="M75" s="337"/>
      <c r="N75" s="336"/>
      <c r="O75" s="336"/>
      <c r="R75" s="336"/>
      <c r="S75" s="336"/>
      <c r="T75" s="337"/>
      <c r="U75" s="336"/>
    </row>
    <row r="76">
      <c r="A76" s="919"/>
      <c r="B76" s="919"/>
      <c r="C76" s="919"/>
      <c r="D76" s="919"/>
      <c r="E76" s="919"/>
      <c r="F76" s="919"/>
      <c r="G76" s="919"/>
      <c r="H76" s="919"/>
      <c r="I76" s="919"/>
      <c r="J76" s="919"/>
      <c r="M76" s="337"/>
      <c r="N76" s="336"/>
      <c r="O76" s="336"/>
      <c r="P76" s="336"/>
      <c r="Q76" s="336"/>
      <c r="R76" s="336"/>
      <c r="S76" s="336"/>
      <c r="T76" s="337"/>
      <c r="U76" s="336"/>
    </row>
    <row r="77">
      <c r="A77" s="919"/>
      <c r="B77" s="919"/>
      <c r="C77" s="919"/>
      <c r="D77" s="919"/>
      <c r="E77" s="919"/>
      <c r="F77" s="919"/>
      <c r="G77" s="919"/>
      <c r="H77" s="919"/>
      <c r="I77" s="919"/>
      <c r="J77" s="919"/>
      <c r="M77" s="337"/>
      <c r="N77" s="336"/>
      <c r="O77" s="336"/>
      <c r="P77" s="336"/>
      <c r="Q77" s="336"/>
      <c r="R77" s="336"/>
      <c r="S77" s="336"/>
      <c r="T77" s="337"/>
      <c r="U77" s="336"/>
    </row>
    <row r="78">
      <c r="A78" s="920"/>
      <c r="B78" s="920"/>
      <c r="C78" s="920"/>
      <c r="D78" s="920"/>
      <c r="E78" s="920"/>
      <c r="F78" s="920"/>
      <c r="G78" s="920"/>
      <c r="H78" s="920"/>
      <c r="I78" s="920"/>
      <c r="J78" s="920"/>
      <c r="M78" s="747"/>
      <c r="N78" s="748"/>
      <c r="O78" s="748"/>
      <c r="P78" s="748"/>
      <c r="Q78" s="748"/>
      <c r="R78" s="748"/>
      <c r="S78" s="748"/>
      <c r="T78" s="747"/>
      <c r="U78" s="748"/>
      <c r="V78" s="50"/>
      <c r="W78" s="50"/>
      <c r="X78" s="50"/>
      <c r="Y78" s="50"/>
      <c r="Z78" s="50"/>
      <c r="AA78" s="50"/>
    </row>
    <row r="79">
      <c r="A79" s="921" t="s">
        <v>388</v>
      </c>
      <c r="B79" s="921" t="s">
        <v>389</v>
      </c>
      <c r="C79" s="921" t="s">
        <v>390</v>
      </c>
      <c r="D79" s="921" t="s">
        <v>391</v>
      </c>
      <c r="E79" s="923" t="s">
        <v>392</v>
      </c>
      <c r="F79" s="113"/>
      <c r="G79" s="113"/>
      <c r="H79" s="113"/>
      <c r="I79" s="113"/>
      <c r="J79" s="114"/>
      <c r="L79" s="53"/>
      <c r="M79" s="749" t="s">
        <v>1127</v>
      </c>
      <c r="N79" s="750" t="s">
        <v>393</v>
      </c>
      <c r="O79" s="751" t="s">
        <v>394</v>
      </c>
      <c r="P79" s="114"/>
      <c r="Q79" s="750" t="s">
        <v>395</v>
      </c>
      <c r="R79" s="750" t="s">
        <v>396</v>
      </c>
      <c r="S79" s="750" t="s">
        <v>397</v>
      </c>
      <c r="T79" s="752" t="s">
        <v>398</v>
      </c>
      <c r="U79" s="750" t="s">
        <v>389</v>
      </c>
    </row>
    <row r="80">
      <c r="A80" s="211" t="s">
        <v>411</v>
      </c>
      <c r="B80" s="213">
        <v>5.0</v>
      </c>
      <c r="C80" s="213" t="s">
        <v>1129</v>
      </c>
      <c r="D80" s="212" t="s">
        <v>412</v>
      </c>
      <c r="E80" s="221" t="s">
        <v>393</v>
      </c>
      <c r="F80" s="4"/>
      <c r="G80" s="222" t="s">
        <v>402</v>
      </c>
      <c r="H80" s="65"/>
      <c r="I80" s="7"/>
      <c r="J80" s="7"/>
      <c r="L80" s="53"/>
      <c r="M80" s="80" t="s">
        <v>1761</v>
      </c>
      <c r="N80" s="216" t="s">
        <v>702</v>
      </c>
      <c r="O80" s="681" t="s">
        <v>1496</v>
      </c>
      <c r="P80" s="4"/>
      <c r="Q80" s="80" t="s">
        <v>1131</v>
      </c>
      <c r="R80" s="875" t="s">
        <v>1973</v>
      </c>
      <c r="S80" s="753" t="s">
        <v>1787</v>
      </c>
      <c r="T80" s="794" t="s">
        <v>1974</v>
      </c>
      <c r="U80" s="124">
        <v>3.0</v>
      </c>
    </row>
    <row r="81">
      <c r="A81" s="211" t="s">
        <v>413</v>
      </c>
      <c r="B81" s="213">
        <v>5.0</v>
      </c>
      <c r="C81" s="213" t="s">
        <v>1136</v>
      </c>
      <c r="D81" s="212" t="s">
        <v>415</v>
      </c>
      <c r="E81" s="222" t="s">
        <v>394</v>
      </c>
      <c r="F81" s="65"/>
      <c r="G81" s="51"/>
      <c r="H81" s="98"/>
      <c r="I81" s="7"/>
      <c r="J81" s="7"/>
      <c r="M81" s="80" t="s">
        <v>1766</v>
      </c>
      <c r="N81" s="216" t="s">
        <v>702</v>
      </c>
      <c r="O81" s="681" t="s">
        <v>1496</v>
      </c>
      <c r="P81" s="4"/>
      <c r="Q81" s="80" t="s">
        <v>1131</v>
      </c>
      <c r="R81" s="875" t="s">
        <v>1976</v>
      </c>
      <c r="S81" s="753" t="s">
        <v>1509</v>
      </c>
      <c r="T81" s="1079" t="s">
        <v>1529</v>
      </c>
      <c r="U81" s="124">
        <v>3.0</v>
      </c>
    </row>
    <row r="82">
      <c r="A82" s="229"/>
      <c r="B82" s="7"/>
      <c r="C82" s="7"/>
      <c r="D82" s="197"/>
      <c r="E82" s="153"/>
      <c r="F82" s="114"/>
      <c r="G82" s="153"/>
      <c r="H82" s="114"/>
      <c r="I82" s="7"/>
      <c r="J82" s="7"/>
      <c r="M82" s="80" t="s">
        <v>1773</v>
      </c>
      <c r="N82" s="216" t="s">
        <v>702</v>
      </c>
      <c r="O82" s="681" t="s">
        <v>1496</v>
      </c>
      <c r="P82" s="4"/>
      <c r="Q82" s="80" t="s">
        <v>1131</v>
      </c>
      <c r="R82" s="794" t="s">
        <v>1978</v>
      </c>
      <c r="S82" s="875" t="s">
        <v>1980</v>
      </c>
      <c r="T82" s="753" t="s">
        <v>1983</v>
      </c>
      <c r="U82" s="124">
        <v>3.0</v>
      </c>
    </row>
    <row r="83">
      <c r="A83" s="7"/>
      <c r="B83" s="7"/>
      <c r="C83" s="7"/>
      <c r="D83" s="197"/>
      <c r="E83" s="221" t="s">
        <v>410</v>
      </c>
      <c r="F83" s="15"/>
      <c r="G83" s="15"/>
      <c r="H83" s="4"/>
      <c r="I83" s="7"/>
      <c r="J83" s="7"/>
      <c r="M83" s="80" t="s">
        <v>1773</v>
      </c>
      <c r="N83" s="216" t="s">
        <v>702</v>
      </c>
      <c r="O83" s="681" t="s">
        <v>1496</v>
      </c>
      <c r="P83" s="4"/>
      <c r="Q83" s="80" t="s">
        <v>1131</v>
      </c>
      <c r="R83" s="753" t="s">
        <v>1986</v>
      </c>
      <c r="S83" s="875" t="s">
        <v>1532</v>
      </c>
      <c r="T83" s="753" t="s">
        <v>1987</v>
      </c>
      <c r="U83" s="124">
        <v>3.0</v>
      </c>
    </row>
    <row r="84">
      <c r="L84" s="337"/>
    </row>
    <row r="85">
      <c r="L85" s="1"/>
    </row>
    <row r="86">
      <c r="E86" s="219"/>
      <c r="G86" s="219"/>
      <c r="H86" s="219"/>
      <c r="M86" s="337"/>
      <c r="N86" s="336"/>
      <c r="O86" s="336"/>
      <c r="Q86" s="336"/>
      <c r="R86" s="336"/>
      <c r="S86" s="1131"/>
      <c r="T86" s="337"/>
      <c r="U86" s="336"/>
    </row>
    <row r="87">
      <c r="A87" s="206" t="s">
        <v>388</v>
      </c>
      <c r="B87" s="947" t="s">
        <v>389</v>
      </c>
      <c r="C87" s="947" t="s">
        <v>390</v>
      </c>
      <c r="D87" s="947" t="s">
        <v>391</v>
      </c>
      <c r="E87" s="948" t="s">
        <v>392</v>
      </c>
      <c r="F87" s="15"/>
      <c r="G87" s="15"/>
      <c r="H87" s="15"/>
      <c r="I87" s="15"/>
      <c r="J87" s="4"/>
      <c r="M87" s="749" t="s">
        <v>1127</v>
      </c>
      <c r="N87" s="750" t="s">
        <v>393</v>
      </c>
      <c r="O87" s="751" t="s">
        <v>394</v>
      </c>
      <c r="P87" s="114"/>
      <c r="Q87" s="750" t="s">
        <v>395</v>
      </c>
      <c r="R87" s="750" t="s">
        <v>396</v>
      </c>
      <c r="S87" s="750" t="s">
        <v>397</v>
      </c>
      <c r="T87" s="1103" t="s">
        <v>1099</v>
      </c>
      <c r="U87" s="750" t="s">
        <v>389</v>
      </c>
    </row>
    <row r="88">
      <c r="A88" s="949" t="s">
        <v>1587</v>
      </c>
      <c r="B88" s="950">
        <v>1.0</v>
      </c>
      <c r="C88" s="950" t="s">
        <v>1588</v>
      </c>
      <c r="D88" s="950" t="s">
        <v>1589</v>
      </c>
      <c r="F88" s="951" t="s">
        <v>1590</v>
      </c>
      <c r="G88" s="952"/>
      <c r="H88" s="953"/>
      <c r="I88" s="7"/>
      <c r="J88" s="7"/>
      <c r="M88" s="954">
        <v>45062.0</v>
      </c>
      <c r="N88" s="216" t="s">
        <v>702</v>
      </c>
      <c r="O88" s="681" t="s">
        <v>1496</v>
      </c>
      <c r="P88" s="4"/>
      <c r="Q88" s="80" t="s">
        <v>1131</v>
      </c>
      <c r="R88" s="955"/>
      <c r="S88" s="955"/>
      <c r="T88" s="955" t="s">
        <v>649</v>
      </c>
      <c r="U88" s="168">
        <v>2.0</v>
      </c>
    </row>
    <row r="89">
      <c r="A89" s="957"/>
      <c r="B89" s="906"/>
      <c r="C89" s="958"/>
      <c r="D89" s="958"/>
      <c r="F89" s="959" t="s">
        <v>393</v>
      </c>
      <c r="H89" s="960"/>
      <c r="I89" s="7"/>
      <c r="J89" s="7"/>
      <c r="M89" s="12"/>
      <c r="N89" s="763"/>
      <c r="O89" s="12"/>
      <c r="P89" s="12"/>
      <c r="Q89" s="12"/>
      <c r="R89" s="12"/>
      <c r="S89" s="12"/>
      <c r="T89" s="12"/>
    </row>
    <row r="90">
      <c r="A90" s="7"/>
      <c r="B90" s="7"/>
      <c r="C90" s="7"/>
      <c r="D90" s="7"/>
      <c r="F90" s="961"/>
      <c r="G90" s="113"/>
      <c r="H90" s="962"/>
      <c r="I90" s="7"/>
      <c r="J90" s="7"/>
      <c r="M90" s="12"/>
      <c r="N90" s="763"/>
      <c r="O90" s="12"/>
      <c r="P90" s="7"/>
      <c r="Q90" s="12"/>
      <c r="R90" s="12"/>
      <c r="S90" s="12"/>
      <c r="T90" s="12"/>
    </row>
    <row r="91">
      <c r="A91" s="7"/>
      <c r="B91" s="7"/>
      <c r="C91" s="7"/>
      <c r="D91" s="7"/>
      <c r="F91" s="963" t="s">
        <v>394</v>
      </c>
      <c r="H91" s="960"/>
      <c r="I91" s="7"/>
      <c r="J91" s="7"/>
      <c r="M91" s="12"/>
      <c r="N91" s="763"/>
      <c r="O91" s="12"/>
      <c r="P91" s="7"/>
      <c r="Q91" s="12"/>
      <c r="R91" s="12"/>
      <c r="S91" s="12"/>
      <c r="T91" s="12"/>
    </row>
    <row r="92">
      <c r="A92" s="7"/>
      <c r="B92" s="7"/>
      <c r="C92" s="7"/>
      <c r="D92" s="7"/>
      <c r="F92" s="961"/>
      <c r="G92" s="113"/>
      <c r="H92" s="962"/>
      <c r="I92" s="7"/>
      <c r="J92" s="7"/>
    </row>
    <row r="93">
      <c r="F93" s="963" t="s">
        <v>1591</v>
      </c>
      <c r="H93" s="960"/>
    </row>
    <row r="94">
      <c r="F94" s="964"/>
      <c r="H94" s="960"/>
      <c r="M94" s="336"/>
      <c r="N94" s="336"/>
      <c r="O94" s="336"/>
      <c r="P94" s="342"/>
      <c r="Q94" s="343"/>
      <c r="R94" s="336"/>
      <c r="S94" s="337"/>
    </row>
    <row r="95">
      <c r="F95" s="964"/>
      <c r="H95" s="960"/>
      <c r="M95" s="338"/>
      <c r="N95" s="164"/>
      <c r="O95" s="164"/>
      <c r="P95" s="345"/>
      <c r="Q95" s="345"/>
      <c r="R95" s="164"/>
      <c r="S95" s="267"/>
    </row>
    <row r="96">
      <c r="A96" s="341"/>
      <c r="B96" s="341"/>
      <c r="C96" s="341"/>
      <c r="D96" s="341"/>
      <c r="F96" s="964"/>
      <c r="H96" s="960"/>
      <c r="I96" s="341"/>
      <c r="J96" s="341"/>
    </row>
    <row r="97">
      <c r="A97" s="218"/>
      <c r="B97" s="220"/>
      <c r="C97" s="220"/>
      <c r="D97" s="220"/>
      <c r="F97" s="964"/>
      <c r="H97" s="960"/>
      <c r="I97" s="7"/>
      <c r="J97" s="7"/>
    </row>
    <row r="98">
      <c r="A98" s="218"/>
      <c r="B98" s="220"/>
      <c r="C98" s="220"/>
      <c r="D98" s="220"/>
      <c r="F98" s="964"/>
      <c r="H98" s="960"/>
      <c r="I98" s="7"/>
      <c r="J98" s="7"/>
    </row>
    <row r="99">
      <c r="A99" s="7"/>
      <c r="B99" s="7"/>
      <c r="C99" s="7"/>
      <c r="D99" s="7"/>
      <c r="F99" s="964"/>
      <c r="H99" s="960"/>
      <c r="I99" s="7"/>
      <c r="J99" s="7"/>
    </row>
    <row r="100">
      <c r="A100" s="7"/>
      <c r="B100" s="7"/>
      <c r="C100" s="7"/>
      <c r="D100" s="7"/>
      <c r="F100" s="964"/>
      <c r="H100" s="960"/>
      <c r="I100" s="7"/>
      <c r="J100" s="7"/>
    </row>
    <row r="101">
      <c r="F101" s="961"/>
      <c r="G101" s="113"/>
      <c r="H101" s="962"/>
    </row>
    <row r="106">
      <c r="A106" s="699" t="s">
        <v>388</v>
      </c>
      <c r="B106" s="699" t="s">
        <v>389</v>
      </c>
      <c r="C106" s="699" t="s">
        <v>390</v>
      </c>
      <c r="D106" s="699" t="s">
        <v>391</v>
      </c>
      <c r="E106" s="700" t="s">
        <v>392</v>
      </c>
      <c r="F106" s="15"/>
      <c r="G106" s="15"/>
      <c r="H106" s="15"/>
      <c r="I106" s="15"/>
      <c r="J106" s="4"/>
      <c r="M106" s="1116" t="s">
        <v>1127</v>
      </c>
      <c r="N106" s="701" t="s">
        <v>393</v>
      </c>
      <c r="O106" s="701" t="s">
        <v>395</v>
      </c>
      <c r="P106" s="703" t="s">
        <v>1099</v>
      </c>
      <c r="Q106" s="704" t="s">
        <v>396</v>
      </c>
      <c r="R106" s="701" t="s">
        <v>389</v>
      </c>
      <c r="S106" s="705" t="s">
        <v>410</v>
      </c>
    </row>
    <row r="107">
      <c r="A107" s="706" t="s">
        <v>1100</v>
      </c>
      <c r="B107" s="707">
        <v>1.0</v>
      </c>
      <c r="C107" s="707" t="s">
        <v>414</v>
      </c>
      <c r="D107" s="707" t="s">
        <v>1101</v>
      </c>
      <c r="E107" s="708" t="s">
        <v>1102</v>
      </c>
      <c r="F107" s="709" t="s">
        <v>393</v>
      </c>
      <c r="G107" s="15"/>
      <c r="H107" s="4"/>
      <c r="I107" s="7"/>
      <c r="J107" s="7"/>
      <c r="M107" s="954">
        <v>45066.0</v>
      </c>
      <c r="N107" s="216" t="s">
        <v>701</v>
      </c>
      <c r="O107" s="168" t="s">
        <v>1119</v>
      </c>
      <c r="P107" s="711" t="s">
        <v>1103</v>
      </c>
      <c r="Q107" s="1132"/>
      <c r="R107" s="168">
        <v>1.0</v>
      </c>
      <c r="S107" s="314" t="s">
        <v>1105</v>
      </c>
    </row>
    <row r="108">
      <c r="A108" s="706" t="s">
        <v>1106</v>
      </c>
      <c r="B108" s="707">
        <v>1.0</v>
      </c>
      <c r="C108" s="707" t="s">
        <v>414</v>
      </c>
      <c r="D108" s="707" t="s">
        <v>1107</v>
      </c>
      <c r="E108" s="709" t="s">
        <v>394</v>
      </c>
      <c r="F108" s="15"/>
      <c r="G108" s="15"/>
      <c r="H108" s="4"/>
      <c r="I108" s="7"/>
      <c r="J108" s="7"/>
      <c r="Q108" s="1120"/>
    </row>
    <row r="109">
      <c r="A109" s="7"/>
      <c r="B109" s="7"/>
      <c r="C109" s="7"/>
      <c r="D109" s="7"/>
      <c r="E109" s="715" t="s">
        <v>1108</v>
      </c>
      <c r="H109" s="716" t="s">
        <v>410</v>
      </c>
      <c r="I109" s="7"/>
      <c r="J109" s="7"/>
    </row>
    <row r="110">
      <c r="A110" s="7"/>
      <c r="B110" s="7"/>
      <c r="C110" s="7"/>
      <c r="D110" s="7"/>
      <c r="E110" s="153"/>
      <c r="F110" s="113"/>
      <c r="G110" s="113"/>
      <c r="H110" s="114"/>
      <c r="I110" s="7"/>
      <c r="J110" s="7"/>
    </row>
    <row r="111">
      <c r="F111" s="1" t="s">
        <v>1109</v>
      </c>
    </row>
    <row r="119">
      <c r="A119" s="920"/>
      <c r="B119" s="920"/>
      <c r="C119" s="920"/>
      <c r="D119" s="920"/>
      <c r="E119" s="920"/>
      <c r="F119" s="920"/>
      <c r="G119" s="920"/>
      <c r="H119" s="920"/>
      <c r="I119" s="920"/>
      <c r="J119" s="920"/>
    </row>
    <row r="120">
      <c r="A120" s="921" t="s">
        <v>388</v>
      </c>
      <c r="B120" s="921" t="s">
        <v>389</v>
      </c>
      <c r="C120" s="921" t="s">
        <v>390</v>
      </c>
      <c r="D120" s="921" t="s">
        <v>391</v>
      </c>
      <c r="E120" s="923" t="s">
        <v>392</v>
      </c>
      <c r="F120" s="113"/>
      <c r="G120" s="113"/>
      <c r="H120" s="113"/>
      <c r="I120" s="113"/>
      <c r="J120" s="114"/>
      <c r="M120" s="877" t="s">
        <v>1127</v>
      </c>
      <c r="N120" s="721" t="s">
        <v>393</v>
      </c>
      <c r="O120" s="319" t="s">
        <v>394</v>
      </c>
      <c r="P120" s="4"/>
      <c r="Q120" s="209" t="s">
        <v>395</v>
      </c>
      <c r="R120" s="209" t="s">
        <v>396</v>
      </c>
      <c r="S120" s="209" t="s">
        <v>397</v>
      </c>
      <c r="T120" s="210" t="s">
        <v>398</v>
      </c>
      <c r="U120" s="209" t="s">
        <v>389</v>
      </c>
    </row>
    <row r="121">
      <c r="A121" s="1133" t="s">
        <v>2004</v>
      </c>
      <c r="B121" s="724" t="s">
        <v>2005</v>
      </c>
      <c r="C121" s="724" t="s">
        <v>400</v>
      </c>
      <c r="D121" s="213" t="s">
        <v>2006</v>
      </c>
      <c r="E121" s="221" t="s">
        <v>393</v>
      </c>
      <c r="F121" s="4"/>
      <c r="G121" s="222" t="s">
        <v>402</v>
      </c>
      <c r="H121" s="65"/>
      <c r="I121" s="7"/>
      <c r="J121" s="7"/>
      <c r="M121" s="1134">
        <v>45099.0</v>
      </c>
      <c r="N121" s="216" t="s">
        <v>702</v>
      </c>
      <c r="O121" s="681" t="s">
        <v>1496</v>
      </c>
      <c r="P121" s="4"/>
      <c r="Q121" s="168" t="s">
        <v>1119</v>
      </c>
      <c r="R121" s="1034" t="s">
        <v>2010</v>
      </c>
      <c r="S121" s="1034" t="s">
        <v>1961</v>
      </c>
      <c r="T121" s="753" t="s">
        <v>1963</v>
      </c>
      <c r="U121" s="124">
        <v>3.0</v>
      </c>
    </row>
    <row r="122">
      <c r="A122" s="14"/>
      <c r="B122" s="14"/>
      <c r="C122" s="14"/>
      <c r="D122" s="213" t="s">
        <v>2012</v>
      </c>
      <c r="E122" s="222" t="s">
        <v>394</v>
      </c>
      <c r="F122" s="65"/>
      <c r="G122" s="51"/>
      <c r="H122" s="98"/>
      <c r="I122" s="7"/>
      <c r="J122" s="7"/>
      <c r="M122" s="1135"/>
      <c r="N122" s="338"/>
      <c r="O122" s="164"/>
      <c r="Q122" s="164"/>
      <c r="R122" s="1120"/>
      <c r="S122" s="1120"/>
      <c r="T122" s="1131"/>
      <c r="U122" s="12"/>
    </row>
    <row r="123">
      <c r="A123" s="229"/>
      <c r="B123" s="7"/>
      <c r="C123" s="7"/>
      <c r="D123" s="197"/>
      <c r="E123" s="153"/>
      <c r="F123" s="114"/>
      <c r="G123" s="153"/>
      <c r="H123" s="114"/>
      <c r="I123" s="7"/>
      <c r="J123" s="7"/>
    </row>
    <row r="124">
      <c r="A124" s="7"/>
      <c r="B124" s="7"/>
      <c r="C124" s="7"/>
      <c r="D124" s="197"/>
      <c r="E124" s="221" t="s">
        <v>410</v>
      </c>
      <c r="F124" s="15"/>
      <c r="G124" s="15"/>
      <c r="H124" s="4"/>
      <c r="I124" s="7"/>
      <c r="J124" s="7"/>
    </row>
    <row r="127">
      <c r="A127" s="1137" t="s">
        <v>388</v>
      </c>
      <c r="B127" s="1138" t="s">
        <v>389</v>
      </c>
      <c r="C127" s="1138" t="s">
        <v>390</v>
      </c>
      <c r="D127" s="1138" t="s">
        <v>391</v>
      </c>
      <c r="E127" s="207" t="s">
        <v>392</v>
      </c>
      <c r="F127" s="15"/>
      <c r="G127" s="15"/>
      <c r="H127" s="15"/>
      <c r="I127" s="15"/>
      <c r="J127" s="4"/>
      <c r="L127" s="1139"/>
      <c r="M127" s="1140" t="s">
        <v>2014</v>
      </c>
      <c r="N127" s="15"/>
      <c r="O127" s="4"/>
      <c r="P127" s="1139"/>
      <c r="Q127" s="1139"/>
    </row>
    <row r="128">
      <c r="A128" s="1141" t="s">
        <v>2017</v>
      </c>
      <c r="B128" s="1142">
        <v>2.0</v>
      </c>
      <c r="C128" s="1143"/>
      <c r="D128" s="1144" t="s">
        <v>2018</v>
      </c>
      <c r="E128" s="1145" t="s">
        <v>2014</v>
      </c>
      <c r="F128" s="65"/>
      <c r="L128" s="1139"/>
      <c r="M128" s="1146" t="s">
        <v>2019</v>
      </c>
      <c r="N128" s="15"/>
      <c r="O128" s="4"/>
    </row>
    <row r="129">
      <c r="A129" s="1147"/>
      <c r="B129" s="1086"/>
      <c r="C129" s="1086"/>
      <c r="D129" s="1148"/>
      <c r="E129" s="51"/>
      <c r="F129" s="98"/>
      <c r="L129" s="1139"/>
      <c r="M129" s="1146" t="s">
        <v>2020</v>
      </c>
      <c r="N129" s="15"/>
      <c r="O129" s="4"/>
    </row>
    <row r="130">
      <c r="E130" s="51"/>
      <c r="F130" s="98"/>
    </row>
    <row r="131">
      <c r="E131" s="51"/>
      <c r="F131" s="98"/>
    </row>
    <row r="132">
      <c r="E132" s="153"/>
      <c r="F132" s="114"/>
    </row>
  </sheetData>
  <mergeCells count="110">
    <mergeCell ref="N57:O57"/>
    <mergeCell ref="N58:O58"/>
    <mergeCell ref="E43:J43"/>
    <mergeCell ref="F44:H44"/>
    <mergeCell ref="E45:H45"/>
    <mergeCell ref="E46:G47"/>
    <mergeCell ref="H46:H47"/>
    <mergeCell ref="E56:J56"/>
    <mergeCell ref="N56:O56"/>
    <mergeCell ref="A5:A6"/>
    <mergeCell ref="A7:A9"/>
    <mergeCell ref="A57:A58"/>
    <mergeCell ref="B57:B58"/>
    <mergeCell ref="A59:A60"/>
    <mergeCell ref="B59:B60"/>
    <mergeCell ref="A65:A66"/>
    <mergeCell ref="B65:B66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O26:P26"/>
    <mergeCell ref="O33:P33"/>
    <mergeCell ref="O34:P34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N65:O65"/>
    <mergeCell ref="N66:O66"/>
    <mergeCell ref="O121:P121"/>
    <mergeCell ref="O122:P122"/>
    <mergeCell ref="O81:P81"/>
    <mergeCell ref="O82:P82"/>
    <mergeCell ref="O83:P83"/>
    <mergeCell ref="O86:P86"/>
    <mergeCell ref="O87:P87"/>
    <mergeCell ref="O88:P88"/>
    <mergeCell ref="O120:P120"/>
    <mergeCell ref="C57:C58"/>
    <mergeCell ref="D57:D58"/>
    <mergeCell ref="G57:H57"/>
    <mergeCell ref="E58:F58"/>
    <mergeCell ref="G58:H61"/>
    <mergeCell ref="C59:C60"/>
    <mergeCell ref="O59:P59"/>
    <mergeCell ref="A67:A68"/>
    <mergeCell ref="B67:B68"/>
    <mergeCell ref="A121:A122"/>
    <mergeCell ref="B121:B122"/>
    <mergeCell ref="C121:C122"/>
    <mergeCell ref="E59:F61"/>
    <mergeCell ref="E64:J64"/>
    <mergeCell ref="C65:C66"/>
    <mergeCell ref="D65:D66"/>
    <mergeCell ref="G65:H65"/>
    <mergeCell ref="G66:H69"/>
    <mergeCell ref="C67:C68"/>
    <mergeCell ref="E66:F66"/>
    <mergeCell ref="E67:F69"/>
    <mergeCell ref="O75:P75"/>
    <mergeCell ref="E79:J79"/>
    <mergeCell ref="O79:P79"/>
    <mergeCell ref="G80:H82"/>
    <mergeCell ref="O80:P80"/>
    <mergeCell ref="E80:F80"/>
    <mergeCell ref="E81:F82"/>
    <mergeCell ref="E83:H83"/>
    <mergeCell ref="E86:F86"/>
    <mergeCell ref="E87:J87"/>
    <mergeCell ref="F88:H88"/>
    <mergeCell ref="F89:H90"/>
    <mergeCell ref="F91:H92"/>
    <mergeCell ref="F93:H101"/>
    <mergeCell ref="E106:J106"/>
    <mergeCell ref="F107:H107"/>
    <mergeCell ref="E108:H108"/>
    <mergeCell ref="E109:G110"/>
    <mergeCell ref="H109:H110"/>
    <mergeCell ref="M127:O127"/>
    <mergeCell ref="M128:O128"/>
    <mergeCell ref="M129:O129"/>
    <mergeCell ref="E120:J120"/>
    <mergeCell ref="E121:F121"/>
    <mergeCell ref="G121:H123"/>
    <mergeCell ref="E122:F123"/>
    <mergeCell ref="E124:H124"/>
    <mergeCell ref="E127:J127"/>
    <mergeCell ref="E128:F132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57"/>
    <hyperlink r:id="rId12" ref="R57"/>
    <hyperlink r:id="rId13" ref="S57"/>
    <hyperlink r:id="rId14" ref="Q58"/>
    <hyperlink r:id="rId15" ref="R58"/>
    <hyperlink r:id="rId16" ref="S58"/>
    <hyperlink r:id="rId17" ref="Q65"/>
    <hyperlink r:id="rId18" ref="R65"/>
    <hyperlink r:id="rId19" ref="S65"/>
    <hyperlink r:id="rId20" ref="Q66"/>
    <hyperlink r:id="rId21" ref="R66"/>
    <hyperlink r:id="rId22" ref="S66"/>
    <hyperlink r:id="rId23" ref="R80"/>
    <hyperlink r:id="rId24" ref="S80"/>
    <hyperlink r:id="rId25" ref="T80"/>
    <hyperlink r:id="rId26" ref="R81"/>
    <hyperlink r:id="rId27" ref="S81"/>
    <hyperlink r:id="rId28" ref="T81"/>
    <hyperlink r:id="rId29" ref="R82"/>
    <hyperlink r:id="rId30" ref="S82"/>
    <hyperlink r:id="rId31" ref="T82"/>
    <hyperlink r:id="rId32" ref="R83"/>
    <hyperlink r:id="rId33" ref="S83"/>
    <hyperlink r:id="rId34" ref="T83"/>
    <hyperlink r:id="rId35" ref="R121"/>
    <hyperlink r:id="rId36" ref="S121"/>
    <hyperlink r:id="rId37" ref="T121"/>
  </hyperlinks>
  <drawing r:id="rId3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1972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V2" s="346"/>
    </row>
    <row r="3">
      <c r="A3" s="1"/>
      <c r="B3" s="1"/>
      <c r="C3" s="2" t="s">
        <v>9</v>
      </c>
      <c r="D3" s="673">
        <v>45064.0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V10" s="346"/>
    </row>
    <row r="11">
      <c r="K11" s="831"/>
      <c r="L11" s="831"/>
      <c r="M11" s="831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1975</v>
      </c>
      <c r="E14" s="1" t="s">
        <v>54</v>
      </c>
      <c r="H14" s="49"/>
      <c r="I14" s="50"/>
      <c r="J14" s="223"/>
      <c r="K14" s="893" t="s">
        <v>1975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45078.0</v>
      </c>
      <c r="L17" s="907">
        <v>45079.0</v>
      </c>
      <c r="M17" s="907">
        <v>45080.0</v>
      </c>
      <c r="N17" s="7"/>
      <c r="O17" s="779" t="str">
        <f>IFERROR(__xludf.DUMMYFUNCTION("IMPORTRANGE(""https://docs.google.com/spreadsheets/d/1AZ3Iko49RlWgMZj2Hx7OpTHq-NH0mvOPQwtTsEQwEV4/edit#gid=1517158034"",""6/1~6/18 others!A5:H60"")"),"#REF!")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1977</v>
      </c>
      <c r="L19" s="931" t="s">
        <v>915</v>
      </c>
      <c r="M19" s="135" t="s">
        <v>1979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1977</v>
      </c>
      <c r="L20" s="931" t="s">
        <v>915</v>
      </c>
      <c r="M20" s="135" t="s">
        <v>1979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1981</v>
      </c>
      <c r="L21" s="916" t="s">
        <v>236</v>
      </c>
      <c r="M21" s="80" t="s">
        <v>1982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01"/>
      <c r="N22" s="7"/>
      <c r="O22" s="914"/>
      <c r="P22" s="914"/>
      <c r="Q22" s="914"/>
      <c r="R22" s="999"/>
      <c r="S22" s="999"/>
      <c r="T22" s="999"/>
      <c r="U22" s="914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45081.0</v>
      </c>
      <c r="L23" s="907">
        <v>45084.0</v>
      </c>
      <c r="M23" s="907">
        <v>45085.0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931" t="s">
        <v>915</v>
      </c>
      <c r="L25" s="135" t="s">
        <v>1984</v>
      </c>
      <c r="M25" s="915" t="s">
        <v>1985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31" t="s">
        <v>915</v>
      </c>
      <c r="L26" s="135" t="s">
        <v>1984</v>
      </c>
      <c r="M26" s="915" t="s">
        <v>1985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/>
      <c r="L27" s="80" t="s">
        <v>1620</v>
      </c>
      <c r="M27" s="80" t="s">
        <v>223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99"/>
      <c r="S28" s="999"/>
      <c r="T28" s="999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45086.0</v>
      </c>
      <c r="L29" s="907">
        <v>45087.0</v>
      </c>
      <c r="M29" s="907">
        <v>45088.0</v>
      </c>
      <c r="N29" s="95"/>
      <c r="O29" s="914"/>
      <c r="P29" s="914"/>
      <c r="Q29" s="914"/>
      <c r="R29" s="999"/>
      <c r="S29" s="999"/>
      <c r="T29" s="999"/>
      <c r="U29" s="914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80" t="s">
        <v>1988</v>
      </c>
      <c r="L31" s="915" t="s">
        <v>1989</v>
      </c>
      <c r="M31" s="135" t="s">
        <v>1990</v>
      </c>
      <c r="N31" s="100"/>
      <c r="O31" s="973"/>
      <c r="P31" s="973"/>
      <c r="Q31" s="973"/>
      <c r="R31" s="1004"/>
      <c r="S31" s="1004"/>
      <c r="T31" s="1004"/>
      <c r="U31" s="973"/>
      <c r="V31" s="100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80" t="s">
        <v>1988</v>
      </c>
      <c r="L32" s="915" t="s">
        <v>1989</v>
      </c>
      <c r="M32" s="135" t="s">
        <v>1990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223</v>
      </c>
      <c r="L33" s="80" t="s">
        <v>223</v>
      </c>
      <c r="M33" s="80" t="s">
        <v>1991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45089.0</v>
      </c>
      <c r="L35" s="907">
        <v>45090.0</v>
      </c>
      <c r="M35" s="907">
        <v>45091.0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80" t="s">
        <v>1992</v>
      </c>
      <c r="L37" s="915" t="s">
        <v>1993</v>
      </c>
      <c r="M37" s="135" t="s">
        <v>1994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80" t="s">
        <v>1992</v>
      </c>
      <c r="L38" s="915" t="s">
        <v>1993</v>
      </c>
      <c r="M38" s="135" t="s">
        <v>1994</v>
      </c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1995</v>
      </c>
      <c r="L39" s="135" t="s">
        <v>1996</v>
      </c>
      <c r="M39" s="927"/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01"/>
      <c r="N40" s="856"/>
      <c r="O40" s="914"/>
      <c r="P40" s="914"/>
      <c r="Q40" s="914"/>
      <c r="R40" s="999"/>
      <c r="S40" s="999"/>
      <c r="T40" s="999"/>
      <c r="U40" s="914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07">
        <v>45092.0</v>
      </c>
      <c r="L41" s="907">
        <v>45093.0</v>
      </c>
      <c r="M41" s="926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80" t="s">
        <v>1997</v>
      </c>
      <c r="L43" s="135" t="s">
        <v>1998</v>
      </c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80" t="s">
        <v>1997</v>
      </c>
      <c r="L44" s="135" t="s">
        <v>1998</v>
      </c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 t="s">
        <v>1999</v>
      </c>
      <c r="L45" s="927" t="s">
        <v>223</v>
      </c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01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45078.0</v>
      </c>
      <c r="L47" s="936">
        <v>45078.0</v>
      </c>
      <c r="M47" s="936">
        <v>45079.0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937" t="s">
        <v>2000</v>
      </c>
      <c r="L49" s="80" t="s">
        <v>2001</v>
      </c>
      <c r="M49" s="135" t="s">
        <v>2002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937" t="s">
        <v>2000</v>
      </c>
      <c r="L50" s="80" t="s">
        <v>2003</v>
      </c>
      <c r="M50" s="135" t="s">
        <v>2002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27" t="s">
        <v>223</v>
      </c>
      <c r="L51" s="927" t="s">
        <v>800</v>
      </c>
      <c r="M51" s="927" t="s">
        <v>223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01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45079.0</v>
      </c>
      <c r="L53" s="936">
        <v>45080.0</v>
      </c>
      <c r="M53" s="936">
        <v>45080.0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2007</v>
      </c>
      <c r="L55" s="931" t="s">
        <v>915</v>
      </c>
      <c r="M55" s="135" t="s">
        <v>2008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35" t="s">
        <v>2007</v>
      </c>
      <c r="L56" s="931" t="s">
        <v>915</v>
      </c>
      <c r="M56" s="135" t="s">
        <v>2009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27" t="s">
        <v>2011</v>
      </c>
      <c r="L57" s="999"/>
      <c r="M57" s="927" t="s">
        <v>223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01"/>
      <c r="N58" s="100"/>
      <c r="O58" s="914"/>
      <c r="P58" s="914"/>
      <c r="Q58" s="914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45081.0</v>
      </c>
      <c r="L59" s="936">
        <v>45081.0</v>
      </c>
      <c r="M59" s="936">
        <v>45082.0</v>
      </c>
      <c r="N59" s="184"/>
      <c r="O59" s="1136"/>
      <c r="P59" s="1136"/>
      <c r="Q59" s="91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136"/>
      <c r="P60" s="1136"/>
      <c r="Q60" s="91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2013</v>
      </c>
      <c r="L61" s="135" t="s">
        <v>2015</v>
      </c>
      <c r="M61" s="135" t="s">
        <v>2016</v>
      </c>
      <c r="N61" s="798"/>
      <c r="O61" s="1136"/>
      <c r="P61" s="1136"/>
      <c r="Q61" s="914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2013</v>
      </c>
      <c r="L62" s="135" t="s">
        <v>2015</v>
      </c>
      <c r="M62" s="135" t="s">
        <v>2016</v>
      </c>
      <c r="N62" s="798"/>
      <c r="O62" s="1136"/>
      <c r="P62" s="1136"/>
      <c r="Q62" s="914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 t="s">
        <v>223</v>
      </c>
      <c r="L63" s="927" t="s">
        <v>223</v>
      </c>
      <c r="M63" s="1012" t="s">
        <v>1691</v>
      </c>
      <c r="N63" s="799"/>
      <c r="O63" s="1136"/>
      <c r="P63" s="1136"/>
      <c r="Q63" s="914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01"/>
      <c r="N64" s="100"/>
      <c r="O64" s="1136"/>
      <c r="P64" s="1136"/>
      <c r="Q64" s="914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45082.0</v>
      </c>
      <c r="L65" s="936">
        <v>45083.0</v>
      </c>
      <c r="M65" s="936">
        <v>45084.0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2021</v>
      </c>
      <c r="L67" s="135" t="s">
        <v>2022</v>
      </c>
      <c r="M67" s="931" t="s">
        <v>2023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2021</v>
      </c>
      <c r="L68" s="135" t="s">
        <v>2022</v>
      </c>
      <c r="M68" s="931" t="s">
        <v>2023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927" t="s">
        <v>223</v>
      </c>
      <c r="L69" s="1012" t="s">
        <v>883</v>
      </c>
      <c r="M69" s="1012" t="s">
        <v>1574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01"/>
      <c r="R70" s="346"/>
      <c r="S70" s="346"/>
      <c r="T70" s="346"/>
      <c r="V70" s="346"/>
    </row>
    <row r="71">
      <c r="H71" s="41"/>
      <c r="I71" s="103"/>
      <c r="J71" s="939" t="s">
        <v>46</v>
      </c>
      <c r="K71" s="936">
        <v>45084.0</v>
      </c>
      <c r="L71" s="936">
        <v>45085.0</v>
      </c>
      <c r="M71" s="936">
        <v>45085.0</v>
      </c>
      <c r="R71" s="346"/>
      <c r="S71" s="346"/>
      <c r="T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V72" s="346"/>
    </row>
    <row r="73">
      <c r="H73" s="41"/>
      <c r="I73" s="103"/>
      <c r="J73" s="79" t="s">
        <v>84</v>
      </c>
      <c r="K73" s="135" t="s">
        <v>2025</v>
      </c>
      <c r="L73" s="135" t="s">
        <v>2026</v>
      </c>
      <c r="M73" s="135" t="s">
        <v>2027</v>
      </c>
      <c r="R73" s="346"/>
      <c r="S73" s="346"/>
      <c r="T73" s="346"/>
      <c r="V73" s="346"/>
    </row>
    <row r="74">
      <c r="H74" s="41"/>
      <c r="I74" s="103"/>
      <c r="J74" s="79" t="s">
        <v>97</v>
      </c>
      <c r="K74" s="135" t="s">
        <v>2025</v>
      </c>
      <c r="L74" s="135" t="s">
        <v>2026</v>
      </c>
      <c r="M74" s="135" t="s">
        <v>2027</v>
      </c>
      <c r="R74" s="346"/>
      <c r="S74" s="346"/>
      <c r="T74" s="346"/>
      <c r="V74" s="346"/>
    </row>
    <row r="75">
      <c r="H75" s="41"/>
      <c r="I75" s="156"/>
      <c r="J75" s="86" t="s">
        <v>98</v>
      </c>
      <c r="K75" s="1012" t="s">
        <v>1538</v>
      </c>
      <c r="L75" s="927" t="s">
        <v>223</v>
      </c>
      <c r="M75" s="1013" t="s">
        <v>2028</v>
      </c>
      <c r="R75" s="346"/>
      <c r="S75" s="346"/>
      <c r="T75" s="346"/>
      <c r="V75" s="346"/>
    </row>
    <row r="76">
      <c r="H76" s="41"/>
      <c r="J76" s="1017"/>
      <c r="K76" s="1001"/>
      <c r="L76" s="1001"/>
      <c r="M76" s="1001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>
        <v>45086.0</v>
      </c>
      <c r="L77" s="936">
        <v>45086.0</v>
      </c>
      <c r="M77" s="936">
        <v>45087.0</v>
      </c>
      <c r="R77" s="346"/>
      <c r="S77" s="346"/>
      <c r="T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V78" s="346"/>
    </row>
    <row r="79">
      <c r="H79" s="41"/>
      <c r="I79" s="156"/>
      <c r="J79" s="79" t="s">
        <v>84</v>
      </c>
      <c r="K79" s="135" t="s">
        <v>2029</v>
      </c>
      <c r="L79" s="135" t="s">
        <v>2030</v>
      </c>
      <c r="M79" s="931" t="s">
        <v>2031</v>
      </c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 t="s">
        <v>2029</v>
      </c>
      <c r="L80" s="135" t="s">
        <v>2030</v>
      </c>
      <c r="M80" s="931" t="s">
        <v>2031</v>
      </c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013" t="s">
        <v>223</v>
      </c>
      <c r="L81" s="1013" t="s">
        <v>223</v>
      </c>
      <c r="M81" s="1013" t="s">
        <v>223</v>
      </c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01"/>
      <c r="O82" s="441"/>
      <c r="R82" s="346"/>
      <c r="S82" s="346"/>
      <c r="T82" s="346"/>
      <c r="V82" s="346"/>
    </row>
    <row r="83">
      <c r="H83" s="41"/>
      <c r="I83" s="156"/>
      <c r="J83" s="939" t="s">
        <v>46</v>
      </c>
      <c r="K83" s="936">
        <v>45087.0</v>
      </c>
      <c r="L83" s="936">
        <v>45088.0</v>
      </c>
      <c r="M83" s="936">
        <v>45088.0</v>
      </c>
      <c r="O83" s="441"/>
      <c r="R83" s="346"/>
      <c r="S83" s="346"/>
      <c r="T83" s="346"/>
      <c r="V83" s="346"/>
    </row>
    <row r="84">
      <c r="H84" s="41"/>
      <c r="I84" s="156"/>
      <c r="J84" s="71" t="s">
        <v>44</v>
      </c>
      <c r="K84" s="913" t="s">
        <v>280</v>
      </c>
      <c r="L84" s="913" t="s">
        <v>280</v>
      </c>
      <c r="M84" s="913" t="s">
        <v>280</v>
      </c>
      <c r="O84" s="441"/>
      <c r="R84" s="346"/>
      <c r="S84" s="346"/>
      <c r="T84" s="346"/>
      <c r="V84" s="346"/>
    </row>
    <row r="85">
      <c r="H85" s="41"/>
      <c r="I85" s="156"/>
      <c r="J85" s="79" t="s">
        <v>84</v>
      </c>
      <c r="K85" s="931" t="s">
        <v>2032</v>
      </c>
      <c r="L85" s="931" t="s">
        <v>2033</v>
      </c>
      <c r="M85" s="931" t="s">
        <v>2034</v>
      </c>
      <c r="O85" s="441"/>
      <c r="R85" s="346"/>
      <c r="S85" s="346"/>
      <c r="T85" s="346"/>
      <c r="V85" s="346"/>
    </row>
    <row r="86">
      <c r="H86" s="41"/>
      <c r="I86" s="156"/>
      <c r="J86" s="79" t="s">
        <v>97</v>
      </c>
      <c r="K86" s="931" t="s">
        <v>2032</v>
      </c>
      <c r="L86" s="931" t="s">
        <v>2033</v>
      </c>
      <c r="M86" s="931" t="s">
        <v>2034</v>
      </c>
      <c r="O86" s="441"/>
      <c r="R86" s="346"/>
      <c r="S86" s="346"/>
      <c r="T86" s="346"/>
      <c r="V86" s="346"/>
    </row>
    <row r="87">
      <c r="H87" s="41"/>
      <c r="I87" s="156"/>
      <c r="J87" s="86" t="s">
        <v>98</v>
      </c>
      <c r="K87" s="927" t="s">
        <v>223</v>
      </c>
      <c r="L87" s="927" t="s">
        <v>1525</v>
      </c>
      <c r="M87" s="1013" t="s">
        <v>223</v>
      </c>
      <c r="O87" s="441"/>
      <c r="R87" s="346"/>
      <c r="S87" s="346"/>
      <c r="T87" s="346"/>
      <c r="V87" s="346"/>
    </row>
    <row r="88">
      <c r="H88" s="41"/>
      <c r="I88" s="156"/>
      <c r="J88" s="940"/>
      <c r="K88" s="941"/>
      <c r="L88" s="941"/>
      <c r="M88" s="941"/>
      <c r="O88" s="441"/>
      <c r="R88" s="346"/>
      <c r="S88" s="346"/>
      <c r="T88" s="346"/>
      <c r="V88" s="346"/>
    </row>
    <row r="89">
      <c r="H89" s="41"/>
      <c r="I89" s="156"/>
      <c r="J89" s="939" t="s">
        <v>46</v>
      </c>
      <c r="K89" s="936">
        <v>45089.0</v>
      </c>
      <c r="L89" s="936">
        <v>45089.0</v>
      </c>
      <c r="M89" s="936">
        <v>45090.0</v>
      </c>
      <c r="O89" s="441"/>
      <c r="R89" s="346"/>
      <c r="S89" s="346"/>
      <c r="T89" s="346"/>
      <c r="V89" s="346"/>
    </row>
    <row r="90">
      <c r="H90" s="41"/>
      <c r="I90" s="156"/>
      <c r="J90" s="71" t="s">
        <v>44</v>
      </c>
      <c r="K90" s="913" t="s">
        <v>280</v>
      </c>
      <c r="L90" s="913" t="s">
        <v>280</v>
      </c>
      <c r="M90" s="913" t="s">
        <v>280</v>
      </c>
      <c r="O90" s="441"/>
      <c r="R90" s="346"/>
      <c r="S90" s="346"/>
      <c r="T90" s="346"/>
      <c r="V90" s="346"/>
    </row>
    <row r="91">
      <c r="H91" s="41"/>
      <c r="I91" s="156"/>
      <c r="J91" s="79" t="s">
        <v>84</v>
      </c>
      <c r="K91" s="931" t="s">
        <v>2035</v>
      </c>
      <c r="L91" s="931" t="s">
        <v>2035</v>
      </c>
      <c r="M91" s="931" t="s">
        <v>2036</v>
      </c>
      <c r="O91" s="441"/>
      <c r="R91" s="346"/>
      <c r="S91" s="346"/>
      <c r="T91" s="346"/>
      <c r="V91" s="346"/>
    </row>
    <row r="92">
      <c r="H92" s="41"/>
      <c r="I92" s="156"/>
      <c r="J92" s="79" t="s">
        <v>97</v>
      </c>
      <c r="K92" s="931" t="s">
        <v>2037</v>
      </c>
      <c r="L92" s="931" t="s">
        <v>2035</v>
      </c>
      <c r="M92" s="931" t="s">
        <v>2036</v>
      </c>
      <c r="O92" s="441"/>
      <c r="R92" s="346"/>
      <c r="S92" s="346"/>
      <c r="T92" s="346"/>
      <c r="V92" s="346"/>
    </row>
    <row r="93">
      <c r="H93" s="41"/>
      <c r="I93" s="156"/>
      <c r="J93" s="86" t="s">
        <v>98</v>
      </c>
      <c r="K93" s="1013" t="s">
        <v>223</v>
      </c>
      <c r="L93" s="1013" t="s">
        <v>223</v>
      </c>
      <c r="M93" s="1013" t="s">
        <v>223</v>
      </c>
      <c r="O93" s="441"/>
      <c r="R93" s="346"/>
      <c r="S93" s="346"/>
      <c r="T93" s="346"/>
      <c r="V93" s="346"/>
    </row>
    <row r="94">
      <c r="H94" s="41"/>
      <c r="I94" s="156"/>
      <c r="J94" s="1149"/>
      <c r="K94" s="930"/>
      <c r="L94" s="930"/>
      <c r="M94" s="930"/>
      <c r="O94" s="441"/>
      <c r="R94" s="346"/>
      <c r="S94" s="346"/>
      <c r="T94" s="346"/>
      <c r="V94" s="346"/>
    </row>
    <row r="95">
      <c r="H95" s="41"/>
      <c r="I95" s="156"/>
      <c r="J95" s="939" t="s">
        <v>46</v>
      </c>
      <c r="K95" s="936">
        <v>45090.0</v>
      </c>
      <c r="L95" s="936">
        <v>45091.0</v>
      </c>
      <c r="M95" s="936">
        <v>45091.0</v>
      </c>
      <c r="O95" s="441"/>
      <c r="R95" s="346"/>
      <c r="S95" s="346"/>
      <c r="T95" s="346"/>
      <c r="V95" s="346"/>
    </row>
    <row r="96">
      <c r="H96" s="41"/>
      <c r="I96" s="156"/>
      <c r="J96" s="71" t="s">
        <v>44</v>
      </c>
      <c r="K96" s="913" t="s">
        <v>280</v>
      </c>
      <c r="L96" s="913" t="s">
        <v>280</v>
      </c>
      <c r="M96" s="913" t="s">
        <v>280</v>
      </c>
      <c r="O96" s="441"/>
      <c r="R96" s="346"/>
      <c r="S96" s="346"/>
      <c r="T96" s="346"/>
      <c r="V96" s="346"/>
    </row>
    <row r="97">
      <c r="H97" s="41"/>
      <c r="I97" s="156"/>
      <c r="J97" s="79" t="s">
        <v>84</v>
      </c>
      <c r="K97" s="931" t="s">
        <v>2038</v>
      </c>
      <c r="L97" s="931" t="s">
        <v>2039</v>
      </c>
      <c r="M97" s="931" t="s">
        <v>2040</v>
      </c>
      <c r="O97" s="441"/>
      <c r="R97" s="346"/>
      <c r="S97" s="346"/>
      <c r="T97" s="346"/>
      <c r="V97" s="346"/>
    </row>
    <row r="98">
      <c r="H98" s="41"/>
      <c r="I98" s="156"/>
      <c r="J98" s="79" t="s">
        <v>97</v>
      </c>
      <c r="K98" s="931" t="s">
        <v>2038</v>
      </c>
      <c r="L98" s="931" t="s">
        <v>2039</v>
      </c>
      <c r="M98" s="931" t="s">
        <v>2040</v>
      </c>
      <c r="O98" s="441"/>
      <c r="R98" s="346"/>
      <c r="S98" s="346"/>
      <c r="T98" s="346"/>
      <c r="V98" s="346"/>
    </row>
    <row r="99">
      <c r="H99" s="41"/>
      <c r="I99" s="156"/>
      <c r="J99" s="86" t="s">
        <v>98</v>
      </c>
      <c r="K99" s="1013" t="s">
        <v>223</v>
      </c>
      <c r="L99" s="1013" t="s">
        <v>223</v>
      </c>
      <c r="M99" s="1013" t="s">
        <v>223</v>
      </c>
      <c r="O99" s="441"/>
      <c r="R99" s="346"/>
      <c r="S99" s="346"/>
      <c r="T99" s="346"/>
      <c r="V99" s="346"/>
    </row>
    <row r="100">
      <c r="H100" s="41"/>
      <c r="I100" s="156"/>
      <c r="J100" s="1149"/>
      <c r="K100" s="930"/>
      <c r="L100" s="930"/>
      <c r="M100" s="930"/>
      <c r="O100" s="441"/>
      <c r="R100" s="346"/>
      <c r="S100" s="346"/>
      <c r="T100" s="346"/>
      <c r="V100" s="346"/>
    </row>
    <row r="101">
      <c r="H101" s="41"/>
      <c r="I101" s="156"/>
      <c r="J101" s="939" t="s">
        <v>46</v>
      </c>
      <c r="K101" s="936">
        <v>45092.0</v>
      </c>
      <c r="L101" s="936">
        <v>45092.0</v>
      </c>
      <c r="M101" s="936">
        <v>45093.0</v>
      </c>
      <c r="O101" s="441"/>
      <c r="R101" s="346"/>
      <c r="S101" s="346"/>
      <c r="T101" s="346"/>
      <c r="V101" s="346"/>
    </row>
    <row r="102">
      <c r="H102" s="41"/>
      <c r="I102" s="156"/>
      <c r="J102" s="71" t="s">
        <v>44</v>
      </c>
      <c r="K102" s="913" t="s">
        <v>280</v>
      </c>
      <c r="L102" s="913" t="s">
        <v>280</v>
      </c>
      <c r="M102" s="913" t="s">
        <v>280</v>
      </c>
      <c r="O102" s="441"/>
      <c r="R102" s="346"/>
      <c r="S102" s="346"/>
      <c r="T102" s="346"/>
      <c r="V102" s="346"/>
    </row>
    <row r="103">
      <c r="H103" s="41"/>
      <c r="I103" s="156"/>
      <c r="J103" s="79" t="s">
        <v>84</v>
      </c>
      <c r="K103" s="931" t="s">
        <v>2041</v>
      </c>
      <c r="L103" s="931" t="s">
        <v>2042</v>
      </c>
      <c r="M103" s="931" t="s">
        <v>2043</v>
      </c>
      <c r="O103" s="441"/>
      <c r="R103" s="346"/>
      <c r="S103" s="346"/>
      <c r="T103" s="346"/>
      <c r="V103" s="346"/>
    </row>
    <row r="104">
      <c r="H104" s="41"/>
      <c r="I104" s="156"/>
      <c r="J104" s="79" t="s">
        <v>97</v>
      </c>
      <c r="K104" s="931" t="s">
        <v>2041</v>
      </c>
      <c r="L104" s="931" t="s">
        <v>2042</v>
      </c>
      <c r="M104" s="931" t="s">
        <v>2043</v>
      </c>
      <c r="O104" s="441"/>
      <c r="R104" s="346"/>
      <c r="S104" s="346"/>
      <c r="T104" s="346"/>
      <c r="V104" s="346"/>
    </row>
    <row r="105">
      <c r="H105" s="41"/>
      <c r="I105" s="156"/>
      <c r="J105" s="86" t="s">
        <v>98</v>
      </c>
      <c r="K105" s="927" t="s">
        <v>2044</v>
      </c>
      <c r="L105" s="927" t="s">
        <v>2045</v>
      </c>
      <c r="M105" s="927" t="s">
        <v>2046</v>
      </c>
      <c r="O105" s="441"/>
      <c r="R105" s="346"/>
      <c r="S105" s="346"/>
      <c r="T105" s="346"/>
      <c r="V105" s="346"/>
    </row>
    <row r="106">
      <c r="H106" s="41"/>
      <c r="I106" s="156"/>
      <c r="J106" s="940"/>
      <c r="K106" s="941"/>
      <c r="L106" s="941"/>
      <c r="M106" s="941"/>
      <c r="O106" s="441"/>
      <c r="R106" s="346"/>
      <c r="S106" s="346"/>
      <c r="T106" s="346"/>
      <c r="V106" s="346"/>
    </row>
    <row r="107">
      <c r="H107" s="41"/>
      <c r="I107" s="156"/>
      <c r="J107" s="939" t="s">
        <v>46</v>
      </c>
      <c r="K107" s="936">
        <v>45094.0</v>
      </c>
      <c r="L107" s="936">
        <v>45094.0</v>
      </c>
      <c r="M107" s="936"/>
      <c r="O107" s="441"/>
      <c r="R107" s="346"/>
      <c r="S107" s="346"/>
      <c r="T107" s="346"/>
      <c r="V107" s="346"/>
    </row>
    <row r="108">
      <c r="H108" s="41"/>
      <c r="I108" s="156"/>
      <c r="J108" s="71" t="s">
        <v>44</v>
      </c>
      <c r="K108" s="913" t="s">
        <v>280</v>
      </c>
      <c r="L108" s="913" t="s">
        <v>280</v>
      </c>
      <c r="M108" s="913"/>
      <c r="O108" s="441"/>
      <c r="R108" s="346"/>
      <c r="S108" s="346"/>
      <c r="T108" s="346"/>
      <c r="V108" s="346"/>
    </row>
    <row r="109">
      <c r="H109" s="41"/>
      <c r="I109" s="156"/>
      <c r="J109" s="79" t="s">
        <v>84</v>
      </c>
      <c r="K109" s="931" t="s">
        <v>2047</v>
      </c>
      <c r="L109" s="931" t="s">
        <v>2048</v>
      </c>
      <c r="M109" s="931"/>
      <c r="O109" s="441"/>
      <c r="R109" s="346"/>
      <c r="S109" s="346"/>
      <c r="T109" s="346"/>
      <c r="V109" s="346"/>
    </row>
    <row r="110">
      <c r="H110" s="41"/>
      <c r="I110" s="156"/>
      <c r="J110" s="79" t="s">
        <v>97</v>
      </c>
      <c r="K110" s="931" t="s">
        <v>2047</v>
      </c>
      <c r="L110" s="931" t="s">
        <v>2048</v>
      </c>
      <c r="M110" s="931"/>
      <c r="O110" s="441"/>
      <c r="R110" s="346"/>
      <c r="S110" s="346"/>
      <c r="T110" s="346"/>
      <c r="V110" s="346"/>
    </row>
    <row r="111">
      <c r="H111" s="41"/>
      <c r="I111" s="156"/>
      <c r="J111" s="86" t="s">
        <v>98</v>
      </c>
      <c r="K111" s="1013" t="s">
        <v>223</v>
      </c>
      <c r="L111" s="1013" t="s">
        <v>223</v>
      </c>
      <c r="M111" s="927"/>
      <c r="O111" s="441"/>
      <c r="R111" s="346"/>
      <c r="S111" s="346"/>
      <c r="T111" s="346"/>
      <c r="V111" s="346"/>
    </row>
    <row r="112">
      <c r="H112" s="41"/>
      <c r="I112" s="156"/>
      <c r="J112" s="940"/>
      <c r="K112" s="941"/>
      <c r="L112" s="941"/>
      <c r="M112" s="941"/>
      <c r="O112" s="441"/>
      <c r="R112" s="346"/>
      <c r="S112" s="346"/>
      <c r="T112" s="346"/>
      <c r="V112" s="346"/>
    </row>
    <row r="113">
      <c r="H113" s="41"/>
      <c r="I113" s="156"/>
      <c r="J113" s="791" t="s">
        <v>46</v>
      </c>
      <c r="K113" s="1037"/>
      <c r="L113" s="942"/>
      <c r="M113" s="942"/>
      <c r="O113" s="441"/>
      <c r="R113" s="346"/>
      <c r="S113" s="346"/>
      <c r="T113" s="346"/>
      <c r="V113" s="346"/>
    </row>
    <row r="114">
      <c r="H114" s="41"/>
      <c r="I114" s="156"/>
      <c r="J114" s="71" t="s">
        <v>44</v>
      </c>
      <c r="K114" s="1038" t="s">
        <v>343</v>
      </c>
      <c r="L114" s="943"/>
      <c r="M114" s="943"/>
      <c r="O114" s="441"/>
      <c r="R114" s="346"/>
      <c r="S114" s="346"/>
      <c r="T114" s="346"/>
      <c r="V114" s="346"/>
    </row>
    <row r="115">
      <c r="H115" s="41"/>
      <c r="I115" s="156"/>
      <c r="J115" s="79" t="s">
        <v>84</v>
      </c>
      <c r="K115" s="135"/>
      <c r="L115" s="159"/>
      <c r="M115" s="931"/>
      <c r="O115" s="441"/>
      <c r="R115" s="346"/>
      <c r="S115" s="346"/>
      <c r="T115" s="346"/>
      <c r="V115" s="346"/>
    </row>
    <row r="116">
      <c r="H116" s="41"/>
      <c r="I116" s="156"/>
      <c r="J116" s="79" t="s">
        <v>97</v>
      </c>
      <c r="K116" s="135"/>
      <c r="L116" s="159"/>
      <c r="M116" s="931"/>
      <c r="O116" s="441"/>
      <c r="R116" s="346"/>
      <c r="S116" s="346"/>
      <c r="T116" s="346"/>
      <c r="V116" s="346"/>
    </row>
    <row r="117">
      <c r="H117" s="41"/>
      <c r="I117" s="156"/>
      <c r="J117" s="86" t="s">
        <v>98</v>
      </c>
      <c r="K117" s="1033"/>
      <c r="L117" s="159"/>
      <c r="M117" s="1013"/>
      <c r="O117" s="441"/>
      <c r="R117" s="346"/>
      <c r="S117" s="346"/>
      <c r="T117" s="346"/>
      <c r="V117" s="346"/>
    </row>
    <row r="118">
      <c r="H118" s="41"/>
      <c r="I118" s="156"/>
      <c r="J118" s="73"/>
      <c r="K118" s="945"/>
      <c r="L118" s="945"/>
      <c r="M118" s="945"/>
      <c r="O118" s="441"/>
      <c r="R118" s="346"/>
      <c r="S118" s="346"/>
      <c r="T118" s="346"/>
      <c r="V118" s="346"/>
    </row>
    <row r="119">
      <c r="H119" s="41"/>
      <c r="I119" s="156"/>
      <c r="J119" s="156"/>
      <c r="K119" s="831"/>
      <c r="L119" s="831"/>
      <c r="M119" s="831"/>
      <c r="O119" s="441"/>
      <c r="R119" s="346"/>
      <c r="S119" s="346"/>
      <c r="T119" s="346"/>
      <c r="V119" s="346"/>
    </row>
    <row r="120">
      <c r="H120" s="41"/>
      <c r="I120" s="156"/>
      <c r="J120" s="791" t="s">
        <v>46</v>
      </c>
      <c r="K120" s="942"/>
      <c r="L120" s="942"/>
      <c r="M120" s="942"/>
      <c r="O120" s="441"/>
      <c r="R120" s="346"/>
      <c r="S120" s="346"/>
      <c r="T120" s="346"/>
      <c r="V120" s="346"/>
    </row>
    <row r="121">
      <c r="H121" s="41"/>
      <c r="I121" s="156"/>
      <c r="J121" s="71" t="s">
        <v>44</v>
      </c>
      <c r="K121" s="943"/>
      <c r="L121" s="913"/>
      <c r="M121" s="913"/>
      <c r="O121" s="441"/>
      <c r="R121" s="346"/>
      <c r="S121" s="346"/>
      <c r="T121" s="346"/>
      <c r="V121" s="346"/>
    </row>
    <row r="122">
      <c r="H122" s="41"/>
      <c r="I122" s="156"/>
      <c r="J122" s="79" t="s">
        <v>84</v>
      </c>
      <c r="K122" s="944"/>
      <c r="L122" s="931"/>
      <c r="M122" s="931"/>
      <c r="O122" s="441"/>
      <c r="R122" s="346"/>
      <c r="S122" s="346"/>
      <c r="T122" s="346"/>
      <c r="V122" s="346"/>
    </row>
    <row r="123">
      <c r="H123" s="41"/>
      <c r="I123" s="156"/>
      <c r="J123" s="79" t="s">
        <v>97</v>
      </c>
      <c r="K123" s="944"/>
      <c r="L123" s="931"/>
      <c r="M123" s="931"/>
      <c r="O123" s="441"/>
      <c r="R123" s="346"/>
      <c r="S123" s="346"/>
      <c r="T123" s="346"/>
      <c r="V123" s="346"/>
    </row>
    <row r="124">
      <c r="H124" s="41"/>
      <c r="I124" s="156"/>
      <c r="J124" s="86" t="s">
        <v>98</v>
      </c>
      <c r="K124" s="946"/>
      <c r="L124" s="927"/>
      <c r="M124" s="927"/>
      <c r="O124" s="441"/>
      <c r="R124" s="346"/>
      <c r="S124" s="346"/>
      <c r="T124" s="346"/>
      <c r="V124" s="346"/>
    </row>
    <row r="125">
      <c r="H125" s="49"/>
      <c r="I125" s="189"/>
      <c r="J125" s="73"/>
      <c r="K125" s="945"/>
      <c r="L125" s="945"/>
      <c r="M125" s="945"/>
      <c r="O125" s="441"/>
      <c r="R125" s="346"/>
      <c r="S125" s="346"/>
      <c r="T125" s="346"/>
      <c r="V125" s="346"/>
    </row>
    <row r="126">
      <c r="I126" s="156"/>
      <c r="J126" s="156"/>
      <c r="K126" s="831"/>
      <c r="L126" s="831"/>
      <c r="M126" s="831"/>
      <c r="O126" s="441"/>
      <c r="R126" s="346"/>
      <c r="S126" s="346"/>
      <c r="T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V999" s="346"/>
    </row>
    <row r="1000">
      <c r="I1000" s="156"/>
      <c r="J1000" s="156"/>
      <c r="K1000" s="831"/>
      <c r="L1000" s="831"/>
      <c r="M1000" s="831"/>
      <c r="R1000" s="346"/>
      <c r="S1000" s="346"/>
      <c r="T1000" s="346"/>
      <c r="V1000" s="346"/>
    </row>
    <row r="1001">
      <c r="I1001" s="156"/>
      <c r="J1001" s="156"/>
      <c r="K1001" s="831"/>
      <c r="L1001" s="831"/>
      <c r="M1001" s="831"/>
      <c r="R1001" s="346"/>
      <c r="S1001" s="346"/>
      <c r="T1001" s="346"/>
      <c r="V1001" s="346"/>
    </row>
    <row r="1002">
      <c r="I1002" s="156"/>
      <c r="J1002" s="156"/>
      <c r="K1002" s="831"/>
      <c r="L1002" s="831"/>
      <c r="M1002" s="831"/>
      <c r="R1002" s="346"/>
      <c r="S1002" s="346"/>
      <c r="T1002" s="346"/>
      <c r="V1002" s="346"/>
    </row>
    <row r="1003">
      <c r="I1003" s="156"/>
      <c r="J1003" s="156"/>
      <c r="K1003" s="831"/>
      <c r="L1003" s="831"/>
      <c r="M1003" s="831"/>
      <c r="R1003" s="346"/>
      <c r="S1003" s="346"/>
      <c r="T1003" s="346"/>
      <c r="V1003" s="346"/>
    </row>
    <row r="1004">
      <c r="I1004" s="156"/>
      <c r="J1004" s="156"/>
      <c r="K1004" s="831"/>
      <c r="L1004" s="831"/>
      <c r="M1004" s="831"/>
      <c r="R1004" s="346"/>
      <c r="S1004" s="346"/>
      <c r="T1004" s="346"/>
      <c r="V1004" s="346"/>
    </row>
    <row r="1005">
      <c r="I1005" s="156"/>
      <c r="J1005" s="156"/>
      <c r="K1005" s="831"/>
      <c r="L1005" s="831"/>
      <c r="M1005" s="831"/>
      <c r="R1005" s="346"/>
      <c r="S1005" s="346"/>
      <c r="T1005" s="346"/>
      <c r="V1005" s="346"/>
    </row>
    <row r="1006">
      <c r="I1006" s="156"/>
      <c r="J1006" s="156"/>
      <c r="K1006" s="831"/>
      <c r="L1006" s="831"/>
      <c r="M1006" s="831"/>
      <c r="R1006" s="346"/>
      <c r="S1006" s="346"/>
      <c r="T1006" s="346"/>
      <c r="V1006" s="346"/>
    </row>
    <row r="1007">
      <c r="I1007" s="156"/>
      <c r="J1007" s="156"/>
      <c r="K1007" s="831"/>
      <c r="L1007" s="831"/>
      <c r="M1007" s="831"/>
      <c r="R1007" s="346"/>
      <c r="S1007" s="346"/>
      <c r="T1007" s="346"/>
      <c r="V1007" s="346"/>
    </row>
    <row r="1008">
      <c r="I1008" s="156"/>
      <c r="J1008" s="156"/>
      <c r="K1008" s="831"/>
      <c r="L1008" s="831"/>
      <c r="M1008" s="831"/>
      <c r="R1008" s="346"/>
      <c r="S1008" s="346"/>
      <c r="T1008" s="346"/>
      <c r="V1008" s="346"/>
    </row>
    <row r="1009">
      <c r="I1009" s="156"/>
      <c r="J1009" s="156"/>
      <c r="K1009" s="831"/>
      <c r="L1009" s="831"/>
      <c r="M1009" s="831"/>
      <c r="R1009" s="346"/>
      <c r="S1009" s="346"/>
      <c r="T1009" s="346"/>
      <c r="V1009" s="346"/>
    </row>
    <row r="1010">
      <c r="I1010" s="156"/>
      <c r="J1010" s="156"/>
      <c r="K1010" s="831"/>
      <c r="L1010" s="831"/>
      <c r="M1010" s="831"/>
      <c r="R1010" s="346"/>
      <c r="S1010" s="346"/>
      <c r="T1010" s="346"/>
      <c r="V1010" s="346"/>
    </row>
    <row r="1011">
      <c r="I1011" s="156"/>
      <c r="J1011" s="156"/>
      <c r="K1011" s="831"/>
      <c r="L1011" s="831"/>
      <c r="M1011" s="831"/>
      <c r="R1011" s="346"/>
      <c r="S1011" s="346"/>
      <c r="T1011" s="346"/>
      <c r="V1011" s="346"/>
    </row>
    <row r="1012">
      <c r="I1012" s="156"/>
      <c r="J1012" s="156"/>
      <c r="K1012" s="831"/>
      <c r="L1012" s="831"/>
      <c r="M1012" s="831"/>
      <c r="R1012" s="346"/>
      <c r="S1012" s="346"/>
      <c r="T1012" s="346"/>
      <c r="V1012" s="346"/>
    </row>
    <row r="1013">
      <c r="I1013" s="156"/>
      <c r="J1013" s="156"/>
      <c r="K1013" s="831"/>
      <c r="L1013" s="831"/>
      <c r="M1013" s="831"/>
      <c r="R1013" s="346"/>
      <c r="S1013" s="346"/>
      <c r="T1013" s="346"/>
      <c r="V1013" s="346"/>
    </row>
    <row r="1014">
      <c r="I1014" s="156"/>
      <c r="J1014" s="156"/>
      <c r="K1014" s="831"/>
      <c r="L1014" s="831"/>
      <c r="M1014" s="831"/>
      <c r="R1014" s="346"/>
      <c r="S1014" s="346"/>
      <c r="T1014" s="346"/>
      <c r="V1014" s="346"/>
    </row>
    <row r="1015">
      <c r="I1015" s="156"/>
      <c r="J1015" s="156"/>
      <c r="K1015" s="831"/>
      <c r="L1015" s="831"/>
      <c r="M1015" s="831"/>
      <c r="R1015" s="346"/>
      <c r="S1015" s="346"/>
      <c r="T1015" s="346"/>
      <c r="V1015" s="346"/>
    </row>
    <row r="1016">
      <c r="I1016" s="156"/>
      <c r="J1016" s="156"/>
      <c r="K1016" s="831"/>
      <c r="L1016" s="831"/>
      <c r="M1016" s="831"/>
      <c r="R1016" s="346"/>
      <c r="S1016" s="346"/>
      <c r="T1016" s="346"/>
      <c r="V1016" s="346"/>
    </row>
    <row r="1017">
      <c r="I1017" s="156"/>
      <c r="J1017" s="156"/>
      <c r="K1017" s="831"/>
      <c r="L1017" s="831"/>
      <c r="M1017" s="831"/>
      <c r="R1017" s="346"/>
      <c r="S1017" s="346"/>
      <c r="T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V1061" s="346"/>
    </row>
    <row r="1062">
      <c r="I1062" s="156"/>
      <c r="K1062" s="831"/>
      <c r="L1062" s="831"/>
      <c r="M1062" s="831"/>
      <c r="R1062" s="346"/>
      <c r="S1062" s="346"/>
      <c r="T1062" s="346"/>
      <c r="V1062" s="346"/>
    </row>
    <row r="1063">
      <c r="I1063" s="156"/>
      <c r="K1063" s="831"/>
      <c r="L1063" s="831"/>
      <c r="M1063" s="831"/>
      <c r="R1063" s="346"/>
      <c r="S1063" s="346"/>
      <c r="T1063" s="346"/>
      <c r="V1063" s="346"/>
    </row>
    <row r="1064">
      <c r="I1064" s="156"/>
      <c r="K1064" s="831"/>
      <c r="L1064" s="831"/>
      <c r="M1064" s="831"/>
      <c r="R1064" s="346"/>
      <c r="S1064" s="346"/>
      <c r="T1064" s="346"/>
      <c r="V1064" s="346"/>
    </row>
    <row r="1065">
      <c r="I1065" s="156"/>
      <c r="K1065" s="831"/>
      <c r="L1065" s="831"/>
      <c r="M1065" s="831"/>
      <c r="R1065" s="346"/>
      <c r="S1065" s="346"/>
      <c r="T1065" s="346"/>
      <c r="V1065" s="346"/>
    </row>
    <row r="1066">
      <c r="I1066" s="156"/>
      <c r="K1066" s="831"/>
      <c r="L1066" s="831"/>
      <c r="M1066" s="831"/>
      <c r="R1066" s="346"/>
      <c r="S1066" s="346"/>
      <c r="T1066" s="346"/>
      <c r="V1066" s="346"/>
    </row>
    <row r="1067">
      <c r="I1067" s="156"/>
      <c r="K1067" s="831"/>
      <c r="L1067" s="831"/>
      <c r="M1067" s="831"/>
      <c r="R1067" s="346"/>
      <c r="S1067" s="346"/>
      <c r="T1067" s="346"/>
      <c r="V1067" s="346"/>
    </row>
    <row r="1068">
      <c r="I1068" s="156"/>
      <c r="K1068" s="831"/>
      <c r="L1068" s="831"/>
      <c r="M1068" s="831"/>
      <c r="R1068" s="346"/>
      <c r="S1068" s="346"/>
      <c r="T1068" s="346"/>
      <c r="V1068" s="346"/>
    </row>
    <row r="1069">
      <c r="I1069" s="156"/>
      <c r="K1069" s="831"/>
      <c r="L1069" s="831"/>
      <c r="M1069" s="831"/>
      <c r="R1069" s="346"/>
      <c r="S1069" s="346"/>
      <c r="T1069" s="346"/>
      <c r="V1069" s="346"/>
    </row>
    <row r="1070">
      <c r="I1070" s="156"/>
      <c r="K1070" s="831"/>
      <c r="L1070" s="831"/>
      <c r="M1070" s="831"/>
      <c r="R1070" s="346"/>
      <c r="S1070" s="346"/>
      <c r="T1070" s="346"/>
      <c r="V1070" s="346"/>
    </row>
    <row r="1071">
      <c r="I1071" s="156"/>
      <c r="K1071" s="831"/>
      <c r="L1071" s="831"/>
      <c r="M1071" s="831"/>
      <c r="R1071" s="346"/>
      <c r="S1071" s="346"/>
      <c r="T1071" s="346"/>
      <c r="V1071" s="346"/>
    </row>
    <row r="1072">
      <c r="I1072" s="156"/>
      <c r="K1072" s="831"/>
      <c r="L1072" s="831"/>
      <c r="M1072" s="831"/>
      <c r="R1072" s="346"/>
      <c r="S1072" s="346"/>
      <c r="T1072" s="346"/>
      <c r="V1072" s="346"/>
    </row>
    <row r="1073">
      <c r="I1073" s="156"/>
      <c r="K1073" s="831"/>
      <c r="L1073" s="831"/>
      <c r="M1073" s="831"/>
      <c r="R1073" s="346"/>
      <c r="S1073" s="346"/>
      <c r="T1073" s="346"/>
      <c r="V1073" s="346"/>
    </row>
    <row r="1074">
      <c r="I1074" s="156"/>
      <c r="K1074" s="831"/>
      <c r="L1074" s="831"/>
      <c r="M1074" s="831"/>
      <c r="R1074" s="346"/>
      <c r="S1074" s="346"/>
      <c r="T1074" s="346"/>
      <c r="V1074" s="346"/>
    </row>
    <row r="1075">
      <c r="I1075" s="156"/>
      <c r="K1075" s="831"/>
      <c r="L1075" s="831"/>
      <c r="M1075" s="831"/>
      <c r="R1075" s="346"/>
      <c r="S1075" s="346"/>
      <c r="T1075" s="346"/>
      <c r="V1075" s="346"/>
    </row>
    <row r="1076">
      <c r="I1076" s="156"/>
      <c r="K1076" s="831"/>
      <c r="L1076" s="831"/>
      <c r="M1076" s="831"/>
      <c r="R1076" s="346"/>
      <c r="S1076" s="346"/>
      <c r="T1076" s="346"/>
      <c r="V1076" s="346"/>
    </row>
    <row r="1077">
      <c r="I1077" s="156"/>
      <c r="K1077" s="831"/>
      <c r="L1077" s="831"/>
      <c r="M1077" s="831"/>
      <c r="R1077" s="346"/>
      <c r="S1077" s="346"/>
      <c r="T1077" s="346"/>
      <c r="V1077" s="346"/>
    </row>
    <row r="1078">
      <c r="I1078" s="156"/>
      <c r="K1078" s="831"/>
      <c r="L1078" s="831"/>
      <c r="M1078" s="831"/>
      <c r="R1078" s="346"/>
      <c r="S1078" s="346"/>
      <c r="T1078" s="346"/>
      <c r="V1078" s="346"/>
    </row>
    <row r="1079">
      <c r="I1079" s="156"/>
      <c r="K1079" s="831"/>
      <c r="L1079" s="831"/>
      <c r="M1079" s="831"/>
      <c r="R1079" s="346"/>
      <c r="S1079" s="346"/>
      <c r="T1079" s="346"/>
      <c r="V1079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2024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45071.0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1975</v>
      </c>
      <c r="E14" s="1" t="s">
        <v>54</v>
      </c>
      <c r="H14" s="49"/>
      <c r="I14" s="50"/>
      <c r="J14" s="223"/>
      <c r="K14" s="893" t="s">
        <v>1975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45096.0</v>
      </c>
      <c r="L17" s="907">
        <v>45097.0</v>
      </c>
      <c r="M17" s="907">
        <v>45098.0</v>
      </c>
      <c r="N17" s="7"/>
      <c r="O17" s="779" t="str">
        <f>IFERROR(__xludf.DUMMYFUNCTION("IMPORTRANGE(""https://docs.google.com/spreadsheets/d/1AZ3Iko49RlWgMZj2Hx7OpTHq-NH0mvOPQwtTsEQwEV4/edit#gid=1517158034"",""6/19~6/30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2049</v>
      </c>
      <c r="L19" s="135" t="s">
        <v>2050</v>
      </c>
      <c r="M19" s="135" t="s">
        <v>2051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5" t="s">
        <v>2049</v>
      </c>
      <c r="L20" s="135" t="s">
        <v>2050</v>
      </c>
      <c r="M20" s="135" t="s">
        <v>2051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223</v>
      </c>
      <c r="L21" s="80" t="s">
        <v>223</v>
      </c>
      <c r="M21" s="80" t="s">
        <v>223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45099.0</v>
      </c>
      <c r="L23" s="907">
        <v>45100.0</v>
      </c>
      <c r="M23" s="907">
        <v>45101.0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2052</v>
      </c>
      <c r="L25" s="135" t="s">
        <v>2053</v>
      </c>
      <c r="M25" s="1000" t="s">
        <v>2054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798" t="s">
        <v>2052</v>
      </c>
      <c r="L26" s="135" t="s">
        <v>2053</v>
      </c>
      <c r="M26" s="1000" t="s">
        <v>2054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2055</v>
      </c>
      <c r="L27" s="80" t="s">
        <v>1525</v>
      </c>
      <c r="M27" s="80" t="s">
        <v>223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73"/>
      <c r="P28" s="973"/>
      <c r="Q28" s="973"/>
      <c r="R28" s="973"/>
      <c r="S28" s="973"/>
      <c r="T28" s="973"/>
      <c r="U28" s="973"/>
      <c r="V28" s="1004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45103.0</v>
      </c>
      <c r="L29" s="907">
        <v>45104.0</v>
      </c>
      <c r="M29" s="907">
        <v>45105.0</v>
      </c>
      <c r="N29" s="95"/>
      <c r="O29" s="914"/>
      <c r="P29" s="914"/>
      <c r="Q29" s="914"/>
      <c r="R29" s="999"/>
      <c r="S29" s="999"/>
      <c r="T29" s="999"/>
      <c r="U29" s="914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2056</v>
      </c>
      <c r="L31" s="135" t="s">
        <v>2057</v>
      </c>
      <c r="M31" s="135" t="s">
        <v>2058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2056</v>
      </c>
      <c r="L32" s="135" t="s">
        <v>2057</v>
      </c>
      <c r="M32" s="135" t="s">
        <v>2058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2059</v>
      </c>
      <c r="L33" s="80" t="s">
        <v>223</v>
      </c>
      <c r="M33" s="80" t="s">
        <v>223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45106.0</v>
      </c>
      <c r="L35" s="907">
        <v>45107.0</v>
      </c>
      <c r="M35" s="907"/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37"/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2060</v>
      </c>
      <c r="L37" s="135" t="s">
        <v>2061</v>
      </c>
      <c r="M37" s="135"/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2060</v>
      </c>
      <c r="L38" s="135" t="s">
        <v>2061</v>
      </c>
      <c r="M38" s="135"/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223</v>
      </c>
      <c r="L39" s="80" t="s">
        <v>1556</v>
      </c>
      <c r="M39" s="927"/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73"/>
      <c r="P42" s="973"/>
      <c r="Q42" s="973"/>
      <c r="R42" s="1004"/>
      <c r="S42" s="1004"/>
      <c r="T42" s="1004"/>
      <c r="U42" s="973"/>
      <c r="V42" s="1004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45096.0</v>
      </c>
      <c r="L47" s="936">
        <v>45097.0</v>
      </c>
      <c r="M47" s="936">
        <v>45097.0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2062</v>
      </c>
      <c r="L49" s="135" t="s">
        <v>2063</v>
      </c>
      <c r="M49" s="135" t="s">
        <v>2064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2062</v>
      </c>
      <c r="L50" s="135" t="s">
        <v>2063</v>
      </c>
      <c r="M50" s="135" t="s">
        <v>2064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223</v>
      </c>
      <c r="L51" s="80" t="s">
        <v>223</v>
      </c>
      <c r="M51" s="80" t="s">
        <v>223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45098.0</v>
      </c>
      <c r="L53" s="936">
        <v>45099.0</v>
      </c>
      <c r="M53" s="1030">
        <v>45100.0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2066</v>
      </c>
      <c r="L55" s="135" t="s">
        <v>2067</v>
      </c>
      <c r="M55" s="135" t="s">
        <v>2068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87" t="s">
        <v>2066</v>
      </c>
      <c r="L56" s="135" t="s">
        <v>2067</v>
      </c>
      <c r="M56" s="187" t="s">
        <v>2068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80" t="s">
        <v>1760</v>
      </c>
      <c r="L57" s="80" t="s">
        <v>2069</v>
      </c>
      <c r="M57" s="135" t="s">
        <v>2070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45101.0</v>
      </c>
      <c r="L59" s="936">
        <v>45102.0</v>
      </c>
      <c r="M59" s="1030">
        <v>45103.0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915</v>
      </c>
      <c r="L61" s="915" t="s">
        <v>2071</v>
      </c>
      <c r="M61" s="135" t="s">
        <v>2072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915</v>
      </c>
      <c r="L62" s="915" t="s">
        <v>2071</v>
      </c>
      <c r="M62" s="135" t="s">
        <v>2072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/>
      <c r="L63" s="80" t="s">
        <v>223</v>
      </c>
      <c r="M63" s="80"/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45104.0</v>
      </c>
      <c r="L65" s="936">
        <v>45105.0</v>
      </c>
      <c r="M65" s="1030">
        <v>45106.0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37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2074</v>
      </c>
      <c r="L67" s="135" t="s">
        <v>2075</v>
      </c>
      <c r="M67" s="135" t="s">
        <v>2076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2074</v>
      </c>
      <c r="L68" s="135" t="s">
        <v>2075</v>
      </c>
      <c r="M68" s="135" t="s">
        <v>2076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 t="s">
        <v>1556</v>
      </c>
      <c r="L69" s="80" t="s">
        <v>223</v>
      </c>
      <c r="M69" s="927" t="s">
        <v>236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1030">
        <v>45107.0</v>
      </c>
      <c r="L71" s="936"/>
      <c r="M71" s="1030"/>
      <c r="R71" s="346"/>
      <c r="S71" s="346"/>
      <c r="T71" s="346"/>
      <c r="V71" s="346"/>
    </row>
    <row r="72">
      <c r="H72" s="41"/>
      <c r="I72" s="103"/>
      <c r="J72" s="71" t="s">
        <v>44</v>
      </c>
      <c r="K72" s="937" t="s">
        <v>280</v>
      </c>
      <c r="L72" s="913"/>
      <c r="M72" s="937"/>
      <c r="R72" s="346"/>
      <c r="S72" s="346"/>
      <c r="T72" s="346"/>
      <c r="V72" s="346"/>
    </row>
    <row r="73">
      <c r="H73" s="41"/>
      <c r="I73" s="103"/>
      <c r="J73" s="79" t="s">
        <v>84</v>
      </c>
      <c r="K73" s="1000" t="s">
        <v>2077</v>
      </c>
      <c r="L73" s="80"/>
      <c r="M73" s="135"/>
      <c r="R73" s="346"/>
      <c r="S73" s="346"/>
      <c r="T73" s="346"/>
      <c r="V73" s="346"/>
    </row>
    <row r="74">
      <c r="H74" s="41"/>
      <c r="I74" s="103"/>
      <c r="J74" s="79" t="s">
        <v>97</v>
      </c>
      <c r="K74" s="1000" t="s">
        <v>2077</v>
      </c>
      <c r="L74" s="80"/>
      <c r="M74" s="135"/>
      <c r="R74" s="346"/>
      <c r="S74" s="346"/>
      <c r="T74" s="346"/>
      <c r="V74" s="346"/>
    </row>
    <row r="75">
      <c r="H75" s="41"/>
      <c r="I75" s="156"/>
      <c r="J75" s="86" t="s">
        <v>98</v>
      </c>
      <c r="K75" s="80" t="s">
        <v>2078</v>
      </c>
      <c r="L75" s="1013"/>
      <c r="M75" s="1033"/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/>
      <c r="L77" s="936"/>
      <c r="M77" s="1030"/>
      <c r="R77" s="346"/>
      <c r="S77" s="346"/>
      <c r="T77" s="346"/>
      <c r="V77" s="346"/>
    </row>
    <row r="78">
      <c r="H78" s="41"/>
      <c r="I78" s="156"/>
      <c r="J78" s="71" t="s">
        <v>44</v>
      </c>
      <c r="K78" s="913"/>
      <c r="L78" s="913"/>
      <c r="M78" s="937"/>
      <c r="R78" s="346"/>
      <c r="S78" s="346"/>
      <c r="T78" s="346"/>
      <c r="V78" s="346"/>
    </row>
    <row r="79">
      <c r="H79" s="41"/>
      <c r="I79" s="156"/>
      <c r="J79" s="79" t="s">
        <v>84</v>
      </c>
      <c r="K79" s="135"/>
      <c r="L79" s="915"/>
      <c r="M79" s="931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/>
      <c r="L80" s="915"/>
      <c r="M80" s="931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/>
      <c r="L81" s="927"/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39" t="s">
        <v>46</v>
      </c>
      <c r="K83" s="936"/>
      <c r="L83" s="936"/>
      <c r="M83" s="1030"/>
      <c r="O83" s="441"/>
      <c r="R83" s="346"/>
      <c r="S83" s="346"/>
      <c r="T83" s="346"/>
      <c r="V83" s="346"/>
    </row>
    <row r="84">
      <c r="H84" s="41"/>
      <c r="I84" s="156"/>
      <c r="J84" s="71" t="s">
        <v>44</v>
      </c>
      <c r="K84" s="913"/>
      <c r="L84" s="913"/>
      <c r="M84" s="937"/>
      <c r="O84" s="441"/>
      <c r="R84" s="346"/>
      <c r="S84" s="346"/>
      <c r="T84" s="346"/>
      <c r="V84" s="346"/>
    </row>
    <row r="85">
      <c r="H85" s="41"/>
      <c r="I85" s="156"/>
      <c r="J85" s="79" t="s">
        <v>84</v>
      </c>
      <c r="K85" s="931"/>
      <c r="L85" s="931"/>
      <c r="M85" s="931"/>
      <c r="O85" s="441"/>
      <c r="R85" s="346"/>
      <c r="S85" s="346"/>
      <c r="T85" s="346"/>
      <c r="V85" s="346"/>
    </row>
    <row r="86">
      <c r="H86" s="41"/>
      <c r="I86" s="156"/>
      <c r="J86" s="79" t="s">
        <v>97</v>
      </c>
      <c r="K86" s="931"/>
      <c r="L86" s="931"/>
      <c r="M86" s="931"/>
      <c r="O86" s="441"/>
      <c r="R86" s="346"/>
      <c r="S86" s="346"/>
      <c r="T86" s="346"/>
      <c r="V86" s="346"/>
    </row>
    <row r="87">
      <c r="H87" s="41"/>
      <c r="I87" s="156"/>
      <c r="J87" s="86"/>
      <c r="K87" s="927"/>
      <c r="L87" s="927"/>
      <c r="M87" s="927"/>
      <c r="O87" s="441"/>
      <c r="R87" s="346"/>
      <c r="S87" s="346"/>
      <c r="T87" s="346"/>
      <c r="V87" s="346"/>
    </row>
    <row r="88">
      <c r="H88" s="41"/>
      <c r="I88" s="156"/>
      <c r="J88" s="940"/>
      <c r="K88" s="941"/>
      <c r="L88" s="941"/>
      <c r="M88" s="1036"/>
      <c r="O88" s="441"/>
      <c r="R88" s="346"/>
      <c r="S88" s="346"/>
      <c r="T88" s="346"/>
      <c r="V88" s="346"/>
    </row>
    <row r="89">
      <c r="H89" s="41"/>
      <c r="I89" s="156"/>
      <c r="J89" s="791" t="s">
        <v>46</v>
      </c>
      <c r="K89" s="942"/>
      <c r="L89" s="942"/>
      <c r="M89" s="1037"/>
      <c r="O89" s="441"/>
      <c r="R89" s="346"/>
      <c r="S89" s="346"/>
      <c r="T89" s="346"/>
      <c r="V89" s="346"/>
    </row>
    <row r="90">
      <c r="H90" s="41"/>
      <c r="I90" s="156"/>
      <c r="J90" s="71" t="s">
        <v>44</v>
      </c>
      <c r="K90" s="1038" t="s">
        <v>343</v>
      </c>
      <c r="L90" s="943" t="s">
        <v>343</v>
      </c>
      <c r="M90" s="1038" t="s">
        <v>343</v>
      </c>
      <c r="O90" s="441"/>
      <c r="R90" s="346"/>
      <c r="S90" s="346"/>
      <c r="T90" s="346"/>
      <c r="V90" s="346"/>
    </row>
    <row r="91">
      <c r="H91" s="41"/>
      <c r="I91" s="156"/>
      <c r="J91" s="79" t="s">
        <v>84</v>
      </c>
      <c r="K91" s="135"/>
      <c r="M91" s="931"/>
      <c r="O91" s="441"/>
      <c r="R91" s="346"/>
      <c r="S91" s="346"/>
      <c r="T91" s="346"/>
      <c r="V91" s="346"/>
    </row>
    <row r="92">
      <c r="H92" s="41"/>
      <c r="I92" s="156"/>
      <c r="J92" s="79" t="s">
        <v>97</v>
      </c>
      <c r="K92" s="135"/>
      <c r="L92" s="80"/>
      <c r="M92" s="931"/>
      <c r="O92" s="441"/>
      <c r="R92" s="346"/>
      <c r="S92" s="346"/>
      <c r="T92" s="346"/>
      <c r="V92" s="346"/>
    </row>
    <row r="93">
      <c r="H93" s="41"/>
      <c r="I93" s="156"/>
      <c r="J93" s="86" t="s">
        <v>98</v>
      </c>
      <c r="K93" s="1020"/>
      <c r="L93" s="80"/>
      <c r="M93" s="1040"/>
      <c r="O93" s="441"/>
      <c r="R93" s="346"/>
      <c r="S93" s="346"/>
      <c r="T93" s="346"/>
      <c r="V93" s="346"/>
    </row>
    <row r="94">
      <c r="H94" s="41"/>
      <c r="I94" s="156"/>
      <c r="J94" s="73"/>
      <c r="K94" s="945"/>
      <c r="L94" s="945"/>
      <c r="M94" s="1041"/>
      <c r="O94" s="441"/>
      <c r="R94" s="346"/>
      <c r="S94" s="346"/>
      <c r="T94" s="346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V95" s="346"/>
    </row>
    <row r="96">
      <c r="H96" s="41"/>
      <c r="I96" s="156"/>
      <c r="J96" s="791" t="s">
        <v>46</v>
      </c>
      <c r="K96" s="942"/>
      <c r="L96" s="942"/>
      <c r="M96" s="1037"/>
      <c r="O96" s="441"/>
      <c r="R96" s="346"/>
      <c r="S96" s="346"/>
      <c r="T96" s="346"/>
      <c r="V96" s="346"/>
    </row>
    <row r="97">
      <c r="H97" s="41"/>
      <c r="I97" s="156"/>
      <c r="J97" s="71" t="s">
        <v>44</v>
      </c>
      <c r="K97" s="943"/>
      <c r="L97" s="913"/>
      <c r="M97" s="937"/>
      <c r="O97" s="441"/>
      <c r="R97" s="346"/>
      <c r="S97" s="346"/>
      <c r="T97" s="346"/>
      <c r="V97" s="346"/>
    </row>
    <row r="98">
      <c r="H98" s="41"/>
      <c r="I98" s="156"/>
      <c r="J98" s="79" t="s">
        <v>84</v>
      </c>
      <c r="K98" s="944"/>
      <c r="L98" s="931"/>
      <c r="M98" s="931"/>
      <c r="O98" s="441"/>
      <c r="R98" s="346"/>
      <c r="S98" s="346"/>
      <c r="T98" s="346"/>
      <c r="V98" s="346"/>
    </row>
    <row r="99">
      <c r="H99" s="41"/>
      <c r="I99" s="156"/>
      <c r="J99" s="79" t="s">
        <v>97</v>
      </c>
      <c r="K99" s="944"/>
      <c r="L99" s="931"/>
      <c r="M99" s="931"/>
      <c r="O99" s="441"/>
      <c r="R99" s="346"/>
      <c r="S99" s="346"/>
      <c r="T99" s="346"/>
      <c r="V99" s="346"/>
    </row>
    <row r="100">
      <c r="H100" s="41"/>
      <c r="I100" s="156"/>
      <c r="J100" s="86" t="s">
        <v>98</v>
      </c>
      <c r="K100" s="946"/>
      <c r="L100" s="927"/>
      <c r="M100" s="927"/>
      <c r="O100" s="441"/>
      <c r="R100" s="346"/>
      <c r="S100" s="346"/>
      <c r="T100" s="346"/>
      <c r="V100" s="346"/>
    </row>
    <row r="101">
      <c r="H101" s="49"/>
      <c r="I101" s="189"/>
      <c r="J101" s="73"/>
      <c r="K101" s="945"/>
      <c r="L101" s="945"/>
      <c r="M101" s="1041"/>
      <c r="O101" s="441"/>
      <c r="R101" s="346"/>
      <c r="S101" s="346"/>
      <c r="T101" s="346"/>
      <c r="V101" s="346"/>
    </row>
    <row r="102"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I103" s="156"/>
      <c r="J103" s="156"/>
      <c r="K103" s="831"/>
      <c r="L103" s="831"/>
      <c r="M103" s="1005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J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J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J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J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K1052" s="831"/>
      <c r="L1052" s="831"/>
      <c r="M1052" s="1005"/>
      <c r="R1052" s="346"/>
      <c r="S1052" s="346"/>
      <c r="T1052" s="346"/>
      <c r="V1052" s="346"/>
    </row>
    <row r="1053">
      <c r="I1053" s="156"/>
      <c r="K1053" s="831"/>
      <c r="L1053" s="831"/>
      <c r="M1053" s="1005"/>
      <c r="R1053" s="346"/>
      <c r="S1053" s="346"/>
      <c r="T1053" s="346"/>
      <c r="V1053" s="346"/>
    </row>
    <row r="1054">
      <c r="I1054" s="156"/>
      <c r="K1054" s="831"/>
      <c r="L1054" s="831"/>
      <c r="M1054" s="1005"/>
      <c r="R1054" s="346"/>
      <c r="S1054" s="346"/>
      <c r="T1054" s="346"/>
      <c r="V1054" s="346"/>
    </row>
    <row r="1055">
      <c r="I1055" s="156"/>
      <c r="K1055" s="831"/>
      <c r="L1055" s="831"/>
      <c r="M1055" s="1005"/>
      <c r="R1055" s="346"/>
      <c r="S1055" s="346"/>
      <c r="T1055" s="346"/>
      <c r="V1055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2065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45089.0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>
        <v>45108.0</v>
      </c>
      <c r="L17" s="840">
        <v>45109.0</v>
      </c>
      <c r="M17" s="840">
        <v>45110.0</v>
      </c>
      <c r="N17" s="7"/>
      <c r="O17" s="779" t="str">
        <f>IFERROR(__xludf.DUMMYFUNCTION("IMPORTRANGE(""https://docs.google.com/spreadsheets/d/1AZ3Iko49RlWgMZj2Hx7OpTHq-NH0mvOPQwtTsEQwEV4/edit#gid=754476702"",""7月SBD!A5:H38"")"),"#REF!")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1053"/>
      <c r="O18" s="1054"/>
      <c r="P18" s="1055"/>
      <c r="Q18" s="1056"/>
      <c r="R18" s="1056"/>
      <c r="S18" s="1057"/>
      <c r="T18" s="1058"/>
      <c r="U18" s="1059"/>
      <c r="V18" s="669"/>
      <c r="W18" s="669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1865</v>
      </c>
      <c r="L19" s="876" t="s">
        <v>2079</v>
      </c>
      <c r="M19" s="350" t="s">
        <v>2080</v>
      </c>
      <c r="N19" s="1053"/>
      <c r="O19" s="1054"/>
      <c r="P19" s="1055"/>
      <c r="Q19" s="1056"/>
      <c r="R19" s="1056"/>
      <c r="S19" s="1057"/>
      <c r="T19" s="1058"/>
      <c r="U19" s="1059"/>
      <c r="V19" s="669"/>
      <c r="W19" s="669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1865</v>
      </c>
      <c r="L20" s="876" t="s">
        <v>2079</v>
      </c>
      <c r="M20" s="350" t="s">
        <v>2080</v>
      </c>
      <c r="N20" s="1053"/>
      <c r="O20" s="1054"/>
      <c r="P20" s="1055"/>
      <c r="Q20" s="1061"/>
      <c r="R20" s="1056"/>
      <c r="S20" s="1057"/>
      <c r="T20" s="1058"/>
      <c r="U20" s="1062"/>
      <c r="V20" s="669"/>
      <c r="W20" s="669"/>
      <c r="X20" s="669"/>
    </row>
    <row r="21">
      <c r="H21" s="66"/>
      <c r="I21" s="47"/>
      <c r="J21" s="86" t="s">
        <v>98</v>
      </c>
      <c r="K21" s="89" t="s">
        <v>223</v>
      </c>
      <c r="L21" s="89" t="s">
        <v>223</v>
      </c>
      <c r="M21" s="89" t="s">
        <v>223</v>
      </c>
      <c r="N21" s="1053"/>
      <c r="O21" s="1054"/>
      <c r="P21" s="1055"/>
      <c r="Q21" s="1063"/>
      <c r="R21" s="1059"/>
      <c r="S21" s="1057"/>
      <c r="T21" s="1064"/>
      <c r="U21" s="1062"/>
      <c r="V21" s="669"/>
      <c r="W21" s="669"/>
      <c r="X21" s="669"/>
    </row>
    <row r="22">
      <c r="H22" s="77"/>
      <c r="I22" s="7"/>
      <c r="M22" s="53"/>
      <c r="N22" s="1053"/>
      <c r="O22" s="1065"/>
      <c r="P22" s="1066"/>
      <c r="Q22" s="1067"/>
      <c r="R22" s="1067"/>
      <c r="S22" s="1068"/>
      <c r="T22" s="1069"/>
      <c r="U22" s="1070"/>
      <c r="V22" s="1071"/>
      <c r="W22" s="1071"/>
      <c r="X22" s="1071"/>
    </row>
    <row r="23">
      <c r="H23" s="77"/>
      <c r="I23" s="7"/>
      <c r="J23" s="348" t="s">
        <v>46</v>
      </c>
      <c r="K23" s="840">
        <v>45111.0</v>
      </c>
      <c r="L23" s="840">
        <v>45115.0</v>
      </c>
      <c r="M23" s="840">
        <v>45116.0</v>
      </c>
      <c r="N23" s="1053"/>
      <c r="O23" s="1065"/>
      <c r="P23" s="1066"/>
      <c r="Q23" s="1072"/>
      <c r="R23" s="1067"/>
      <c r="S23" s="1068"/>
      <c r="T23" s="1073"/>
      <c r="U23" s="1074"/>
      <c r="V23" s="1071"/>
      <c r="W23" s="1071"/>
      <c r="X23" s="1071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1053"/>
      <c r="O24" s="1065"/>
      <c r="P24" s="1066"/>
      <c r="Q24" s="1067"/>
      <c r="R24" s="1067"/>
      <c r="S24" s="1068"/>
      <c r="T24" s="1073"/>
      <c r="U24" s="1070"/>
      <c r="V24" s="1071"/>
      <c r="W24" s="1071"/>
      <c r="X24" s="1071"/>
    </row>
    <row r="25">
      <c r="H25" s="77"/>
      <c r="I25" s="7"/>
      <c r="J25" s="79" t="s">
        <v>84</v>
      </c>
      <c r="K25" s="135" t="s">
        <v>2084</v>
      </c>
      <c r="L25" s="350" t="s">
        <v>2085</v>
      </c>
      <c r="M25" s="350" t="s">
        <v>2086</v>
      </c>
      <c r="N25" s="1053"/>
      <c r="O25" s="1065"/>
      <c r="P25" s="1066"/>
      <c r="Q25" s="1067"/>
      <c r="R25" s="1067"/>
      <c r="S25" s="1068"/>
      <c r="T25" s="1069"/>
      <c r="U25" s="1070"/>
      <c r="V25" s="1071"/>
      <c r="W25" s="1071"/>
      <c r="X25" s="1071"/>
    </row>
    <row r="26">
      <c r="H26" s="77"/>
      <c r="I26" s="7"/>
      <c r="J26" s="79" t="s">
        <v>97</v>
      </c>
      <c r="K26" s="135" t="s">
        <v>2084</v>
      </c>
      <c r="L26" s="350" t="s">
        <v>2085</v>
      </c>
      <c r="M26" s="350" t="s">
        <v>2086</v>
      </c>
      <c r="N26" s="1053"/>
      <c r="O26" s="1054"/>
      <c r="P26" s="1055"/>
      <c r="Q26" s="1063"/>
      <c r="R26" s="1056"/>
      <c r="S26" s="1057"/>
      <c r="T26" s="1064"/>
      <c r="U26" s="1059"/>
      <c r="V26" s="669"/>
      <c r="W26" s="669"/>
      <c r="X26" s="669"/>
    </row>
    <row r="27">
      <c r="H27" s="77"/>
      <c r="I27" s="7"/>
      <c r="J27" s="86" t="s">
        <v>98</v>
      </c>
      <c r="K27" s="89" t="s">
        <v>223</v>
      </c>
      <c r="L27" s="89" t="s">
        <v>2087</v>
      </c>
      <c r="M27" s="89" t="s">
        <v>223</v>
      </c>
      <c r="N27" s="1053"/>
      <c r="O27" s="1054"/>
      <c r="P27" s="1055"/>
      <c r="Q27" s="1056"/>
      <c r="R27" s="1056"/>
      <c r="S27" s="1057"/>
      <c r="T27" s="1064"/>
      <c r="U27" s="1059"/>
      <c r="V27" s="669"/>
      <c r="W27" s="669"/>
      <c r="X27" s="669"/>
    </row>
    <row r="28">
      <c r="H28" s="77"/>
      <c r="I28" s="7"/>
      <c r="J28" s="7"/>
      <c r="K28" s="7"/>
      <c r="L28" s="7"/>
      <c r="M28" s="94"/>
      <c r="N28" s="1053"/>
      <c r="O28" s="1054"/>
      <c r="P28" s="1055"/>
      <c r="Q28" s="1056"/>
      <c r="R28" s="1056"/>
      <c r="S28" s="1057"/>
      <c r="T28" s="1058"/>
      <c r="U28" s="1088"/>
      <c r="V28" s="669"/>
      <c r="W28" s="669"/>
      <c r="X28" s="669"/>
    </row>
    <row r="29">
      <c r="H29" s="41"/>
      <c r="J29" s="348" t="s">
        <v>46</v>
      </c>
      <c r="K29" s="840">
        <v>45117.0</v>
      </c>
      <c r="L29" s="840">
        <v>45117.0</v>
      </c>
      <c r="M29" s="840">
        <v>45118.0</v>
      </c>
      <c r="N29" s="1083"/>
      <c r="O29" s="1054"/>
      <c r="P29" s="1055"/>
      <c r="Q29" s="1063"/>
      <c r="R29" s="1059"/>
      <c r="S29" s="1057"/>
      <c r="T29" s="1058"/>
      <c r="U29" s="1059"/>
      <c r="V29" s="669"/>
      <c r="W29" s="669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84"/>
      <c r="O30" s="1085"/>
      <c r="P30" s="1057"/>
      <c r="Q30" s="1057"/>
      <c r="R30" s="1056"/>
      <c r="S30" s="1057"/>
      <c r="T30" s="1056"/>
      <c r="U30" s="1058"/>
      <c r="V30" s="1086"/>
      <c r="W30" s="669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2088</v>
      </c>
      <c r="L31" s="135" t="s">
        <v>2089</v>
      </c>
      <c r="M31" s="135" t="s">
        <v>2090</v>
      </c>
      <c r="N31" s="1084"/>
      <c r="O31" s="1085"/>
      <c r="P31" s="1057"/>
      <c r="Q31" s="1057"/>
      <c r="R31" s="1063"/>
      <c r="S31" s="1057"/>
      <c r="T31" s="1056"/>
      <c r="U31" s="1087"/>
      <c r="V31" s="1088"/>
      <c r="W31" s="669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2088</v>
      </c>
      <c r="L32" s="135" t="s">
        <v>2089</v>
      </c>
      <c r="M32" s="135" t="s">
        <v>2090</v>
      </c>
      <c r="N32" s="156"/>
      <c r="O32" s="1085"/>
      <c r="P32" s="1057"/>
      <c r="Q32" s="1057"/>
      <c r="R32" s="1056"/>
      <c r="S32" s="1057"/>
      <c r="T32" s="1056"/>
      <c r="U32" s="1058"/>
      <c r="V32" s="1086"/>
      <c r="W32" s="669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9" t="s">
        <v>223</v>
      </c>
      <c r="L33" s="89" t="s">
        <v>223</v>
      </c>
      <c r="M33" s="89" t="s">
        <v>223</v>
      </c>
      <c r="N33" s="156"/>
      <c r="O33" s="1085"/>
      <c r="P33" s="1057"/>
      <c r="Q33" s="1057"/>
      <c r="R33" s="1056"/>
      <c r="S33" s="1057"/>
      <c r="T33" s="669"/>
      <c r="U33" s="1089"/>
      <c r="V33" s="1059"/>
      <c r="W33" s="669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1090"/>
      <c r="O34" s="1085"/>
      <c r="P34" s="1057"/>
      <c r="Q34" s="1057"/>
      <c r="R34" s="1056"/>
      <c r="S34" s="1064"/>
      <c r="T34" s="1056"/>
      <c r="U34" s="1057"/>
      <c r="V34" s="1062"/>
      <c r="W34" s="669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840">
        <v>45119.0</v>
      </c>
      <c r="L35" s="840">
        <v>45120.0</v>
      </c>
      <c r="M35" s="840">
        <v>45121.0</v>
      </c>
      <c r="N35" s="1090"/>
      <c r="O35" s="1085"/>
      <c r="P35" s="1057"/>
      <c r="Q35" s="1057"/>
      <c r="R35" s="1063"/>
      <c r="S35" s="1064"/>
      <c r="T35" s="1056"/>
      <c r="U35" s="1057"/>
      <c r="V35" s="1091"/>
      <c r="W35" s="669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1090"/>
      <c r="O36" s="1085"/>
      <c r="P36" s="1057"/>
      <c r="Q36" s="1057"/>
      <c r="R36" s="1056"/>
      <c r="S36" s="1057"/>
      <c r="T36" s="1056"/>
      <c r="U36" s="1058"/>
      <c r="V36" s="1086"/>
      <c r="W36" s="669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2091</v>
      </c>
      <c r="L37" s="353" t="s">
        <v>2092</v>
      </c>
      <c r="M37" s="175" t="s">
        <v>2093</v>
      </c>
      <c r="N37" s="1090"/>
      <c r="O37" s="1085"/>
      <c r="P37" s="1057"/>
      <c r="Q37" s="1057"/>
      <c r="R37" s="1063"/>
      <c r="S37" s="1064"/>
      <c r="T37" s="1056"/>
      <c r="U37" s="1057"/>
      <c r="V37" s="1088"/>
      <c r="W37" s="669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2091</v>
      </c>
      <c r="L38" s="855" t="s">
        <v>2092</v>
      </c>
      <c r="M38" s="135" t="s">
        <v>2093</v>
      </c>
      <c r="N38" s="1090"/>
      <c r="O38" s="1085"/>
      <c r="P38" s="1057"/>
      <c r="Q38" s="1057"/>
      <c r="R38" s="1056"/>
      <c r="S38" s="1064"/>
      <c r="T38" s="1056"/>
      <c r="U38" s="1058"/>
      <c r="V38" s="1088"/>
      <c r="W38" s="669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9" t="s">
        <v>223</v>
      </c>
      <c r="L39" s="87" t="s">
        <v>2094</v>
      </c>
      <c r="M39" s="87" t="s">
        <v>2095</v>
      </c>
      <c r="N39" s="1090"/>
      <c r="O39" s="1085"/>
      <c r="P39" s="1057"/>
      <c r="Q39" s="1057"/>
      <c r="R39" s="1059"/>
      <c r="S39" s="1064"/>
      <c r="T39" s="1056"/>
      <c r="U39" s="1058"/>
      <c r="V39" s="1086"/>
      <c r="W39" s="669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K40" s="159"/>
      <c r="L40" s="159"/>
      <c r="M40" s="159"/>
      <c r="N40" s="1096"/>
      <c r="O40" s="1085"/>
      <c r="P40" s="1057"/>
      <c r="Q40" s="1057"/>
      <c r="R40" s="1100"/>
      <c r="S40" s="1101"/>
      <c r="T40" s="1059"/>
      <c r="U40" s="1100"/>
      <c r="V40" s="1053"/>
      <c r="W40" s="669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840">
        <v>45121.0</v>
      </c>
      <c r="L41" s="840">
        <v>45121.0</v>
      </c>
      <c r="M41" s="840">
        <v>45121.0</v>
      </c>
      <c r="N41" s="1096"/>
      <c r="O41" s="1085"/>
      <c r="P41" s="1057"/>
      <c r="Q41" s="1057"/>
      <c r="R41" s="1100"/>
      <c r="S41" s="1101"/>
      <c r="T41" s="1059"/>
      <c r="U41" s="1100"/>
      <c r="V41" s="1053"/>
      <c r="W41" s="669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096"/>
      <c r="O42" s="1085"/>
      <c r="P42" s="1057"/>
      <c r="Q42" s="1057"/>
      <c r="R42" s="1100"/>
      <c r="S42" s="1101"/>
      <c r="T42" s="1059"/>
      <c r="U42" s="1100"/>
      <c r="V42" s="1053"/>
      <c r="W42" s="669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2096</v>
      </c>
      <c r="L43" s="135" t="s">
        <v>2097</v>
      </c>
      <c r="M43" s="135" t="s">
        <v>2098</v>
      </c>
      <c r="N43" s="1096"/>
      <c r="O43" s="1085"/>
      <c r="P43" s="1057"/>
      <c r="Q43" s="1057"/>
      <c r="R43" s="1100"/>
      <c r="S43" s="1101"/>
      <c r="T43" s="1059"/>
      <c r="U43" s="1100"/>
      <c r="V43" s="1053"/>
      <c r="W43" s="669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2096</v>
      </c>
      <c r="L44" s="774" t="s">
        <v>2097</v>
      </c>
      <c r="M44" s="135" t="s">
        <v>2098</v>
      </c>
      <c r="N44" s="1096"/>
      <c r="O44" s="1085"/>
      <c r="P44" s="1057"/>
      <c r="Q44" s="1057"/>
      <c r="R44" s="1100"/>
      <c r="S44" s="1101"/>
      <c r="T44" s="1059"/>
      <c r="U44" s="1100"/>
      <c r="V44" s="1053"/>
      <c r="W44" s="669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1102" t="s">
        <v>1790</v>
      </c>
      <c r="L45" s="876" t="s">
        <v>1799</v>
      </c>
      <c r="M45" s="876" t="s">
        <v>1791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840">
        <v>45123.0</v>
      </c>
      <c r="L47" s="840">
        <v>45123.0</v>
      </c>
      <c r="M47" s="840">
        <v>45126.0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2103</v>
      </c>
      <c r="L49" s="135" t="s">
        <v>2104</v>
      </c>
      <c r="M49" s="135" t="s">
        <v>2105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135" t="s">
        <v>2103</v>
      </c>
      <c r="L50" s="774" t="s">
        <v>2104</v>
      </c>
      <c r="M50" s="175" t="s">
        <v>2105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 t="s">
        <v>223</v>
      </c>
      <c r="L51" s="87" t="s">
        <v>223</v>
      </c>
      <c r="M51" s="87" t="s">
        <v>1733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840">
        <v>45127.0</v>
      </c>
      <c r="L53" s="840">
        <v>45128.0</v>
      </c>
      <c r="M53" s="840">
        <v>45128.0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2107</v>
      </c>
      <c r="L55" s="135" t="s">
        <v>2108</v>
      </c>
      <c r="M55" s="1104" t="s">
        <v>2108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135" t="s">
        <v>2107</v>
      </c>
      <c r="L56" s="774" t="s">
        <v>2108</v>
      </c>
      <c r="M56" s="1104" t="s">
        <v>2108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223</v>
      </c>
      <c r="L57" s="87" t="s">
        <v>223</v>
      </c>
      <c r="M57" s="87" t="s">
        <v>223</v>
      </c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868" t="s">
        <v>46</v>
      </c>
      <c r="K59" s="840">
        <v>45128.0</v>
      </c>
      <c r="L59" s="840">
        <v>45128.0</v>
      </c>
      <c r="M59" s="840">
        <v>45128.0</v>
      </c>
      <c r="S59" s="346"/>
    </row>
    <row r="60">
      <c r="H60" s="41"/>
      <c r="I60" s="103"/>
      <c r="J60" s="71" t="s">
        <v>44</v>
      </c>
      <c r="K60" s="73" t="s">
        <v>78</v>
      </c>
      <c r="L60" s="73" t="s">
        <v>78</v>
      </c>
      <c r="M60" s="73" t="s">
        <v>78</v>
      </c>
      <c r="S60" s="346"/>
    </row>
    <row r="61">
      <c r="H61" s="41"/>
      <c r="I61" s="103"/>
      <c r="J61" s="79" t="s">
        <v>84</v>
      </c>
      <c r="K61" s="135" t="s">
        <v>2108</v>
      </c>
      <c r="L61" s="135" t="s">
        <v>2108</v>
      </c>
      <c r="M61" s="135" t="s">
        <v>2111</v>
      </c>
      <c r="S61" s="346"/>
    </row>
    <row r="62">
      <c r="H62" s="41"/>
      <c r="I62" s="103"/>
      <c r="J62" s="79" t="s">
        <v>97</v>
      </c>
      <c r="K62" s="135" t="s">
        <v>2108</v>
      </c>
      <c r="L62" s="774" t="s">
        <v>2108</v>
      </c>
      <c r="M62" s="135" t="s">
        <v>2111</v>
      </c>
      <c r="S62" s="346"/>
    </row>
    <row r="63">
      <c r="H63" s="41"/>
      <c r="I63" s="103"/>
      <c r="J63" s="86" t="s">
        <v>98</v>
      </c>
      <c r="K63" s="87" t="s">
        <v>223</v>
      </c>
      <c r="L63" s="87" t="s">
        <v>223</v>
      </c>
      <c r="M63" s="87" t="s">
        <v>223</v>
      </c>
      <c r="S63" s="346"/>
    </row>
    <row r="64">
      <c r="H64" s="41"/>
      <c r="I64" s="103"/>
      <c r="J64" s="156"/>
      <c r="M64" s="53"/>
      <c r="S64" s="346"/>
    </row>
    <row r="65">
      <c r="H65" s="41"/>
      <c r="I65" s="103"/>
      <c r="J65" s="868" t="s">
        <v>46</v>
      </c>
      <c r="K65" s="840">
        <v>45130.0</v>
      </c>
      <c r="L65" s="840">
        <v>45131.0</v>
      </c>
      <c r="M65" s="840">
        <v>45131.0</v>
      </c>
      <c r="S65" s="346"/>
    </row>
    <row r="66">
      <c r="H66" s="41"/>
      <c r="I66" s="103"/>
      <c r="J66" s="71" t="s">
        <v>44</v>
      </c>
      <c r="K66" s="73" t="s">
        <v>78</v>
      </c>
      <c r="L66" s="73" t="s">
        <v>78</v>
      </c>
      <c r="M66" s="73" t="s">
        <v>78</v>
      </c>
      <c r="S66" s="346"/>
    </row>
    <row r="67">
      <c r="H67" s="41"/>
      <c r="I67" s="103"/>
      <c r="J67" s="79" t="s">
        <v>84</v>
      </c>
      <c r="K67" s="135" t="s">
        <v>2113</v>
      </c>
      <c r="L67" s="135" t="s">
        <v>2114</v>
      </c>
      <c r="M67" s="135" t="s">
        <v>2115</v>
      </c>
      <c r="S67" s="346"/>
    </row>
    <row r="68">
      <c r="H68" s="41"/>
      <c r="I68" s="103"/>
      <c r="J68" s="79" t="s">
        <v>97</v>
      </c>
      <c r="K68" s="135" t="s">
        <v>2113</v>
      </c>
      <c r="L68" s="774" t="s">
        <v>2114</v>
      </c>
      <c r="M68" s="135" t="s">
        <v>2115</v>
      </c>
      <c r="S68" s="346"/>
    </row>
    <row r="69">
      <c r="H69" s="41"/>
      <c r="I69" s="1051"/>
      <c r="J69" s="86" t="s">
        <v>98</v>
      </c>
      <c r="K69" s="87" t="s">
        <v>2116</v>
      </c>
      <c r="L69" s="87" t="s">
        <v>2117</v>
      </c>
      <c r="M69" s="876" t="s">
        <v>2118</v>
      </c>
      <c r="S69" s="346"/>
    </row>
    <row r="70">
      <c r="H70" s="41"/>
      <c r="I70" s="1051"/>
      <c r="J70" s="1107"/>
      <c r="K70" s="1108"/>
      <c r="L70" s="1108"/>
      <c r="M70" s="1109"/>
      <c r="S70" s="346"/>
    </row>
    <row r="71">
      <c r="H71" s="41"/>
      <c r="I71" s="1051"/>
      <c r="J71" s="868" t="s">
        <v>46</v>
      </c>
      <c r="K71" s="840">
        <v>45134.0</v>
      </c>
      <c r="L71" s="840">
        <v>45135.0</v>
      </c>
      <c r="M71" s="840">
        <v>45135.0</v>
      </c>
      <c r="S71" s="346"/>
    </row>
    <row r="72">
      <c r="H72" s="41"/>
      <c r="I72" s="1051"/>
      <c r="J72" s="71" t="s">
        <v>44</v>
      </c>
      <c r="K72" s="73" t="s">
        <v>78</v>
      </c>
      <c r="L72" s="73" t="s">
        <v>78</v>
      </c>
      <c r="M72" s="73" t="s">
        <v>78</v>
      </c>
      <c r="S72" s="346"/>
    </row>
    <row r="73">
      <c r="H73" s="41"/>
      <c r="I73" s="1051"/>
      <c r="J73" s="79" t="s">
        <v>84</v>
      </c>
      <c r="K73" s="135" t="s">
        <v>2119</v>
      </c>
      <c r="L73" s="353" t="s">
        <v>2120</v>
      </c>
      <c r="M73" s="353" t="s">
        <v>2121</v>
      </c>
      <c r="S73" s="346"/>
    </row>
    <row r="74">
      <c r="H74" s="41"/>
      <c r="I74" s="1051"/>
      <c r="J74" s="79" t="s">
        <v>97</v>
      </c>
      <c r="K74" s="135" t="s">
        <v>2119</v>
      </c>
      <c r="L74" s="855" t="s">
        <v>2120</v>
      </c>
      <c r="M74" s="353" t="s">
        <v>2121</v>
      </c>
      <c r="S74" s="346"/>
    </row>
    <row r="75">
      <c r="H75" s="41"/>
      <c r="I75" s="1051"/>
      <c r="J75" s="86" t="s">
        <v>98</v>
      </c>
      <c r="K75" s="87" t="s">
        <v>223</v>
      </c>
      <c r="L75" s="87" t="s">
        <v>223</v>
      </c>
      <c r="M75" s="87" t="s">
        <v>223</v>
      </c>
      <c r="S75" s="346"/>
    </row>
    <row r="76">
      <c r="H76" s="41"/>
      <c r="I76" s="1051"/>
      <c r="J76" s="1107"/>
      <c r="K76" s="1108"/>
      <c r="L76" s="1108"/>
      <c r="M76" s="1109"/>
      <c r="S76" s="346"/>
    </row>
    <row r="77">
      <c r="H77" s="41"/>
      <c r="I77" s="1051"/>
      <c r="J77" s="868" t="s">
        <v>46</v>
      </c>
      <c r="K77" s="840">
        <v>45137.0</v>
      </c>
      <c r="L77" s="840">
        <v>45138.0</v>
      </c>
      <c r="M77" s="840"/>
      <c r="S77" s="346"/>
    </row>
    <row r="78">
      <c r="H78" s="41"/>
      <c r="I78" s="1051"/>
      <c r="J78" s="71" t="s">
        <v>44</v>
      </c>
      <c r="K78" s="73" t="s">
        <v>78</v>
      </c>
      <c r="L78" s="73" t="s">
        <v>78</v>
      </c>
      <c r="M78" s="73"/>
      <c r="S78" s="346"/>
    </row>
    <row r="79">
      <c r="H79" s="41"/>
      <c r="I79" s="1051"/>
      <c r="J79" s="79" t="s">
        <v>84</v>
      </c>
      <c r="K79" s="353" t="s">
        <v>2122</v>
      </c>
      <c r="L79" s="353" t="s">
        <v>2123</v>
      </c>
      <c r="M79" s="135"/>
      <c r="S79" s="346"/>
    </row>
    <row r="80">
      <c r="H80" s="41"/>
      <c r="I80" s="1051"/>
      <c r="J80" s="79" t="s">
        <v>97</v>
      </c>
      <c r="K80" s="353" t="s">
        <v>2122</v>
      </c>
      <c r="L80" s="855" t="s">
        <v>2123</v>
      </c>
      <c r="M80" s="135"/>
      <c r="S80" s="346"/>
    </row>
    <row r="81">
      <c r="H81" s="41"/>
      <c r="I81" s="1051"/>
      <c r="J81" s="86" t="s">
        <v>98</v>
      </c>
      <c r="K81" s="419" t="s">
        <v>99</v>
      </c>
      <c r="L81" s="419" t="s">
        <v>1649</v>
      </c>
      <c r="M81" s="876"/>
      <c r="S81" s="346"/>
    </row>
    <row r="82">
      <c r="H82" s="41"/>
      <c r="I82" s="1051"/>
      <c r="J82" s="1107"/>
      <c r="K82" s="1108"/>
      <c r="L82" s="1108"/>
      <c r="M82" s="1109"/>
      <c r="S82" s="346"/>
    </row>
    <row r="83">
      <c r="H83" s="41"/>
      <c r="I83" s="1110"/>
      <c r="J83" s="1150" t="s">
        <v>46</v>
      </c>
      <c r="K83" s="1151">
        <v>45109.0</v>
      </c>
      <c r="L83" s="1152">
        <v>45116.0</v>
      </c>
      <c r="M83" s="1151">
        <v>45123.0</v>
      </c>
      <c r="S83" s="346"/>
    </row>
    <row r="84">
      <c r="H84" s="41"/>
      <c r="I84" s="1110"/>
      <c r="J84" s="1153" t="s">
        <v>44</v>
      </c>
      <c r="K84" s="1154" t="s">
        <v>985</v>
      </c>
      <c r="L84" s="1154" t="s">
        <v>985</v>
      </c>
      <c r="M84" s="1154" t="s">
        <v>985</v>
      </c>
      <c r="S84" s="346"/>
    </row>
    <row r="85">
      <c r="H85" s="41"/>
      <c r="I85" s="1110"/>
      <c r="J85" s="1153" t="s">
        <v>85</v>
      </c>
      <c r="K85" s="1155" t="s">
        <v>1902</v>
      </c>
      <c r="L85" s="1155" t="s">
        <v>308</v>
      </c>
      <c r="M85" s="1155" t="s">
        <v>2128</v>
      </c>
      <c r="S85" s="458"/>
      <c r="T85" s="432"/>
      <c r="U85" s="432"/>
      <c r="V85" s="432"/>
      <c r="W85" s="432"/>
      <c r="X85" s="432"/>
      <c r="Y85" s="432"/>
    </row>
    <row r="86">
      <c r="H86" s="41"/>
      <c r="I86" s="1110"/>
      <c r="J86" s="1153" t="s">
        <v>116</v>
      </c>
      <c r="K86" s="1156" t="s">
        <v>141</v>
      </c>
      <c r="L86" s="1156" t="s">
        <v>141</v>
      </c>
      <c r="M86" s="1156" t="s">
        <v>141</v>
      </c>
      <c r="S86" s="346"/>
    </row>
    <row r="87">
      <c r="H87" s="41"/>
      <c r="I87" s="1051"/>
      <c r="J87" s="1107"/>
      <c r="K87" s="1108"/>
      <c r="L87" s="1108"/>
      <c r="M87" s="506"/>
      <c r="S87" s="346"/>
    </row>
    <row r="88">
      <c r="H88" s="41"/>
      <c r="I88" s="1051"/>
      <c r="J88" s="1157" t="s">
        <v>46</v>
      </c>
      <c r="K88" s="1158">
        <v>45130.0</v>
      </c>
      <c r="L88" s="1158">
        <v>45137.0</v>
      </c>
      <c r="M88" s="1158"/>
      <c r="O88" s="441"/>
      <c r="S88" s="346"/>
    </row>
    <row r="89">
      <c r="H89" s="41"/>
      <c r="I89" s="1110"/>
      <c r="J89" s="1153" t="s">
        <v>44</v>
      </c>
      <c r="K89" s="1159" t="s">
        <v>985</v>
      </c>
      <c r="L89" s="1159" t="s">
        <v>985</v>
      </c>
      <c r="M89" s="1159"/>
      <c r="O89" s="441"/>
      <c r="S89" s="346"/>
    </row>
    <row r="90">
      <c r="H90" s="41"/>
      <c r="I90" s="1110"/>
      <c r="J90" s="1153" t="s">
        <v>85</v>
      </c>
      <c r="K90" s="1155" t="s">
        <v>2130</v>
      </c>
      <c r="L90" s="1155" t="s">
        <v>2132</v>
      </c>
      <c r="M90" s="1160"/>
      <c r="N90" s="115"/>
      <c r="O90" s="115"/>
      <c r="S90" s="346"/>
    </row>
    <row r="91">
      <c r="H91" s="41"/>
      <c r="I91" s="1110"/>
      <c r="J91" s="1153" t="s">
        <v>116</v>
      </c>
      <c r="K91" s="1161" t="s">
        <v>141</v>
      </c>
      <c r="L91" s="1161" t="s">
        <v>141</v>
      </c>
      <c r="M91" s="1156"/>
      <c r="O91" s="441"/>
      <c r="S91" s="346"/>
    </row>
    <row r="92">
      <c r="H92" s="41"/>
      <c r="I92" s="892"/>
      <c r="J92" s="1153"/>
      <c r="K92" s="506"/>
      <c r="L92" s="506"/>
      <c r="M92" s="506"/>
      <c r="O92" s="441"/>
      <c r="S92" s="346"/>
    </row>
    <row r="93">
      <c r="H93" s="41"/>
      <c r="I93" s="156"/>
      <c r="J93" s="1157" t="s">
        <v>46</v>
      </c>
      <c r="K93" s="1158">
        <v>45114.0</v>
      </c>
      <c r="L93" s="1158">
        <v>45125.0</v>
      </c>
      <c r="M93" s="1158">
        <v>45132.0</v>
      </c>
      <c r="O93" s="441"/>
      <c r="S93" s="346"/>
    </row>
    <row r="94">
      <c r="H94" s="41"/>
      <c r="I94" s="156"/>
      <c r="J94" s="1153" t="s">
        <v>44</v>
      </c>
      <c r="K94" s="1154" t="s">
        <v>2135</v>
      </c>
      <c r="L94" s="1154" t="s">
        <v>2136</v>
      </c>
      <c r="M94" s="1154" t="s">
        <v>1504</v>
      </c>
      <c r="O94" s="441"/>
      <c r="S94" s="346"/>
    </row>
    <row r="95">
      <c r="H95" s="41"/>
      <c r="I95" s="156"/>
      <c r="J95" s="1153" t="s">
        <v>85</v>
      </c>
      <c r="K95" s="1155" t="s">
        <v>2137</v>
      </c>
      <c r="L95" s="1155" t="s">
        <v>1667</v>
      </c>
      <c r="M95" s="1155" t="s">
        <v>319</v>
      </c>
      <c r="O95" s="441"/>
      <c r="S95" s="346"/>
    </row>
    <row r="96">
      <c r="H96" s="41"/>
      <c r="I96" s="156"/>
      <c r="J96" s="1162" t="s">
        <v>116</v>
      </c>
      <c r="K96" s="1160" t="s">
        <v>1502</v>
      </c>
      <c r="L96" s="1160" t="s">
        <v>1502</v>
      </c>
      <c r="M96" s="1160" t="s">
        <v>1502</v>
      </c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1"/>
      <c r="I100" s="156"/>
      <c r="J100" s="156"/>
      <c r="O100" s="441"/>
      <c r="S100" s="346"/>
    </row>
    <row r="101">
      <c r="H101" s="41"/>
      <c r="I101" s="156"/>
      <c r="J101" s="156"/>
      <c r="O101" s="441"/>
      <c r="S101" s="346"/>
    </row>
    <row r="102">
      <c r="H102" s="41"/>
      <c r="I102" s="156"/>
      <c r="J102" s="156"/>
      <c r="O102" s="441"/>
      <c r="S102" s="346"/>
    </row>
    <row r="103">
      <c r="H103" s="41"/>
      <c r="I103" s="156"/>
      <c r="J103" s="156"/>
      <c r="O103" s="441"/>
      <c r="S103" s="346"/>
    </row>
    <row r="104">
      <c r="H104" s="41"/>
      <c r="I104" s="156"/>
      <c r="J104" s="156"/>
      <c r="O104" s="441"/>
      <c r="S104" s="346"/>
    </row>
    <row r="105">
      <c r="H105" s="49"/>
      <c r="I105" s="189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J1002" s="156"/>
      <c r="S1002" s="346"/>
    </row>
    <row r="1003">
      <c r="I1003" s="156"/>
      <c r="J1003" s="156"/>
      <c r="S1003" s="346"/>
    </row>
    <row r="1004">
      <c r="I1004" s="156"/>
      <c r="J1004" s="156"/>
      <c r="S1004" s="346"/>
    </row>
    <row r="1005">
      <c r="I1005" s="156"/>
      <c r="J1005" s="156"/>
      <c r="S1005" s="346"/>
    </row>
    <row r="1006">
      <c r="I1006" s="156"/>
      <c r="J1006" s="156"/>
      <c r="S1006" s="346"/>
    </row>
    <row r="1007">
      <c r="I1007" s="156"/>
      <c r="J1007" s="156"/>
      <c r="S1007" s="346"/>
    </row>
    <row r="1008">
      <c r="I1008" s="156"/>
      <c r="J1008" s="156"/>
      <c r="S1008" s="346"/>
    </row>
    <row r="1009">
      <c r="I1009" s="156"/>
      <c r="J1009" s="156"/>
      <c r="S1009" s="346"/>
    </row>
    <row r="1010">
      <c r="I1010" s="156"/>
      <c r="J1010" s="156"/>
      <c r="S1010" s="346"/>
    </row>
    <row r="1011">
      <c r="I1011" s="156"/>
      <c r="J1011" s="156"/>
      <c r="S1011" s="346"/>
    </row>
    <row r="1012">
      <c r="I1012" s="156"/>
      <c r="J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L83"/>
    <hyperlink r:id="rId2" ref="K85"/>
    <hyperlink r:id="rId3" ref="L85"/>
    <hyperlink r:id="rId4" ref="M85"/>
    <hyperlink r:id="rId5" ref="K90"/>
    <hyperlink r:id="rId6" ref="L90"/>
    <hyperlink r:id="rId7" ref="K91"/>
    <hyperlink r:id="rId8" ref="L91"/>
    <hyperlink r:id="rId9" ref="K95"/>
    <hyperlink r:id="rId10" ref="L95"/>
    <hyperlink r:id="rId11" ref="M95"/>
  </hyperlinks>
  <drawing r:id="rId1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1682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2073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45091.0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2081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2082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2083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2082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2083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/>
      <c r="D22" s="769"/>
      <c r="E22" s="769"/>
      <c r="F22" s="769"/>
      <c r="G22" s="769"/>
      <c r="H22" s="769">
        <v>1.0</v>
      </c>
      <c r="J22" s="74"/>
      <c r="K22" s="1"/>
      <c r="L22" s="769"/>
      <c r="M22" s="769"/>
      <c r="N22" s="769"/>
      <c r="O22" s="769"/>
      <c r="P22" s="769"/>
      <c r="Q22" s="769"/>
      <c r="R22" s="769">
        <v>1.0</v>
      </c>
      <c r="T22" s="74"/>
      <c r="V22" s="769"/>
      <c r="W22" s="769"/>
      <c r="X22" s="769"/>
      <c r="Y22" s="769"/>
      <c r="Z22" s="769"/>
      <c r="AA22" s="769"/>
      <c r="AB22" s="769">
        <v>1.0</v>
      </c>
      <c r="AD22" s="74"/>
      <c r="AE22" s="78"/>
      <c r="AF22" s="769"/>
      <c r="AG22" s="769"/>
      <c r="AH22" s="769"/>
      <c r="AI22" s="769"/>
      <c r="AJ22" s="769"/>
      <c r="AK22" s="769"/>
      <c r="AL22" s="769">
        <v>1.0</v>
      </c>
      <c r="AN22" s="74"/>
    </row>
    <row r="23" ht="36.0" customHeight="1">
      <c r="A23" s="831"/>
      <c r="B23" s="832"/>
      <c r="C23" s="975"/>
      <c r="D23" s="975"/>
      <c r="E23" s="975"/>
      <c r="G23" s="975"/>
      <c r="H23" s="834" t="s">
        <v>78</v>
      </c>
      <c r="I23" s="831"/>
      <c r="J23" s="835"/>
      <c r="K23" s="836"/>
      <c r="L23" s="832"/>
      <c r="M23" s="975"/>
      <c r="N23" s="975"/>
      <c r="O23" s="975"/>
      <c r="Q23" s="975"/>
      <c r="R23" s="834" t="s">
        <v>78</v>
      </c>
      <c r="S23" s="831"/>
      <c r="T23" s="835"/>
      <c r="U23" s="831"/>
      <c r="V23" s="832"/>
      <c r="W23" s="975"/>
      <c r="X23" s="975"/>
      <c r="Y23" s="975"/>
      <c r="AA23" s="975"/>
      <c r="AB23" s="834" t="s">
        <v>78</v>
      </c>
      <c r="AC23" s="831"/>
      <c r="AD23" s="835"/>
      <c r="AE23" s="837"/>
      <c r="AF23" s="832"/>
      <c r="AG23" s="975"/>
      <c r="AH23" s="975"/>
      <c r="AI23" s="975"/>
      <c r="AK23" s="975"/>
      <c r="AL23" s="834" t="s">
        <v>78</v>
      </c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/>
      <c r="AG24" s="832"/>
      <c r="AH24" s="832"/>
      <c r="AI24" s="832"/>
      <c r="AJ24" s="832"/>
      <c r="AK24" s="832"/>
      <c r="AL24" s="832"/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/>
      <c r="AG25" s="832"/>
      <c r="AH25" s="832"/>
      <c r="AI25" s="832"/>
      <c r="AJ25" s="832"/>
      <c r="AK25" s="832"/>
      <c r="AL25" s="832"/>
      <c r="AN25" s="74"/>
    </row>
    <row r="26">
      <c r="B26" s="769">
        <v>2.0</v>
      </c>
      <c r="C26" s="769">
        <v>3.0</v>
      </c>
      <c r="D26" s="769">
        <v>4.0</v>
      </c>
      <c r="E26" s="769">
        <v>5.0</v>
      </c>
      <c r="F26" s="769">
        <v>6.0</v>
      </c>
      <c r="G26" s="769">
        <v>7.0</v>
      </c>
      <c r="H26" s="769">
        <v>8.0</v>
      </c>
      <c r="J26" s="74"/>
      <c r="K26" s="1"/>
      <c r="L26" s="769">
        <v>2.0</v>
      </c>
      <c r="M26" s="769">
        <v>3.0</v>
      </c>
      <c r="N26" s="769">
        <v>4.0</v>
      </c>
      <c r="O26" s="769">
        <v>5.0</v>
      </c>
      <c r="P26" s="769">
        <v>6.0</v>
      </c>
      <c r="Q26" s="769">
        <v>7.0</v>
      </c>
      <c r="R26" s="769">
        <v>8.0</v>
      </c>
      <c r="T26" s="74"/>
      <c r="V26" s="769">
        <v>2.0</v>
      </c>
      <c r="W26" s="769">
        <v>3.0</v>
      </c>
      <c r="X26" s="769">
        <v>4.0</v>
      </c>
      <c r="Y26" s="769">
        <v>5.0</v>
      </c>
      <c r="Z26" s="769">
        <v>6.0</v>
      </c>
      <c r="AA26" s="769">
        <v>7.0</v>
      </c>
      <c r="AB26" s="769">
        <v>8.0</v>
      </c>
      <c r="AD26" s="74"/>
      <c r="AE26" s="78"/>
      <c r="AF26" s="769">
        <v>2.0</v>
      </c>
      <c r="AG26" s="769">
        <v>3.0</v>
      </c>
      <c r="AH26" s="769">
        <v>4.0</v>
      </c>
      <c r="AI26" s="769">
        <v>5.0</v>
      </c>
      <c r="AJ26" s="769">
        <v>6.0</v>
      </c>
      <c r="AK26" s="769">
        <v>7.0</v>
      </c>
      <c r="AL26" s="769">
        <v>8.0</v>
      </c>
      <c r="AN26" s="74"/>
    </row>
    <row r="27" ht="57.0" customHeight="1">
      <c r="B27" s="777" t="s">
        <v>2099</v>
      </c>
      <c r="C27" s="834" t="s">
        <v>78</v>
      </c>
      <c r="D27" s="834" t="s">
        <v>78</v>
      </c>
      <c r="E27" s="975"/>
      <c r="F27" s="975"/>
      <c r="G27" s="833" t="s">
        <v>1416</v>
      </c>
      <c r="H27" s="834" t="s">
        <v>78</v>
      </c>
      <c r="J27" s="53"/>
      <c r="L27" s="777" t="s">
        <v>2100</v>
      </c>
      <c r="M27" s="834" t="s">
        <v>78</v>
      </c>
      <c r="N27" s="834" t="s">
        <v>78</v>
      </c>
      <c r="O27" s="975"/>
      <c r="P27" s="975"/>
      <c r="Q27" s="833" t="s">
        <v>1416</v>
      </c>
      <c r="R27" s="834" t="s">
        <v>78</v>
      </c>
      <c r="T27" s="53"/>
      <c r="V27" s="777" t="s">
        <v>2101</v>
      </c>
      <c r="W27" s="834" t="s">
        <v>78</v>
      </c>
      <c r="X27" s="834" t="s">
        <v>78</v>
      </c>
      <c r="Y27" s="975"/>
      <c r="Z27" s="975"/>
      <c r="AA27" s="833" t="s">
        <v>1416</v>
      </c>
      <c r="AB27" s="834" t="s">
        <v>78</v>
      </c>
      <c r="AD27" s="53"/>
      <c r="AF27" s="777" t="s">
        <v>2102</v>
      </c>
      <c r="AG27" s="834" t="s">
        <v>78</v>
      </c>
      <c r="AH27" s="834" t="s">
        <v>78</v>
      </c>
      <c r="AI27" s="975"/>
      <c r="AJ27" s="975"/>
      <c r="AK27" s="833" t="s">
        <v>1416</v>
      </c>
      <c r="AL27" s="834" t="s">
        <v>78</v>
      </c>
      <c r="AN27" s="53"/>
    </row>
    <row r="28" hidden="1">
      <c r="B28" s="832" t="s">
        <v>280</v>
      </c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8"/>
      <c r="J28" s="74"/>
      <c r="K28" s="1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R28" s="838"/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 t="s">
        <v>243</v>
      </c>
      <c r="C29" s="832" t="s">
        <v>243</v>
      </c>
      <c r="D29" s="832"/>
      <c r="E29" s="832"/>
      <c r="F29" s="832" t="s">
        <v>243</v>
      </c>
      <c r="G29" s="832" t="s">
        <v>243</v>
      </c>
      <c r="H29" s="839"/>
      <c r="J29" s="74"/>
      <c r="K29" s="1"/>
      <c r="L29" s="832" t="s">
        <v>243</v>
      </c>
      <c r="M29" s="832" t="s">
        <v>243</v>
      </c>
      <c r="N29" s="832"/>
      <c r="O29" s="832"/>
      <c r="P29" s="832" t="s">
        <v>243</v>
      </c>
      <c r="Q29" s="832" t="s">
        <v>243</v>
      </c>
      <c r="R29" s="839"/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9.0</v>
      </c>
      <c r="C30" s="769">
        <v>10.0</v>
      </c>
      <c r="D30" s="769">
        <v>11.0</v>
      </c>
      <c r="E30" s="769">
        <v>12.0</v>
      </c>
      <c r="F30" s="769">
        <v>13.0</v>
      </c>
      <c r="G30" s="769">
        <v>14.0</v>
      </c>
      <c r="H30" s="769">
        <v>15.0</v>
      </c>
      <c r="J30" s="90"/>
      <c r="K30" s="1"/>
      <c r="L30" s="769">
        <v>9.0</v>
      </c>
      <c r="M30" s="769">
        <v>10.0</v>
      </c>
      <c r="N30" s="769">
        <v>11.0</v>
      </c>
      <c r="O30" s="769">
        <v>12.0</v>
      </c>
      <c r="P30" s="769">
        <v>13.0</v>
      </c>
      <c r="Q30" s="769">
        <v>14.0</v>
      </c>
      <c r="R30" s="769">
        <v>15.0</v>
      </c>
      <c r="T30" s="90"/>
      <c r="V30" s="769">
        <v>9.0</v>
      </c>
      <c r="W30" s="769">
        <v>10.0</v>
      </c>
      <c r="X30" s="769">
        <v>11.0</v>
      </c>
      <c r="Y30" s="769">
        <v>12.0</v>
      </c>
      <c r="Z30" s="769">
        <v>13.0</v>
      </c>
      <c r="AA30" s="769">
        <v>14.0</v>
      </c>
      <c r="AB30" s="769">
        <v>15.0</v>
      </c>
      <c r="AD30" s="90"/>
      <c r="AE30" s="92"/>
      <c r="AF30" s="769">
        <v>9.0</v>
      </c>
      <c r="AG30" s="769">
        <v>10.0</v>
      </c>
      <c r="AH30" s="769">
        <v>11.0</v>
      </c>
      <c r="AI30" s="769">
        <v>12.0</v>
      </c>
      <c r="AJ30" s="769">
        <v>13.0</v>
      </c>
      <c r="AK30" s="769">
        <v>14.0</v>
      </c>
      <c r="AL30" s="769">
        <v>15.0</v>
      </c>
      <c r="AN30" s="90"/>
    </row>
    <row r="31" ht="54.75" customHeight="1">
      <c r="B31" s="841" t="s">
        <v>2106</v>
      </c>
      <c r="C31" s="834" t="s">
        <v>78</v>
      </c>
      <c r="D31" s="834" t="s">
        <v>78</v>
      </c>
      <c r="E31" s="834" t="s">
        <v>78</v>
      </c>
      <c r="F31" s="842"/>
      <c r="G31" s="842"/>
      <c r="H31" s="842"/>
      <c r="J31" s="53"/>
      <c r="L31" s="841" t="s">
        <v>2109</v>
      </c>
      <c r="M31" s="834" t="s">
        <v>78</v>
      </c>
      <c r="N31" s="834" t="s">
        <v>78</v>
      </c>
      <c r="O31" s="834" t="s">
        <v>78</v>
      </c>
      <c r="P31" s="842"/>
      <c r="Q31" s="842"/>
      <c r="R31" s="842"/>
      <c r="T31" s="53"/>
      <c r="V31" s="841" t="s">
        <v>2110</v>
      </c>
      <c r="W31" s="834" t="s">
        <v>78</v>
      </c>
      <c r="X31" s="834" t="s">
        <v>78</v>
      </c>
      <c r="Y31" s="834" t="s">
        <v>78</v>
      </c>
      <c r="Z31" s="834" t="s">
        <v>78</v>
      </c>
      <c r="AA31" s="834" t="s">
        <v>78</v>
      </c>
      <c r="AB31" s="834" t="s">
        <v>78</v>
      </c>
      <c r="AD31" s="53"/>
      <c r="AF31" s="841" t="s">
        <v>2112</v>
      </c>
      <c r="AG31" s="834" t="s">
        <v>78</v>
      </c>
      <c r="AH31" s="834" t="s">
        <v>78</v>
      </c>
      <c r="AI31" s="834" t="s">
        <v>78</v>
      </c>
      <c r="AJ31" s="834" t="s">
        <v>78</v>
      </c>
      <c r="AK31" s="834" t="s">
        <v>78</v>
      </c>
      <c r="AL31" s="834" t="s">
        <v>78</v>
      </c>
      <c r="AN31" s="53"/>
    </row>
    <row r="32" hidden="1">
      <c r="B32" s="25"/>
      <c r="C32" s="834" t="s">
        <v>78</v>
      </c>
      <c r="D32" s="834" t="s">
        <v>78</v>
      </c>
      <c r="E32" s="834" t="s">
        <v>78</v>
      </c>
      <c r="F32" s="25"/>
      <c r="G32" s="25"/>
      <c r="H32" s="25"/>
      <c r="J32" s="74"/>
      <c r="K32" s="1"/>
      <c r="L32" s="25"/>
      <c r="M32" s="834" t="s">
        <v>78</v>
      </c>
      <c r="N32" s="834" t="s">
        <v>78</v>
      </c>
      <c r="O32" s="834" t="s">
        <v>78</v>
      </c>
      <c r="P32" s="25"/>
      <c r="Q32" s="25"/>
      <c r="R32" s="25"/>
      <c r="T32" s="74"/>
      <c r="V32" s="25"/>
      <c r="W32" s="834" t="s">
        <v>78</v>
      </c>
      <c r="X32" s="834" t="s">
        <v>78</v>
      </c>
      <c r="Y32" s="834" t="s">
        <v>78</v>
      </c>
      <c r="Z32" s="834" t="s">
        <v>78</v>
      </c>
      <c r="AA32" s="834" t="s">
        <v>78</v>
      </c>
      <c r="AB32" s="834" t="s">
        <v>78</v>
      </c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834" t="s">
        <v>78</v>
      </c>
      <c r="AK32" s="834" t="s">
        <v>78</v>
      </c>
      <c r="AL32" s="834" t="s">
        <v>78</v>
      </c>
      <c r="AN32" s="74"/>
    </row>
    <row r="33" hidden="1">
      <c r="B33" s="14"/>
      <c r="C33" s="834" t="s">
        <v>78</v>
      </c>
      <c r="D33" s="834" t="s">
        <v>78</v>
      </c>
      <c r="E33" s="834" t="s">
        <v>78</v>
      </c>
      <c r="F33" s="14"/>
      <c r="G33" s="14"/>
      <c r="H33" s="14"/>
      <c r="J33" s="74"/>
      <c r="K33" s="1"/>
      <c r="L33" s="14"/>
      <c r="M33" s="834" t="s">
        <v>78</v>
      </c>
      <c r="N33" s="834" t="s">
        <v>78</v>
      </c>
      <c r="O33" s="834" t="s">
        <v>78</v>
      </c>
      <c r="P33" s="14"/>
      <c r="Q33" s="14"/>
      <c r="R33" s="14"/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834" t="s">
        <v>78</v>
      </c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834" t="s">
        <v>78</v>
      </c>
      <c r="AL33" s="834" t="s">
        <v>78</v>
      </c>
      <c r="AN33" s="74"/>
    </row>
    <row r="34">
      <c r="B34" s="769">
        <v>16.0</v>
      </c>
      <c r="C34" s="769">
        <v>17.0</v>
      </c>
      <c r="D34" s="769">
        <v>18.0</v>
      </c>
      <c r="E34" s="769">
        <v>19.0</v>
      </c>
      <c r="F34" s="769">
        <v>20.0</v>
      </c>
      <c r="G34" s="769">
        <v>21.0</v>
      </c>
      <c r="H34" s="769">
        <v>22.0</v>
      </c>
      <c r="J34" s="53"/>
      <c r="L34" s="769">
        <v>16.0</v>
      </c>
      <c r="M34" s="769">
        <v>17.0</v>
      </c>
      <c r="N34" s="769">
        <v>18.0</v>
      </c>
      <c r="O34" s="769">
        <v>19.0</v>
      </c>
      <c r="P34" s="769">
        <v>20.0</v>
      </c>
      <c r="Q34" s="769">
        <v>21.0</v>
      </c>
      <c r="R34" s="769">
        <v>22.0</v>
      </c>
      <c r="T34" s="53"/>
      <c r="V34" s="769">
        <v>16.0</v>
      </c>
      <c r="W34" s="769">
        <v>17.0</v>
      </c>
      <c r="X34" s="769">
        <v>18.0</v>
      </c>
      <c r="Y34" s="769">
        <v>19.0</v>
      </c>
      <c r="Z34" s="769">
        <v>20.0</v>
      </c>
      <c r="AA34" s="769">
        <v>21.0</v>
      </c>
      <c r="AB34" s="769">
        <v>22.0</v>
      </c>
      <c r="AD34" s="53"/>
      <c r="AF34" s="769">
        <v>16.0</v>
      </c>
      <c r="AG34" s="769">
        <v>17.0</v>
      </c>
      <c r="AH34" s="769">
        <v>18.0</v>
      </c>
      <c r="AI34" s="769">
        <v>19.0</v>
      </c>
      <c r="AJ34" s="769">
        <v>20.0</v>
      </c>
      <c r="AK34" s="769">
        <v>21.0</v>
      </c>
      <c r="AL34" s="769">
        <v>22.0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841" t="s">
        <v>2124</v>
      </c>
      <c r="W35" s="1044"/>
      <c r="X35" s="1043" t="s">
        <v>2125</v>
      </c>
      <c r="Y35" s="1042" t="s">
        <v>78</v>
      </c>
      <c r="Z35" s="1042" t="s">
        <v>78</v>
      </c>
      <c r="AA35" s="1042" t="s">
        <v>78</v>
      </c>
      <c r="AB35" s="1042" t="s">
        <v>78</v>
      </c>
      <c r="AC35" s="97"/>
      <c r="AD35" s="850"/>
      <c r="AE35" s="97"/>
      <c r="AF35" s="841" t="s">
        <v>2126</v>
      </c>
      <c r="AG35" s="1044"/>
      <c r="AH35" s="1043" t="s">
        <v>2127</v>
      </c>
      <c r="AI35" s="1042" t="s">
        <v>78</v>
      </c>
      <c r="AJ35" s="1042" t="s">
        <v>78</v>
      </c>
      <c r="AK35" s="1042" t="s">
        <v>78</v>
      </c>
      <c r="AL35" s="1042" t="s">
        <v>78</v>
      </c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25"/>
      <c r="W36" s="25"/>
      <c r="X36" s="25"/>
      <c r="Y36" s="25"/>
      <c r="Z36" s="25"/>
      <c r="AA36" s="25"/>
      <c r="AB36" s="25"/>
      <c r="AD36" s="74"/>
      <c r="AE36" s="78"/>
      <c r="AF36" s="25"/>
      <c r="AG36" s="25"/>
      <c r="AH36" s="25"/>
      <c r="AI36" s="25"/>
      <c r="AJ36" s="25"/>
      <c r="AK36" s="25"/>
      <c r="AL36" s="25"/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14"/>
      <c r="W37" s="14"/>
      <c r="X37" s="14"/>
      <c r="Y37" s="14"/>
      <c r="Z37" s="14"/>
      <c r="AA37" s="14"/>
      <c r="AB37" s="14"/>
      <c r="AD37" s="74"/>
      <c r="AE37" s="78"/>
      <c r="AF37" s="14"/>
      <c r="AG37" s="14"/>
      <c r="AH37" s="14"/>
      <c r="AI37" s="14"/>
      <c r="AJ37" s="14"/>
      <c r="AK37" s="14"/>
      <c r="AL37" s="14"/>
      <c r="AN37" s="74"/>
    </row>
    <row r="38">
      <c r="B38" s="769">
        <v>23.0</v>
      </c>
      <c r="C38" s="769">
        <v>24.0</v>
      </c>
      <c r="D38" s="769">
        <v>25.0</v>
      </c>
      <c r="E38" s="769">
        <v>26.0</v>
      </c>
      <c r="F38" s="769">
        <v>27.0</v>
      </c>
      <c r="G38" s="769">
        <v>28.0</v>
      </c>
      <c r="H38" s="769">
        <v>29.0</v>
      </c>
      <c r="I38" s="854" t="s">
        <v>2129</v>
      </c>
      <c r="J38" s="65"/>
      <c r="L38" s="769">
        <v>23.0</v>
      </c>
      <c r="M38" s="769">
        <v>24.0</v>
      </c>
      <c r="N38" s="769">
        <v>25.0</v>
      </c>
      <c r="O38" s="769">
        <v>26.0</v>
      </c>
      <c r="P38" s="769">
        <v>27.0</v>
      </c>
      <c r="Q38" s="769">
        <v>28.0</v>
      </c>
      <c r="R38" s="769">
        <v>29.0</v>
      </c>
      <c r="S38" s="854" t="s">
        <v>2129</v>
      </c>
      <c r="T38" s="65"/>
      <c r="V38" s="769">
        <v>23.0</v>
      </c>
      <c r="W38" s="769">
        <v>24.0</v>
      </c>
      <c r="X38" s="769">
        <v>25.0</v>
      </c>
      <c r="Y38" s="769">
        <v>26.0</v>
      </c>
      <c r="Z38" s="769">
        <v>27.0</v>
      </c>
      <c r="AA38" s="769">
        <v>28.0</v>
      </c>
      <c r="AB38" s="769">
        <v>29.0</v>
      </c>
      <c r="AC38" s="854" t="s">
        <v>2129</v>
      </c>
      <c r="AD38" s="65"/>
      <c r="AE38" s="97"/>
      <c r="AF38" s="769">
        <v>23.0</v>
      </c>
      <c r="AG38" s="769">
        <v>24.0</v>
      </c>
      <c r="AH38" s="769">
        <v>25.0</v>
      </c>
      <c r="AI38" s="769">
        <v>26.0</v>
      </c>
      <c r="AJ38" s="769">
        <v>27.0</v>
      </c>
      <c r="AK38" s="769">
        <v>28.0</v>
      </c>
      <c r="AL38" s="769">
        <v>29.0</v>
      </c>
      <c r="AM38" s="854" t="s">
        <v>2129</v>
      </c>
      <c r="AN38" s="65"/>
    </row>
    <row r="39" ht="63.0" customHeight="1">
      <c r="B39" s="842"/>
      <c r="C39" s="842"/>
      <c r="D39" s="842"/>
      <c r="E39" s="842"/>
      <c r="F39" s="842"/>
      <c r="G39" s="842"/>
      <c r="H39" s="842"/>
      <c r="I39" s="51"/>
      <c r="J39" s="98"/>
      <c r="L39" s="842"/>
      <c r="M39" s="842"/>
      <c r="N39" s="842"/>
      <c r="O39" s="842"/>
      <c r="P39" s="842"/>
      <c r="Q39" s="842"/>
      <c r="R39" s="842"/>
      <c r="S39" s="51"/>
      <c r="T39" s="98"/>
      <c r="V39" s="841" t="s">
        <v>2131</v>
      </c>
      <c r="W39" s="1042" t="s">
        <v>78</v>
      </c>
      <c r="X39" s="1043" t="s">
        <v>2133</v>
      </c>
      <c r="Y39" s="1044"/>
      <c r="Z39" s="1042" t="s">
        <v>78</v>
      </c>
      <c r="AA39" s="1042" t="s">
        <v>78</v>
      </c>
      <c r="AB39" s="1042" t="s">
        <v>78</v>
      </c>
      <c r="AC39" s="51"/>
      <c r="AD39" s="98"/>
      <c r="AE39" s="97"/>
      <c r="AF39" s="841" t="s">
        <v>2134</v>
      </c>
      <c r="AG39" s="1042" t="s">
        <v>78</v>
      </c>
      <c r="AH39" s="1043" t="s">
        <v>2133</v>
      </c>
      <c r="AI39" s="1044"/>
      <c r="AJ39" s="1042" t="s">
        <v>78</v>
      </c>
      <c r="AK39" s="1042" t="s">
        <v>78</v>
      </c>
      <c r="AL39" s="1042" t="s">
        <v>78</v>
      </c>
      <c r="AM39" s="51"/>
      <c r="AN39" s="98"/>
    </row>
    <row r="40">
      <c r="B40" s="14"/>
      <c r="C40" s="14"/>
      <c r="D40" s="14"/>
      <c r="E40" s="14"/>
      <c r="F40" s="14"/>
      <c r="G40" s="14"/>
      <c r="H40" s="14"/>
      <c r="I40" s="51"/>
      <c r="J40" s="98"/>
      <c r="K40" s="1"/>
      <c r="L40" s="14"/>
      <c r="M40" s="14"/>
      <c r="N40" s="14"/>
      <c r="O40" s="14"/>
      <c r="P40" s="14"/>
      <c r="Q40" s="14"/>
      <c r="R40" s="14"/>
      <c r="S40" s="51"/>
      <c r="T40" s="98"/>
      <c r="V40" s="14"/>
      <c r="W40" s="14"/>
      <c r="X40" s="14"/>
      <c r="Y40" s="14"/>
      <c r="Z40" s="14"/>
      <c r="AA40" s="14"/>
      <c r="AB40" s="14"/>
      <c r="AC40" s="51"/>
      <c r="AD40" s="98"/>
      <c r="AE40" s="78"/>
      <c r="AF40" s="14"/>
      <c r="AG40" s="14"/>
      <c r="AH40" s="14"/>
      <c r="AI40" s="14"/>
      <c r="AJ40" s="14"/>
      <c r="AK40" s="14"/>
      <c r="AL40" s="14"/>
      <c r="AM40" s="51"/>
      <c r="AN40" s="98"/>
    </row>
    <row r="41">
      <c r="B41" s="769">
        <v>30.0</v>
      </c>
      <c r="C41" s="769">
        <v>31.0</v>
      </c>
      <c r="D41" s="983"/>
      <c r="E41" s="983"/>
      <c r="F41" s="983"/>
      <c r="G41" s="983"/>
      <c r="H41" s="975"/>
      <c r="I41" s="51"/>
      <c r="J41" s="98"/>
      <c r="K41" s="1"/>
      <c r="L41" s="769">
        <v>30.0</v>
      </c>
      <c r="M41" s="769">
        <v>31.0</v>
      </c>
      <c r="N41" s="983"/>
      <c r="O41" s="983"/>
      <c r="P41" s="983"/>
      <c r="Q41" s="983"/>
      <c r="R41" s="975"/>
      <c r="S41" s="51"/>
      <c r="T41" s="98"/>
      <c r="V41" s="769">
        <v>30.0</v>
      </c>
      <c r="W41" s="769">
        <v>31.0</v>
      </c>
      <c r="X41" s="975"/>
      <c r="Y41" s="832"/>
      <c r="Z41" s="832"/>
      <c r="AA41" s="832"/>
      <c r="AB41" s="832"/>
      <c r="AC41" s="51"/>
      <c r="AD41" s="98"/>
      <c r="AE41" s="78"/>
      <c r="AF41" s="769">
        <v>30.0</v>
      </c>
      <c r="AG41" s="769">
        <v>31.0</v>
      </c>
      <c r="AH41" s="975"/>
      <c r="AI41" s="832"/>
      <c r="AJ41" s="832"/>
      <c r="AK41" s="832"/>
      <c r="AL41" s="832"/>
      <c r="AM41" s="51"/>
      <c r="AN41" s="98"/>
    </row>
    <row r="42">
      <c r="B42" s="842"/>
      <c r="C42" s="842"/>
      <c r="D42" s="983"/>
      <c r="E42" s="983"/>
      <c r="F42" s="983"/>
      <c r="G42" s="983"/>
      <c r="H42" s="975"/>
      <c r="I42" s="51"/>
      <c r="J42" s="98"/>
      <c r="K42" s="1"/>
      <c r="L42" s="842"/>
      <c r="M42" s="842"/>
      <c r="N42" s="983"/>
      <c r="O42" s="983"/>
      <c r="P42" s="983"/>
      <c r="Q42" s="983"/>
      <c r="R42" s="975"/>
      <c r="S42" s="51"/>
      <c r="T42" s="98"/>
      <c r="V42" s="841" t="s">
        <v>2138</v>
      </c>
      <c r="W42" s="1042" t="s">
        <v>78</v>
      </c>
      <c r="X42" s="975"/>
      <c r="Y42" s="832"/>
      <c r="Z42" s="832"/>
      <c r="AA42" s="832"/>
      <c r="AB42" s="832"/>
      <c r="AC42" s="51"/>
      <c r="AD42" s="98"/>
      <c r="AE42" s="78"/>
      <c r="AF42" s="841" t="s">
        <v>2139</v>
      </c>
      <c r="AG42" s="1042" t="s">
        <v>78</v>
      </c>
      <c r="AH42" s="975"/>
      <c r="AI42" s="832"/>
      <c r="AJ42" s="832"/>
      <c r="AK42" s="832"/>
      <c r="AL42" s="832"/>
      <c r="AM42" s="51"/>
      <c r="AN42" s="98"/>
    </row>
    <row r="43" ht="60.75" customHeight="1">
      <c r="B43" s="14"/>
      <c r="C43" s="14"/>
      <c r="D43" s="983"/>
      <c r="E43" s="983"/>
      <c r="F43" s="983"/>
      <c r="G43" s="983"/>
      <c r="H43" s="975"/>
      <c r="I43" s="51"/>
      <c r="J43" s="98"/>
      <c r="K43" s="1"/>
      <c r="L43" s="14"/>
      <c r="M43" s="14"/>
      <c r="N43" s="983"/>
      <c r="O43" s="983"/>
      <c r="P43" s="983"/>
      <c r="Q43" s="983"/>
      <c r="R43" s="975"/>
      <c r="S43" s="51"/>
      <c r="T43" s="98"/>
      <c r="V43" s="14"/>
      <c r="W43" s="14"/>
      <c r="X43" s="832"/>
      <c r="Y43" s="864"/>
      <c r="Z43" s="864"/>
      <c r="AA43" s="864"/>
      <c r="AB43" s="864"/>
      <c r="AC43" s="51"/>
      <c r="AD43" s="98"/>
      <c r="AE43" s="78"/>
      <c r="AF43" s="14"/>
      <c r="AG43" s="14"/>
      <c r="AH43" s="832"/>
      <c r="AI43" s="864"/>
      <c r="AJ43" s="864"/>
      <c r="AK43" s="864"/>
      <c r="AL43" s="864"/>
      <c r="AM43" s="51"/>
      <c r="AN43" s="98"/>
    </row>
    <row r="44">
      <c r="B44" s="986"/>
      <c r="C44" s="986"/>
      <c r="D44" s="986"/>
      <c r="E44" s="986"/>
      <c r="F44" s="986"/>
      <c r="G44" s="986"/>
      <c r="H44" s="975"/>
      <c r="I44" s="153"/>
      <c r="J44" s="114"/>
      <c r="K44" s="1"/>
      <c r="L44" s="986"/>
      <c r="M44" s="986"/>
      <c r="N44" s="986"/>
      <c r="O44" s="986"/>
      <c r="P44" s="986"/>
      <c r="Q44" s="986"/>
      <c r="R44" s="975"/>
      <c r="S44" s="153"/>
      <c r="T44" s="114"/>
      <c r="V44" s="832"/>
      <c r="W44" s="832"/>
      <c r="X44" s="832"/>
      <c r="Y44" s="864"/>
      <c r="Z44" s="864"/>
      <c r="AA44" s="864"/>
      <c r="AB44" s="864"/>
      <c r="AC44" s="153"/>
      <c r="AD44" s="114"/>
      <c r="AE44" s="78"/>
      <c r="AF44" s="832"/>
      <c r="AG44" s="832"/>
      <c r="AH44" s="832"/>
      <c r="AI44" s="864"/>
      <c r="AJ44" s="864"/>
      <c r="AK44" s="864"/>
      <c r="AL44" s="864"/>
      <c r="AM44" s="153"/>
      <c r="AN44" s="11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I47" s="67" t="s">
        <v>139</v>
      </c>
      <c r="J47" s="67" t="s">
        <v>140</v>
      </c>
      <c r="L47" s="1" t="s">
        <v>2140</v>
      </c>
    </row>
    <row r="48">
      <c r="B48" s="1126">
        <v>45108.0</v>
      </c>
      <c r="C48" s="1126">
        <v>45108.0</v>
      </c>
      <c r="D48" s="168" t="s">
        <v>78</v>
      </c>
      <c r="E48" s="876" t="s">
        <v>157</v>
      </c>
      <c r="F48" s="876" t="s">
        <v>1865</v>
      </c>
      <c r="I48" s="71"/>
      <c r="J48" s="992"/>
    </row>
    <row r="49">
      <c r="B49" s="1126">
        <v>45109.0</v>
      </c>
      <c r="C49" s="1126">
        <v>45109.0</v>
      </c>
      <c r="D49" s="168" t="s">
        <v>78</v>
      </c>
      <c r="E49" s="876" t="s">
        <v>2141</v>
      </c>
      <c r="F49" s="876" t="s">
        <v>2079</v>
      </c>
      <c r="I49" s="71" t="s">
        <v>85</v>
      </c>
      <c r="J49" s="1163" t="s">
        <v>2142</v>
      </c>
    </row>
    <row r="50">
      <c r="B50" s="1126">
        <v>45110.0</v>
      </c>
      <c r="C50" s="1126">
        <v>45110.0</v>
      </c>
      <c r="D50" s="168" t="s">
        <v>78</v>
      </c>
      <c r="E50" s="876" t="s">
        <v>154</v>
      </c>
      <c r="F50" s="876" t="s">
        <v>2080</v>
      </c>
      <c r="I50" s="71" t="s">
        <v>116</v>
      </c>
      <c r="J50" s="792" t="s">
        <v>2143</v>
      </c>
    </row>
    <row r="51">
      <c r="B51" s="1126">
        <v>45111.0</v>
      </c>
      <c r="C51" s="1126">
        <v>45111.0</v>
      </c>
      <c r="D51" s="168" t="s">
        <v>78</v>
      </c>
      <c r="E51" s="876" t="s">
        <v>2144</v>
      </c>
      <c r="F51" s="876" t="s">
        <v>2084</v>
      </c>
      <c r="I51" s="71" t="s">
        <v>169</v>
      </c>
      <c r="J51" s="421" t="s">
        <v>2145</v>
      </c>
    </row>
    <row r="52">
      <c r="B52" s="1126">
        <v>45115.0</v>
      </c>
      <c r="C52" s="1126">
        <v>45115.0</v>
      </c>
      <c r="D52" s="168" t="s">
        <v>78</v>
      </c>
      <c r="E52" s="876" t="s">
        <v>652</v>
      </c>
      <c r="F52" s="876" t="s">
        <v>2085</v>
      </c>
    </row>
    <row r="53">
      <c r="B53" s="1126">
        <v>45116.0</v>
      </c>
      <c r="C53" s="1126">
        <v>45116.0</v>
      </c>
      <c r="D53" s="168" t="s">
        <v>78</v>
      </c>
      <c r="E53" s="876" t="s">
        <v>2146</v>
      </c>
      <c r="F53" s="876" t="s">
        <v>2086</v>
      </c>
    </row>
    <row r="54">
      <c r="B54" s="1126">
        <v>45117.0</v>
      </c>
      <c r="C54" s="1126">
        <v>45117.0</v>
      </c>
      <c r="D54" s="168" t="s">
        <v>78</v>
      </c>
      <c r="E54" s="876" t="s">
        <v>2147</v>
      </c>
      <c r="F54" s="876" t="s">
        <v>2088</v>
      </c>
      <c r="J54" s="845"/>
    </row>
    <row r="55" ht="15.0" customHeight="1">
      <c r="A55" s="1" t="s">
        <v>149</v>
      </c>
      <c r="B55" s="1126">
        <v>45117.0</v>
      </c>
      <c r="C55" s="1126">
        <v>45117.0</v>
      </c>
      <c r="D55" s="168" t="s">
        <v>78</v>
      </c>
      <c r="E55" s="876" t="s">
        <v>2148</v>
      </c>
      <c r="F55" s="256" t="s">
        <v>2089</v>
      </c>
    </row>
    <row r="56">
      <c r="B56" s="1126">
        <v>45118.0</v>
      </c>
      <c r="C56" s="1126">
        <v>45118.0</v>
      </c>
      <c r="D56" s="168" t="s">
        <v>78</v>
      </c>
      <c r="E56" s="876" t="s">
        <v>818</v>
      </c>
      <c r="F56" s="876" t="s">
        <v>2090</v>
      </c>
    </row>
    <row r="57">
      <c r="B57" s="1126">
        <v>45119.0</v>
      </c>
      <c r="C57" s="1126">
        <v>45119.0</v>
      </c>
      <c r="D57" s="168" t="s">
        <v>78</v>
      </c>
      <c r="E57" s="876" t="s">
        <v>947</v>
      </c>
      <c r="F57" s="876" t="s">
        <v>2091</v>
      </c>
      <c r="K57" s="395"/>
    </row>
    <row r="58">
      <c r="B58" s="1126">
        <v>45120.0</v>
      </c>
      <c r="C58" s="1126">
        <v>45120.0</v>
      </c>
      <c r="D58" s="168" t="s">
        <v>78</v>
      </c>
      <c r="E58" s="876" t="s">
        <v>886</v>
      </c>
      <c r="F58" s="876" t="s">
        <v>2092</v>
      </c>
    </row>
    <row r="59">
      <c r="B59" s="1126">
        <v>45121.0</v>
      </c>
      <c r="C59" s="1126">
        <v>45122.0</v>
      </c>
      <c r="D59" s="168" t="s">
        <v>78</v>
      </c>
      <c r="E59" s="876" t="s">
        <v>2149</v>
      </c>
      <c r="F59" s="876" t="s">
        <v>2093</v>
      </c>
    </row>
    <row r="60">
      <c r="B60" s="1126">
        <v>45121.0</v>
      </c>
      <c r="C60" s="1126">
        <v>45122.0</v>
      </c>
      <c r="D60" s="168" t="s">
        <v>78</v>
      </c>
      <c r="E60" s="876" t="s">
        <v>1205</v>
      </c>
      <c r="F60" s="876" t="s">
        <v>2096</v>
      </c>
      <c r="G60" s="1" t="s">
        <v>149</v>
      </c>
    </row>
    <row r="61">
      <c r="B61" s="1126">
        <v>45121.0</v>
      </c>
      <c r="C61" s="1126">
        <v>45122.0</v>
      </c>
      <c r="D61" s="168" t="s">
        <v>78</v>
      </c>
      <c r="E61" s="876" t="s">
        <v>1209</v>
      </c>
      <c r="F61" s="876" t="s">
        <v>2097</v>
      </c>
    </row>
    <row r="62">
      <c r="B62" s="1126">
        <v>45121.0</v>
      </c>
      <c r="C62" s="1126">
        <v>45122.0</v>
      </c>
      <c r="D62" s="168" t="s">
        <v>78</v>
      </c>
      <c r="E62" s="876" t="s">
        <v>1184</v>
      </c>
      <c r="F62" s="876" t="s">
        <v>2098</v>
      </c>
    </row>
    <row r="63">
      <c r="B63" s="1126">
        <v>45123.0</v>
      </c>
      <c r="C63" s="1126">
        <v>45123.0</v>
      </c>
      <c r="D63" s="168" t="s">
        <v>78</v>
      </c>
      <c r="E63" s="876" t="s">
        <v>608</v>
      </c>
      <c r="F63" s="876" t="s">
        <v>2103</v>
      </c>
    </row>
    <row r="64">
      <c r="B64" s="1126">
        <v>45123.0</v>
      </c>
      <c r="C64" s="1126">
        <v>45123.0</v>
      </c>
      <c r="D64" s="168" t="s">
        <v>78</v>
      </c>
      <c r="E64" s="876" t="s">
        <v>1500</v>
      </c>
      <c r="F64" s="876" t="s">
        <v>2104</v>
      </c>
      <c r="I64" s="1" t="s">
        <v>149</v>
      </c>
    </row>
    <row r="65">
      <c r="B65" s="1126">
        <v>45126.0</v>
      </c>
      <c r="C65" s="1126">
        <v>45126.0</v>
      </c>
      <c r="D65" s="168" t="s">
        <v>78</v>
      </c>
      <c r="E65" s="876" t="s">
        <v>180</v>
      </c>
      <c r="F65" s="876" t="s">
        <v>2105</v>
      </c>
    </row>
    <row r="66">
      <c r="B66" s="1126">
        <v>45127.0</v>
      </c>
      <c r="C66" s="1126">
        <v>45127.0</v>
      </c>
      <c r="D66" s="168" t="s">
        <v>78</v>
      </c>
      <c r="E66" s="876" t="s">
        <v>728</v>
      </c>
      <c r="F66" s="876" t="s">
        <v>2107</v>
      </c>
    </row>
    <row r="67">
      <c r="B67" s="1126">
        <v>45128.0</v>
      </c>
      <c r="C67" s="1126">
        <v>45129.0</v>
      </c>
      <c r="D67" s="168" t="s">
        <v>78</v>
      </c>
      <c r="E67" s="876" t="s">
        <v>2150</v>
      </c>
      <c r="F67" s="876" t="s">
        <v>2108</v>
      </c>
    </row>
    <row r="68">
      <c r="B68" s="1126">
        <v>45128.0</v>
      </c>
      <c r="C68" s="1126">
        <v>45129.0</v>
      </c>
      <c r="D68" s="168" t="s">
        <v>78</v>
      </c>
      <c r="E68" s="876" t="s">
        <v>2151</v>
      </c>
      <c r="F68" s="876" t="s">
        <v>2108</v>
      </c>
    </row>
    <row r="69">
      <c r="B69" s="1126">
        <v>45128.0</v>
      </c>
      <c r="C69" s="1126">
        <v>45129.0</v>
      </c>
      <c r="D69" s="168" t="s">
        <v>78</v>
      </c>
      <c r="E69" s="876" t="s">
        <v>2152</v>
      </c>
      <c r="F69" s="876" t="s">
        <v>2108</v>
      </c>
    </row>
    <row r="70">
      <c r="B70" s="1126">
        <v>45128.0</v>
      </c>
      <c r="C70" s="1126">
        <v>45129.0</v>
      </c>
      <c r="D70" s="168" t="s">
        <v>78</v>
      </c>
      <c r="E70" s="876" t="s">
        <v>671</v>
      </c>
      <c r="F70" s="876" t="s">
        <v>2108</v>
      </c>
    </row>
    <row r="71">
      <c r="B71" s="1128">
        <v>45128.0</v>
      </c>
      <c r="C71" s="1128">
        <v>45129.0</v>
      </c>
      <c r="D71" s="1129" t="s">
        <v>78</v>
      </c>
      <c r="E71" s="1130" t="s">
        <v>2153</v>
      </c>
      <c r="F71" s="1130" t="s">
        <v>2111</v>
      </c>
    </row>
    <row r="72">
      <c r="B72" s="1126">
        <v>45130.0</v>
      </c>
      <c r="C72" s="1126">
        <v>45130.0</v>
      </c>
      <c r="D72" s="168" t="s">
        <v>78</v>
      </c>
      <c r="E72" s="876" t="s">
        <v>1288</v>
      </c>
      <c r="F72" s="876" t="s">
        <v>2113</v>
      </c>
    </row>
    <row r="73">
      <c r="B73" s="1126">
        <v>45131.0</v>
      </c>
      <c r="C73" s="1126">
        <v>45131.0</v>
      </c>
      <c r="D73" s="168" t="s">
        <v>78</v>
      </c>
      <c r="E73" s="876" t="s">
        <v>2154</v>
      </c>
      <c r="F73" s="256" t="s">
        <v>2114</v>
      </c>
    </row>
    <row r="74">
      <c r="B74" s="1126">
        <v>45131.0</v>
      </c>
      <c r="C74" s="1126">
        <v>45131.0</v>
      </c>
      <c r="D74" s="168" t="s">
        <v>78</v>
      </c>
      <c r="E74" s="876" t="s">
        <v>2155</v>
      </c>
      <c r="F74" s="876" t="s">
        <v>2115</v>
      </c>
    </row>
    <row r="75">
      <c r="B75" s="1126">
        <v>45134.0</v>
      </c>
      <c r="C75" s="1126">
        <v>45134.0</v>
      </c>
      <c r="D75" s="168" t="s">
        <v>78</v>
      </c>
      <c r="E75" s="876" t="s">
        <v>161</v>
      </c>
      <c r="F75" s="256" t="s">
        <v>2119</v>
      </c>
    </row>
    <row r="76">
      <c r="B76" s="1126">
        <v>45135.0</v>
      </c>
      <c r="C76" s="1126">
        <v>45136.0</v>
      </c>
      <c r="D76" s="168" t="s">
        <v>78</v>
      </c>
      <c r="E76" s="876" t="s">
        <v>1305</v>
      </c>
      <c r="F76" s="256" t="s">
        <v>2120</v>
      </c>
    </row>
    <row r="77">
      <c r="B77" s="1164">
        <v>45135.0</v>
      </c>
      <c r="C77" s="1164">
        <v>45136.0</v>
      </c>
      <c r="D77" s="80" t="s">
        <v>78</v>
      </c>
      <c r="E77" s="135" t="s">
        <v>1843</v>
      </c>
      <c r="F77" s="135" t="s">
        <v>2121</v>
      </c>
    </row>
    <row r="78">
      <c r="B78" s="1164">
        <v>45137.0</v>
      </c>
      <c r="C78" s="1164">
        <v>45137.0</v>
      </c>
      <c r="D78" s="80" t="s">
        <v>78</v>
      </c>
      <c r="E78" s="135" t="s">
        <v>142</v>
      </c>
      <c r="F78" s="135" t="s">
        <v>2122</v>
      </c>
    </row>
    <row r="79">
      <c r="B79" s="1164">
        <v>45138.0</v>
      </c>
      <c r="C79" s="1164">
        <v>45138.0</v>
      </c>
      <c r="D79" s="80" t="s">
        <v>78</v>
      </c>
      <c r="E79" s="135" t="s">
        <v>479</v>
      </c>
      <c r="F79" s="135" t="s">
        <v>2123</v>
      </c>
    </row>
  </sheetData>
  <mergeCells count="105">
    <mergeCell ref="AA35:AA37"/>
    <mergeCell ref="AB35:AB37"/>
    <mergeCell ref="R31:R33"/>
    <mergeCell ref="V31:V33"/>
    <mergeCell ref="AF31:AF33"/>
    <mergeCell ref="R35:R37"/>
    <mergeCell ref="V35:V37"/>
    <mergeCell ref="W35:W37"/>
    <mergeCell ref="X35:X37"/>
    <mergeCell ref="AF35:AF37"/>
    <mergeCell ref="C2:D2"/>
    <mergeCell ref="C3:D3"/>
    <mergeCell ref="E3:E4"/>
    <mergeCell ref="F3:F4"/>
    <mergeCell ref="G3:G4"/>
    <mergeCell ref="C4:D4"/>
    <mergeCell ref="C5:G5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D8:G8"/>
    <mergeCell ref="D9:G9"/>
    <mergeCell ref="D10:G10"/>
    <mergeCell ref="D11:G11"/>
    <mergeCell ref="C12:G12"/>
    <mergeCell ref="B15:F18"/>
    <mergeCell ref="B19:H20"/>
    <mergeCell ref="G15:H18"/>
    <mergeCell ref="F31:F33"/>
    <mergeCell ref="G31:G33"/>
    <mergeCell ref="H31:H33"/>
    <mergeCell ref="L31:L33"/>
    <mergeCell ref="P31:P33"/>
    <mergeCell ref="Q31:Q33"/>
    <mergeCell ref="B6:B7"/>
    <mergeCell ref="B8:B10"/>
    <mergeCell ref="B31:B33"/>
    <mergeCell ref="B35:B37"/>
    <mergeCell ref="C35:C37"/>
    <mergeCell ref="D35:D37"/>
    <mergeCell ref="E35:E37"/>
    <mergeCell ref="Y35:Y37"/>
    <mergeCell ref="Z35:Z37"/>
    <mergeCell ref="AG35:AG37"/>
    <mergeCell ref="AH35:AH37"/>
    <mergeCell ref="AI35:AI37"/>
    <mergeCell ref="AJ35:AJ37"/>
    <mergeCell ref="AK35:AK37"/>
    <mergeCell ref="AL35:AL37"/>
    <mergeCell ref="R39:R40"/>
    <mergeCell ref="V39:V40"/>
    <mergeCell ref="AA39:AA40"/>
    <mergeCell ref="AB39:AB40"/>
    <mergeCell ref="AF39:AF40"/>
    <mergeCell ref="AG39:AG40"/>
    <mergeCell ref="AH39:AH40"/>
    <mergeCell ref="AI39:AI40"/>
    <mergeCell ref="AJ39:AJ40"/>
    <mergeCell ref="AK39:AK40"/>
    <mergeCell ref="S38:T44"/>
    <mergeCell ref="V42:V43"/>
    <mergeCell ref="AC38:AD44"/>
    <mergeCell ref="AF42:AF43"/>
    <mergeCell ref="P35:P37"/>
    <mergeCell ref="Q35:Q37"/>
    <mergeCell ref="AM38:AN44"/>
    <mergeCell ref="P39:P40"/>
    <mergeCell ref="Q39:Q40"/>
    <mergeCell ref="AL39:AL40"/>
    <mergeCell ref="W42:W43"/>
    <mergeCell ref="AG42:AG43"/>
    <mergeCell ref="C42:C43"/>
    <mergeCell ref="B46:C46"/>
    <mergeCell ref="F35:F37"/>
    <mergeCell ref="B39:B40"/>
    <mergeCell ref="C39:C40"/>
    <mergeCell ref="D39:D40"/>
    <mergeCell ref="E39:E40"/>
    <mergeCell ref="F39:F40"/>
    <mergeCell ref="B42:B43"/>
    <mergeCell ref="G39:G40"/>
    <mergeCell ref="H39:H40"/>
    <mergeCell ref="L39:L40"/>
    <mergeCell ref="M39:M40"/>
    <mergeCell ref="N39:N40"/>
    <mergeCell ref="O39:O40"/>
    <mergeCell ref="W39:W40"/>
    <mergeCell ref="X39:X40"/>
    <mergeCell ref="Y39:Y40"/>
    <mergeCell ref="Z39:Z40"/>
    <mergeCell ref="L42:L43"/>
    <mergeCell ref="M42:M43"/>
    <mergeCell ref="G35:G37"/>
    <mergeCell ref="H35:H37"/>
    <mergeCell ref="L35:L37"/>
    <mergeCell ref="M35:M37"/>
    <mergeCell ref="N35:N37"/>
    <mergeCell ref="O35:O37"/>
    <mergeCell ref="I38:J44"/>
  </mergeCells>
  <hyperlinks>
    <hyperlink r:id="rId1" ref="J49"/>
    <hyperlink r:id="rId2" ref="J50"/>
    <hyperlink r:id="rId3" ref="J51"/>
  </hyperlinks>
  <drawing r:id="rId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/>
      <c r="B1" s="316" t="s">
        <v>1682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2156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45096.0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2160</v>
      </c>
      <c r="R13" s="320" t="s">
        <v>2161</v>
      </c>
      <c r="S13" s="320" t="s">
        <v>2162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2173</v>
      </c>
      <c r="S27" s="217" t="s">
        <v>2174</v>
      </c>
      <c r="T27" s="217" t="s">
        <v>2175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2179</v>
      </c>
      <c r="S34" s="217" t="s">
        <v>2180</v>
      </c>
      <c r="T34" s="217" t="s">
        <v>2181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2186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875" t="s">
        <v>1835</v>
      </c>
      <c r="R66" s="753" t="s">
        <v>1509</v>
      </c>
      <c r="S66" s="993" t="s">
        <v>2222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875" t="s">
        <v>1835</v>
      </c>
      <c r="R67" s="753" t="s">
        <v>1509</v>
      </c>
      <c r="S67" s="993" t="s">
        <v>2222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877" t="s">
        <v>1127</v>
      </c>
      <c r="M76" s="721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1.0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733" t="s">
        <v>702</v>
      </c>
      <c r="N77" s="681" t="s">
        <v>1506</v>
      </c>
      <c r="O77" s="4"/>
      <c r="P77" s="168" t="s">
        <v>1119</v>
      </c>
      <c r="Q77" s="1168" t="s">
        <v>2259</v>
      </c>
      <c r="R77" s="681" t="s">
        <v>2261</v>
      </c>
      <c r="S77" s="15"/>
      <c r="T77" s="15"/>
      <c r="U77" s="4"/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2266</v>
      </c>
      <c r="O78" s="4"/>
      <c r="P78" s="168" t="s">
        <v>1119</v>
      </c>
      <c r="Q78" s="1168" t="s">
        <v>2259</v>
      </c>
      <c r="R78" s="1169" t="s">
        <v>2267</v>
      </c>
      <c r="U78" s="98"/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80"/>
      <c r="M79" s="216" t="s">
        <v>702</v>
      </c>
      <c r="N79" s="681" t="s">
        <v>2266</v>
      </c>
      <c r="O79" s="4"/>
      <c r="P79" s="168" t="s">
        <v>1119</v>
      </c>
      <c r="Q79" s="1171" t="s">
        <v>2272</v>
      </c>
      <c r="R79" s="113"/>
      <c r="S79" s="113"/>
      <c r="T79" s="113"/>
      <c r="U79" s="114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M89" s="747"/>
      <c r="N89" s="748"/>
      <c r="O89" s="748"/>
      <c r="P89" s="748"/>
      <c r="Q89" s="748"/>
      <c r="R89" s="748"/>
      <c r="S89" s="748"/>
      <c r="T89" s="747"/>
      <c r="U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53"/>
      <c r="M90" s="749"/>
      <c r="N90" s="750" t="s">
        <v>393</v>
      </c>
      <c r="O90" s="751" t="s">
        <v>394</v>
      </c>
      <c r="P90" s="114"/>
      <c r="Q90" s="750" t="s">
        <v>395</v>
      </c>
      <c r="R90" s="750" t="s">
        <v>396</v>
      </c>
      <c r="S90" s="750" t="s">
        <v>397</v>
      </c>
      <c r="T90" s="752" t="s">
        <v>398</v>
      </c>
      <c r="U90" s="750" t="s">
        <v>389</v>
      </c>
    </row>
    <row r="91">
      <c r="A91" s="211" t="s">
        <v>411</v>
      </c>
      <c r="B91" s="213">
        <v>5.0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53"/>
      <c r="M91" s="80" t="s">
        <v>1761</v>
      </c>
      <c r="N91" s="216" t="s">
        <v>702</v>
      </c>
      <c r="O91" s="681" t="s">
        <v>1496</v>
      </c>
      <c r="P91" s="4"/>
      <c r="Q91" s="80" t="s">
        <v>1131</v>
      </c>
      <c r="R91" s="1060" t="s">
        <v>2286</v>
      </c>
      <c r="S91" s="1079" t="s">
        <v>2293</v>
      </c>
      <c r="T91" s="1079" t="s">
        <v>1586</v>
      </c>
      <c r="U91" s="124">
        <v>3.0</v>
      </c>
    </row>
    <row r="92">
      <c r="A92" s="211" t="s">
        <v>413</v>
      </c>
      <c r="B92" s="213">
        <v>5.0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M92" s="80" t="s">
        <v>1766</v>
      </c>
      <c r="N92" s="216" t="s">
        <v>702</v>
      </c>
      <c r="O92" s="681" t="s">
        <v>1496</v>
      </c>
      <c r="P92" s="4"/>
      <c r="Q92" s="80" t="s">
        <v>1131</v>
      </c>
      <c r="R92" s="1176" t="s">
        <v>2295</v>
      </c>
      <c r="S92" s="1177" t="s">
        <v>2297</v>
      </c>
      <c r="T92" s="753" t="s">
        <v>1569</v>
      </c>
      <c r="U92" s="124">
        <v>3.0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M93" s="80" t="s">
        <v>1773</v>
      </c>
      <c r="N93" s="216" t="s">
        <v>702</v>
      </c>
      <c r="O93" s="681" t="s">
        <v>1496</v>
      </c>
      <c r="P93" s="4"/>
      <c r="Q93" s="80" t="s">
        <v>1131</v>
      </c>
      <c r="R93" s="1177" t="s">
        <v>2299</v>
      </c>
      <c r="S93" s="753" t="s">
        <v>2300</v>
      </c>
      <c r="T93" s="753" t="s">
        <v>2301</v>
      </c>
      <c r="U93" s="124">
        <v>3.0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M94" s="80" t="s">
        <v>1773</v>
      </c>
      <c r="N94" s="216" t="s">
        <v>702</v>
      </c>
      <c r="O94" s="681" t="s">
        <v>1496</v>
      </c>
      <c r="P94" s="4"/>
      <c r="Q94" s="80" t="s">
        <v>1131</v>
      </c>
      <c r="R94" s="753" t="s">
        <v>2302</v>
      </c>
      <c r="S94" s="1177" t="s">
        <v>2303</v>
      </c>
      <c r="T94" s="753" t="s">
        <v>806</v>
      </c>
      <c r="U94" s="124">
        <v>3.0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5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1132"/>
      <c r="S130" s="1132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4" hidden="1"/>
    <row r="135" hidden="1"/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3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O26:P26"/>
    <mergeCell ref="O33:P33"/>
    <mergeCell ref="O34:P34"/>
    <mergeCell ref="N65:O65"/>
    <mergeCell ref="N66:O66"/>
    <mergeCell ref="N67:O67"/>
    <mergeCell ref="O68:P68"/>
    <mergeCell ref="O99:P99"/>
    <mergeCell ref="O100:P100"/>
    <mergeCell ref="O129:P129"/>
    <mergeCell ref="O130:P130"/>
    <mergeCell ref="O131:P131"/>
    <mergeCell ref="M136:O136"/>
    <mergeCell ref="M137:O137"/>
    <mergeCell ref="M138:O138"/>
    <mergeCell ref="O86:P86"/>
    <mergeCell ref="O90:P90"/>
    <mergeCell ref="O91:P91"/>
    <mergeCell ref="O92:P92"/>
    <mergeCell ref="O93:P93"/>
    <mergeCell ref="O94:P94"/>
    <mergeCell ref="O98:P98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N76:O76"/>
    <mergeCell ref="N77:O77"/>
    <mergeCell ref="R77:U77"/>
    <mergeCell ref="N78:O78"/>
    <mergeCell ref="R78:U79"/>
    <mergeCell ref="N79:O79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R91"/>
    <hyperlink r:id="rId18" ref="S91"/>
    <hyperlink r:id="rId19" ref="T91"/>
    <hyperlink r:id="rId20" ref="R92"/>
    <hyperlink r:id="rId21" ref="S92"/>
    <hyperlink r:id="rId22" ref="T92"/>
    <hyperlink r:id="rId23" ref="R93"/>
    <hyperlink r:id="rId24" ref="S93"/>
    <hyperlink r:id="rId25" ref="T93"/>
    <hyperlink r:id="rId26" ref="R94"/>
    <hyperlink r:id="rId27" ref="S94"/>
    <hyperlink r:id="rId28" ref="T94"/>
  </hyperlinks>
  <drawing r:id="rId2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U1" s="346"/>
      <c r="V1" s="346"/>
    </row>
    <row r="2">
      <c r="A2" s="1"/>
      <c r="B2" s="1"/>
      <c r="C2" s="2" t="s">
        <v>5</v>
      </c>
      <c r="D2" s="8" t="s">
        <v>2157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U2" s="346"/>
      <c r="V2" s="346"/>
    </row>
    <row r="3">
      <c r="A3" s="1"/>
      <c r="B3" s="1"/>
      <c r="C3" s="2" t="s">
        <v>9</v>
      </c>
      <c r="D3" s="673">
        <v>45093.0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U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U10" s="346"/>
      <c r="V10" s="346"/>
    </row>
    <row r="11">
      <c r="K11" s="831"/>
      <c r="L11" s="831"/>
      <c r="M11" s="831"/>
      <c r="R11" s="346"/>
      <c r="S11" s="34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U13" s="346"/>
      <c r="V13" s="346"/>
    </row>
    <row r="14">
      <c r="B14" s="46" t="s">
        <v>37</v>
      </c>
      <c r="C14" s="47" t="s">
        <v>38</v>
      </c>
      <c r="D14" s="1" t="s">
        <v>2159</v>
      </c>
      <c r="E14" s="1" t="s">
        <v>54</v>
      </c>
      <c r="H14" s="49"/>
      <c r="I14" s="50"/>
      <c r="J14" s="223"/>
      <c r="K14" s="893" t="s">
        <v>2159</v>
      </c>
      <c r="L14" s="895"/>
      <c r="M14" s="897"/>
      <c r="R14" s="346"/>
      <c r="S14" s="34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45108.0</v>
      </c>
      <c r="L17" s="907">
        <v>45109.0</v>
      </c>
      <c r="M17" s="907">
        <v>45110.0</v>
      </c>
      <c r="N17" s="7"/>
      <c r="O17" s="779" t="str">
        <f>IFERROR(__xludf.DUMMYFUNCTION("IMPORTRANGE(""https://docs.google.com/spreadsheets/d/1AZ3Iko49RlWgMZj2Hx7OpTHq-NH0mvOPQwtTsEQwEV4/edit#gid=1517158034"",""7/1~7/18 others!A5:H50"")"),"#REF!")</f>
        <v>#REF!</v>
      </c>
      <c r="P17" s="779"/>
      <c r="Q17" s="779"/>
      <c r="R17" s="998"/>
      <c r="S17" s="998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2163</v>
      </c>
      <c r="L19" s="931" t="s">
        <v>2164</v>
      </c>
      <c r="M19" s="135" t="s">
        <v>2165</v>
      </c>
      <c r="N19" s="7"/>
      <c r="O19" s="914"/>
      <c r="P19" s="914"/>
      <c r="Q19" s="914"/>
      <c r="R19" s="999"/>
      <c r="S19" s="999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2163</v>
      </c>
      <c r="L20" s="931" t="s">
        <v>2164</v>
      </c>
      <c r="M20" s="135" t="s">
        <v>2165</v>
      </c>
      <c r="N20" s="7"/>
      <c r="O20" s="914"/>
      <c r="P20" s="914"/>
      <c r="Q20" s="914"/>
      <c r="R20" s="999"/>
      <c r="S20" s="999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223</v>
      </c>
      <c r="L21" s="916" t="s">
        <v>223</v>
      </c>
      <c r="M21" s="80" t="s">
        <v>223</v>
      </c>
      <c r="N21" s="7"/>
      <c r="O21" s="914"/>
      <c r="P21" s="914"/>
      <c r="Q21" s="914"/>
      <c r="R21" s="999"/>
      <c r="S21" s="999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01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45111.0</v>
      </c>
      <c r="L23" s="907">
        <v>45112.0</v>
      </c>
      <c r="M23" s="907">
        <v>45115.0</v>
      </c>
      <c r="N23" s="7"/>
      <c r="O23" s="914"/>
      <c r="P23" s="914"/>
      <c r="Q23" s="914"/>
      <c r="R23" s="999"/>
      <c r="S23" s="999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931" t="s">
        <v>2166</v>
      </c>
      <c r="L25" s="135" t="s">
        <v>2167</v>
      </c>
      <c r="M25" s="915" t="s">
        <v>2168</v>
      </c>
      <c r="N25" s="7"/>
      <c r="O25" s="914"/>
      <c r="P25" s="914"/>
      <c r="Q25" s="914"/>
      <c r="R25" s="999"/>
      <c r="S25" s="999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31" t="s">
        <v>2166</v>
      </c>
      <c r="L26" s="135" t="s">
        <v>2167</v>
      </c>
      <c r="M26" s="915" t="s">
        <v>2168</v>
      </c>
      <c r="N26" s="229" t="s">
        <v>149</v>
      </c>
      <c r="O26" s="914"/>
      <c r="P26" s="914"/>
      <c r="Q26" s="914"/>
      <c r="R26" s="999"/>
      <c r="S26" s="999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/>
      <c r="L27" s="80" t="s">
        <v>1620</v>
      </c>
      <c r="M27" s="80" t="s">
        <v>229</v>
      </c>
      <c r="N27" s="7"/>
      <c r="O27" s="914"/>
      <c r="P27" s="914"/>
      <c r="Q27" s="914"/>
      <c r="R27" s="999"/>
      <c r="S27" s="999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99"/>
      <c r="S28" s="999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45116.0</v>
      </c>
      <c r="L29" s="907">
        <v>45117.0</v>
      </c>
      <c r="M29" s="907">
        <v>45118.0</v>
      </c>
      <c r="N29" s="95"/>
      <c r="O29" s="914"/>
      <c r="P29" s="914"/>
      <c r="Q29" s="914"/>
      <c r="R29" s="999"/>
      <c r="S29" s="999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2168</v>
      </c>
      <c r="L31" s="915" t="s">
        <v>2177</v>
      </c>
      <c r="M31" s="135" t="s">
        <v>2178</v>
      </c>
      <c r="N31" s="100"/>
      <c r="O31" s="973"/>
      <c r="P31" s="973"/>
      <c r="Q31" s="973"/>
      <c r="R31" s="1004"/>
      <c r="S31" s="1004"/>
      <c r="T31" s="1004"/>
      <c r="U31" s="1004"/>
      <c r="V31" s="100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2168</v>
      </c>
      <c r="L32" s="915" t="s">
        <v>2177</v>
      </c>
      <c r="M32" s="135" t="s">
        <v>2178</v>
      </c>
      <c r="N32" s="103"/>
      <c r="O32" s="914"/>
      <c r="P32" s="914"/>
      <c r="Q32" s="914"/>
      <c r="R32" s="999"/>
      <c r="S32" s="999"/>
      <c r="T32" s="999"/>
      <c r="U32" s="999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/>
      <c r="L33" s="80"/>
      <c r="M33" s="916" t="s">
        <v>223</v>
      </c>
      <c r="N33" s="103"/>
      <c r="O33" s="914"/>
      <c r="P33" s="914"/>
      <c r="Q33" s="914"/>
      <c r="R33" s="999"/>
      <c r="S33" s="999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45119.0</v>
      </c>
      <c r="L35" s="907">
        <v>45120.0</v>
      </c>
      <c r="M35" s="907">
        <v>45121.0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2193</v>
      </c>
      <c r="L37" s="915" t="s">
        <v>2194</v>
      </c>
      <c r="M37" s="135" t="s">
        <v>2195</v>
      </c>
      <c r="N37" s="852"/>
      <c r="O37" s="914"/>
      <c r="P37" s="914"/>
      <c r="Q37" s="914"/>
      <c r="R37" s="999"/>
      <c r="S37" s="999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2193</v>
      </c>
      <c r="L38" s="915" t="s">
        <v>2194</v>
      </c>
      <c r="M38" s="135" t="s">
        <v>2195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916" t="s">
        <v>223</v>
      </c>
      <c r="L39" s="916" t="s">
        <v>223</v>
      </c>
      <c r="M39" s="927" t="s">
        <v>2198</v>
      </c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01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07">
        <v>45122.0</v>
      </c>
      <c r="L41" s="907">
        <v>45123.0</v>
      </c>
      <c r="M41" s="926"/>
      <c r="N41" s="856"/>
      <c r="O41" s="914"/>
      <c r="P41" s="914"/>
      <c r="Q41" s="914"/>
      <c r="R41" s="999"/>
      <c r="S41" s="999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999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80" t="s">
        <v>2206</v>
      </c>
      <c r="L43" s="135" t="s">
        <v>2207</v>
      </c>
      <c r="M43" s="931"/>
      <c r="N43" s="856"/>
      <c r="O43" s="914"/>
      <c r="P43" s="914"/>
      <c r="Q43" s="914"/>
      <c r="R43" s="999"/>
      <c r="S43" s="999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80" t="s">
        <v>2206</v>
      </c>
      <c r="L44" s="135" t="s">
        <v>2207</v>
      </c>
      <c r="M44" s="931"/>
      <c r="N44" s="856"/>
      <c r="O44" s="914"/>
      <c r="P44" s="914"/>
      <c r="Q44" s="914"/>
      <c r="R44" s="999"/>
      <c r="S44" s="999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16" t="s">
        <v>223</v>
      </c>
      <c r="L45" s="927" t="s">
        <v>2211</v>
      </c>
      <c r="M45" s="927"/>
      <c r="N45" s="856"/>
      <c r="O45" s="914"/>
      <c r="P45" s="914"/>
      <c r="Q45" s="914"/>
      <c r="R45" s="999"/>
      <c r="S45" s="999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01"/>
      <c r="N46" s="856"/>
      <c r="O46" s="914"/>
      <c r="P46" s="914"/>
      <c r="Q46" s="914"/>
      <c r="R46" s="999"/>
      <c r="S46" s="999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45108.0</v>
      </c>
      <c r="L47" s="936">
        <v>45109.0</v>
      </c>
      <c r="M47" s="936">
        <v>45110.0</v>
      </c>
      <c r="N47" s="856"/>
      <c r="O47" s="914"/>
      <c r="P47" s="914"/>
      <c r="Q47" s="914"/>
      <c r="R47" s="999"/>
      <c r="S47" s="999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999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937" t="s">
        <v>2217</v>
      </c>
      <c r="L49" s="135" t="s">
        <v>2218</v>
      </c>
      <c r="M49" s="135" t="s">
        <v>2219</v>
      </c>
      <c r="N49" s="856"/>
      <c r="O49" s="973"/>
      <c r="P49" s="973"/>
      <c r="Q49" s="973"/>
      <c r="R49" s="1004"/>
      <c r="S49" s="1004"/>
      <c r="T49" s="1004"/>
      <c r="U49" s="1004"/>
      <c r="V49" s="100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937" t="s">
        <v>2217</v>
      </c>
      <c r="L50" s="135" t="s">
        <v>2218</v>
      </c>
      <c r="M50" s="135" t="s">
        <v>2219</v>
      </c>
      <c r="N50" s="856"/>
      <c r="O50" s="914"/>
      <c r="P50" s="914"/>
      <c r="Q50" s="914"/>
      <c r="R50" s="999"/>
      <c r="S50" s="999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27" t="s">
        <v>2220</v>
      </c>
      <c r="L51" s="927" t="s">
        <v>1762</v>
      </c>
      <c r="M51" s="927" t="s">
        <v>2221</v>
      </c>
      <c r="N51" s="866"/>
      <c r="O51" s="914"/>
      <c r="P51" s="914"/>
      <c r="Q51" s="914"/>
      <c r="R51" s="999"/>
      <c r="S51" s="999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01"/>
      <c r="N52" s="866"/>
      <c r="O52" s="914"/>
      <c r="P52" s="914"/>
      <c r="Q52" s="914"/>
      <c r="R52" s="999"/>
      <c r="S52" s="1009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45111.0</v>
      </c>
      <c r="L53" s="936">
        <v>45112.0</v>
      </c>
      <c r="M53" s="936">
        <v>45113.0</v>
      </c>
      <c r="O53" s="914"/>
      <c r="P53" s="914"/>
      <c r="Q53" s="914"/>
      <c r="R53" s="999"/>
      <c r="S53" s="999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2230</v>
      </c>
      <c r="L55" s="931" t="s">
        <v>2231</v>
      </c>
      <c r="M55" s="135" t="s">
        <v>2232</v>
      </c>
      <c r="O55" s="914"/>
      <c r="P55" s="914"/>
      <c r="Q55" s="914"/>
      <c r="R55" s="999"/>
      <c r="S55" s="999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35" t="s">
        <v>2230</v>
      </c>
      <c r="L56" s="931" t="s">
        <v>2231</v>
      </c>
      <c r="M56" s="135" t="s">
        <v>2232</v>
      </c>
      <c r="O56" s="914"/>
      <c r="P56" s="914"/>
      <c r="Q56" s="914"/>
      <c r="R56" s="999"/>
      <c r="S56" s="999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27" t="s">
        <v>223</v>
      </c>
      <c r="L57" s="999" t="s">
        <v>2236</v>
      </c>
      <c r="M57" s="927" t="s">
        <v>2237</v>
      </c>
      <c r="O57" s="914"/>
      <c r="P57" s="914"/>
      <c r="Q57" s="914"/>
      <c r="R57" s="999"/>
      <c r="S57" s="999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01"/>
      <c r="N58" s="100"/>
      <c r="O58" s="914"/>
      <c r="P58" s="914"/>
      <c r="Q58" s="914"/>
      <c r="R58" s="346"/>
      <c r="S58" s="346"/>
      <c r="T58" s="346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45114.0</v>
      </c>
      <c r="L59" s="936">
        <v>45115.0</v>
      </c>
      <c r="M59" s="936">
        <v>45116.0</v>
      </c>
      <c r="N59" s="184"/>
      <c r="O59" s="1136"/>
      <c r="P59" s="1136"/>
      <c r="Q59" s="914"/>
      <c r="R59" s="346"/>
      <c r="S59" s="346"/>
      <c r="T59" s="346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136"/>
      <c r="P60" s="1136"/>
      <c r="Q60" s="914"/>
      <c r="R60" s="346"/>
      <c r="S60" s="346"/>
      <c r="T60" s="346"/>
      <c r="U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2242</v>
      </c>
      <c r="L61" s="135" t="s">
        <v>2243</v>
      </c>
      <c r="M61" s="80" t="s">
        <v>915</v>
      </c>
      <c r="N61" s="798"/>
      <c r="O61" s="1136"/>
      <c r="P61" s="1136"/>
      <c r="Q61" s="914"/>
      <c r="R61" s="346"/>
      <c r="S61" s="1011"/>
      <c r="T61" s="346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2242</v>
      </c>
      <c r="L62" s="135" t="s">
        <v>2243</v>
      </c>
      <c r="M62" s="80" t="s">
        <v>915</v>
      </c>
      <c r="N62" s="798"/>
      <c r="O62" s="1136"/>
      <c r="P62" s="1136"/>
      <c r="Q62" s="914"/>
      <c r="R62" s="346"/>
      <c r="S62" s="346"/>
      <c r="T62" s="346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927" t="s">
        <v>2249</v>
      </c>
      <c r="L63" s="927" t="s">
        <v>1762</v>
      </c>
      <c r="M63" s="1012"/>
      <c r="N63" s="799"/>
      <c r="O63" s="1136"/>
      <c r="P63" s="1136"/>
      <c r="Q63" s="914"/>
      <c r="R63" s="346"/>
      <c r="S63" s="346"/>
      <c r="T63" s="346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01"/>
      <c r="N64" s="100"/>
      <c r="O64" s="1136"/>
      <c r="P64" s="1136"/>
      <c r="Q64" s="914"/>
      <c r="R64" s="346"/>
      <c r="S64" s="346"/>
      <c r="T64" s="346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45117.0</v>
      </c>
      <c r="L65" s="936">
        <v>45118.0</v>
      </c>
      <c r="M65" s="936">
        <v>45119.0</v>
      </c>
      <c r="N65" s="103"/>
      <c r="R65" s="346"/>
      <c r="S65" s="346"/>
      <c r="T65" s="346"/>
      <c r="U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U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2262</v>
      </c>
      <c r="L67" s="135" t="s">
        <v>2263</v>
      </c>
      <c r="M67" s="931" t="s">
        <v>2264</v>
      </c>
      <c r="N67" s="1"/>
      <c r="R67" s="346"/>
      <c r="S67" s="346"/>
      <c r="T67" s="346"/>
      <c r="U67" s="346"/>
      <c r="V67" s="346"/>
    </row>
    <row r="68">
      <c r="H68" s="41"/>
      <c r="I68" s="156"/>
      <c r="J68" s="79" t="s">
        <v>97</v>
      </c>
      <c r="K68" s="135" t="s">
        <v>2262</v>
      </c>
      <c r="L68" s="135" t="s">
        <v>2263</v>
      </c>
      <c r="M68" s="931" t="s">
        <v>2264</v>
      </c>
      <c r="N68" s="1"/>
      <c r="R68" s="346"/>
      <c r="S68" s="346"/>
      <c r="T68" s="346"/>
      <c r="U68" s="346"/>
      <c r="V68" s="346"/>
    </row>
    <row r="69">
      <c r="H69" s="41"/>
      <c r="I69" s="156"/>
      <c r="J69" s="86" t="s">
        <v>98</v>
      </c>
      <c r="K69" s="927" t="s">
        <v>1762</v>
      </c>
      <c r="L69" s="1012" t="s">
        <v>223</v>
      </c>
      <c r="M69" s="1012"/>
      <c r="N69" s="1"/>
      <c r="R69" s="346"/>
      <c r="S69" s="346"/>
      <c r="T69" s="346"/>
      <c r="U69" s="346"/>
      <c r="V69" s="346"/>
    </row>
    <row r="70">
      <c r="H70" s="41"/>
      <c r="I70" s="103"/>
      <c r="J70" s="159"/>
      <c r="K70" s="1001"/>
      <c r="L70" s="1001"/>
      <c r="M70" s="1001"/>
      <c r="R70" s="346"/>
      <c r="S70" s="346"/>
      <c r="T70" s="346"/>
      <c r="U70" s="346"/>
      <c r="V70" s="346"/>
    </row>
    <row r="71">
      <c r="H71" s="41"/>
      <c r="I71" s="103"/>
      <c r="J71" s="939" t="s">
        <v>46</v>
      </c>
      <c r="K71" s="936">
        <v>45120.0</v>
      </c>
      <c r="L71" s="936">
        <v>45121.0</v>
      </c>
      <c r="M71" s="936">
        <v>45122.0</v>
      </c>
      <c r="R71" s="346"/>
      <c r="S71" s="34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U72" s="346"/>
      <c r="V72" s="346"/>
    </row>
    <row r="73">
      <c r="H73" s="41"/>
      <c r="I73" s="103"/>
      <c r="J73" s="79" t="s">
        <v>84</v>
      </c>
      <c r="K73" s="80" t="s">
        <v>915</v>
      </c>
      <c r="L73" s="135" t="s">
        <v>2270</v>
      </c>
      <c r="M73" s="135" t="s">
        <v>2271</v>
      </c>
      <c r="R73" s="346"/>
      <c r="S73" s="346"/>
      <c r="T73" s="346"/>
      <c r="U73" s="346"/>
      <c r="V73" s="346"/>
    </row>
    <row r="74">
      <c r="H74" s="41"/>
      <c r="I74" s="103"/>
      <c r="J74" s="79" t="s">
        <v>97</v>
      </c>
      <c r="K74" s="80" t="s">
        <v>915</v>
      </c>
      <c r="L74" s="135" t="s">
        <v>2270</v>
      </c>
      <c r="M74" s="135" t="s">
        <v>2271</v>
      </c>
      <c r="R74" s="346"/>
      <c r="S74" s="346"/>
      <c r="T74" s="346"/>
      <c r="U74" s="346"/>
      <c r="V74" s="346"/>
    </row>
    <row r="75">
      <c r="H75" s="41"/>
      <c r="I75" s="156"/>
      <c r="J75" s="86" t="s">
        <v>98</v>
      </c>
      <c r="K75" s="1012" t="s">
        <v>2276</v>
      </c>
      <c r="L75" s="927" t="s">
        <v>2277</v>
      </c>
      <c r="M75" s="1012" t="s">
        <v>223</v>
      </c>
      <c r="R75" s="346"/>
      <c r="S75" s="346"/>
      <c r="T75" s="346"/>
      <c r="U75" s="346"/>
      <c r="V75" s="346"/>
    </row>
    <row r="76">
      <c r="H76" s="41"/>
      <c r="J76" s="1017"/>
      <c r="K76" s="1001"/>
      <c r="L76" s="1001"/>
      <c r="M76" s="1001"/>
      <c r="R76" s="346"/>
      <c r="S76" s="458"/>
      <c r="T76" s="458"/>
      <c r="U76" s="458"/>
      <c r="V76" s="458"/>
      <c r="W76" s="432"/>
      <c r="X76" s="432"/>
      <c r="Y76" s="432"/>
    </row>
    <row r="77">
      <c r="H77" s="41"/>
      <c r="I77" s="156"/>
      <c r="J77" s="939" t="s">
        <v>46</v>
      </c>
      <c r="K77" s="936">
        <v>45123.0</v>
      </c>
      <c r="L77" s="936">
        <v>45124.0</v>
      </c>
      <c r="M77" s="936">
        <v>45125.0</v>
      </c>
      <c r="R77" s="346"/>
      <c r="S77" s="34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U78" s="346"/>
      <c r="V78" s="346"/>
    </row>
    <row r="79">
      <c r="H79" s="41"/>
      <c r="I79" s="156"/>
      <c r="J79" s="79" t="s">
        <v>84</v>
      </c>
      <c r="K79" s="135" t="s">
        <v>2279</v>
      </c>
      <c r="L79" s="135" t="s">
        <v>2280</v>
      </c>
      <c r="M79" s="931" t="s">
        <v>2281</v>
      </c>
      <c r="O79" s="441"/>
      <c r="R79" s="346"/>
      <c r="S79" s="346"/>
      <c r="T79" s="346"/>
      <c r="U79" s="346"/>
      <c r="V79" s="346"/>
    </row>
    <row r="80">
      <c r="H80" s="41"/>
      <c r="I80" s="156"/>
      <c r="J80" s="79" t="s">
        <v>97</v>
      </c>
      <c r="K80" s="135" t="s">
        <v>2279</v>
      </c>
      <c r="L80" s="135" t="s">
        <v>2280</v>
      </c>
      <c r="M80" s="931" t="s">
        <v>2281</v>
      </c>
      <c r="O80" s="441"/>
      <c r="R80" s="346"/>
      <c r="S80" s="346"/>
      <c r="T80" s="346"/>
      <c r="U80" s="346"/>
      <c r="V80" s="346"/>
    </row>
    <row r="81">
      <c r="H81" s="41"/>
      <c r="I81" s="156"/>
      <c r="J81" s="86" t="s">
        <v>98</v>
      </c>
      <c r="K81" s="1013" t="s">
        <v>2283</v>
      </c>
      <c r="L81" s="1013" t="s">
        <v>2284</v>
      </c>
      <c r="M81" s="1013" t="s">
        <v>2214</v>
      </c>
      <c r="O81" s="115"/>
      <c r="R81" s="346"/>
      <c r="S81" s="346"/>
      <c r="T81" s="346"/>
      <c r="U81" s="346"/>
      <c r="V81" s="346"/>
    </row>
    <row r="82">
      <c r="H82" s="41"/>
      <c r="I82" s="156"/>
      <c r="J82" s="1017"/>
      <c r="K82" s="1001"/>
      <c r="L82" s="1001"/>
      <c r="M82" s="1001"/>
      <c r="O82" s="441"/>
      <c r="R82" s="346"/>
      <c r="S82" s="346"/>
      <c r="T82" s="346"/>
      <c r="U82" s="346"/>
      <c r="V82" s="346"/>
    </row>
    <row r="83">
      <c r="H83" s="41"/>
      <c r="I83" s="156"/>
      <c r="J83" s="939" t="s">
        <v>46</v>
      </c>
      <c r="K83" s="936"/>
      <c r="L83" s="936"/>
      <c r="M83" s="936"/>
      <c r="O83" s="441"/>
      <c r="R83" s="346"/>
      <c r="S83" s="346"/>
      <c r="T83" s="346"/>
      <c r="U83" s="346"/>
      <c r="V83" s="346"/>
    </row>
    <row r="84">
      <c r="H84" s="41"/>
      <c r="I84" s="156"/>
      <c r="J84" s="71" t="s">
        <v>44</v>
      </c>
      <c r="K84" s="913"/>
      <c r="L84" s="913"/>
      <c r="M84" s="913"/>
      <c r="O84" s="441"/>
      <c r="R84" s="346"/>
      <c r="S84" s="346"/>
      <c r="T84" s="346"/>
      <c r="U84" s="346"/>
      <c r="V84" s="346"/>
    </row>
    <row r="85">
      <c r="H85" s="41"/>
      <c r="I85" s="156"/>
      <c r="J85" s="79" t="s">
        <v>84</v>
      </c>
      <c r="K85" s="931"/>
      <c r="L85" s="931"/>
      <c r="M85" s="931"/>
      <c r="O85" s="441"/>
      <c r="R85" s="346"/>
      <c r="S85" s="346"/>
      <c r="T85" s="346"/>
      <c r="U85" s="346"/>
      <c r="V85" s="346"/>
    </row>
    <row r="86">
      <c r="H86" s="41"/>
      <c r="I86" s="156"/>
      <c r="J86" s="79" t="s">
        <v>97</v>
      </c>
      <c r="K86" s="931"/>
      <c r="L86" s="931"/>
      <c r="M86" s="931"/>
      <c r="O86" s="441"/>
      <c r="R86" s="346"/>
      <c r="S86" s="346"/>
      <c r="T86" s="346"/>
      <c r="U86" s="346"/>
      <c r="V86" s="346"/>
    </row>
    <row r="87">
      <c r="H87" s="41"/>
      <c r="I87" s="156"/>
      <c r="J87" s="86" t="s">
        <v>98</v>
      </c>
      <c r="K87" s="927"/>
      <c r="L87" s="927"/>
      <c r="M87" s="1013"/>
      <c r="O87" s="441"/>
      <c r="R87" s="346"/>
      <c r="S87" s="346"/>
      <c r="T87" s="346"/>
      <c r="U87" s="346"/>
      <c r="V87" s="346"/>
    </row>
    <row r="88">
      <c r="H88" s="41"/>
      <c r="I88" s="156"/>
      <c r="J88" s="940"/>
      <c r="K88" s="941"/>
      <c r="L88" s="941"/>
      <c r="M88" s="941"/>
      <c r="O88" s="441"/>
      <c r="R88" s="346"/>
      <c r="S88" s="346"/>
      <c r="T88" s="346"/>
      <c r="U88" s="346"/>
      <c r="V88" s="346"/>
    </row>
    <row r="89">
      <c r="H89" s="41"/>
      <c r="I89" s="156"/>
      <c r="J89" s="939" t="s">
        <v>46</v>
      </c>
      <c r="K89" s="936"/>
      <c r="L89" s="936"/>
      <c r="M89" s="936"/>
      <c r="O89" s="441"/>
      <c r="R89" s="346"/>
      <c r="S89" s="346"/>
      <c r="T89" s="346"/>
      <c r="U89" s="346"/>
      <c r="V89" s="346"/>
    </row>
    <row r="90">
      <c r="H90" s="41"/>
      <c r="I90" s="156"/>
      <c r="J90" s="71" t="s">
        <v>44</v>
      </c>
      <c r="K90" s="913"/>
      <c r="L90" s="913"/>
      <c r="M90" s="913"/>
      <c r="O90" s="441"/>
      <c r="R90" s="346"/>
      <c r="S90" s="346"/>
      <c r="T90" s="346"/>
      <c r="U90" s="346"/>
      <c r="V90" s="346"/>
    </row>
    <row r="91">
      <c r="H91" s="41"/>
      <c r="I91" s="156"/>
      <c r="J91" s="79" t="s">
        <v>84</v>
      </c>
      <c r="K91" s="931"/>
      <c r="L91" s="931"/>
      <c r="M91" s="931"/>
      <c r="O91" s="441"/>
      <c r="R91" s="346"/>
      <c r="S91" s="346"/>
      <c r="T91" s="346"/>
      <c r="U91" s="346"/>
      <c r="V91" s="346"/>
    </row>
    <row r="92">
      <c r="H92" s="41"/>
      <c r="I92" s="156"/>
      <c r="J92" s="79" t="s">
        <v>97</v>
      </c>
      <c r="K92" s="931"/>
      <c r="L92" s="931"/>
      <c r="M92" s="931"/>
      <c r="O92" s="441"/>
      <c r="R92" s="346"/>
      <c r="S92" s="346"/>
      <c r="T92" s="346"/>
      <c r="U92" s="346"/>
      <c r="V92" s="346"/>
    </row>
    <row r="93">
      <c r="H93" s="41"/>
      <c r="I93" s="156"/>
      <c r="J93" s="86" t="s">
        <v>98</v>
      </c>
      <c r="K93" s="1013"/>
      <c r="L93" s="1013"/>
      <c r="M93" s="1013"/>
      <c r="O93" s="441"/>
      <c r="R93" s="346"/>
      <c r="S93" s="346"/>
      <c r="T93" s="346"/>
      <c r="U93" s="346"/>
      <c r="V93" s="346"/>
    </row>
    <row r="94">
      <c r="H94" s="41"/>
      <c r="I94" s="156"/>
      <c r="J94" s="1149"/>
      <c r="K94" s="930"/>
      <c r="L94" s="930"/>
      <c r="M94" s="930"/>
      <c r="O94" s="441"/>
      <c r="R94" s="346"/>
      <c r="S94" s="346"/>
      <c r="T94" s="346"/>
      <c r="U94" s="346"/>
      <c r="V94" s="346"/>
    </row>
    <row r="95">
      <c r="H95" s="41"/>
      <c r="I95" s="156"/>
      <c r="J95" s="940"/>
      <c r="K95" s="941"/>
      <c r="L95" s="941"/>
      <c r="M95" s="941"/>
      <c r="O95" s="441"/>
      <c r="R95" s="346"/>
      <c r="S95" s="346"/>
      <c r="T95" s="346"/>
      <c r="U95" s="346"/>
      <c r="V95" s="346"/>
    </row>
    <row r="96">
      <c r="H96" s="41"/>
      <c r="I96" s="156"/>
      <c r="J96" s="791" t="s">
        <v>46</v>
      </c>
      <c r="K96" s="1173">
        <v>45109.0</v>
      </c>
      <c r="L96" s="1173">
        <v>45112.0</v>
      </c>
      <c r="M96" s="1173">
        <v>45117.0</v>
      </c>
      <c r="O96" s="441"/>
      <c r="R96" s="346"/>
      <c r="S96" s="346"/>
      <c r="T96" s="346"/>
      <c r="U96" s="346"/>
      <c r="V96" s="346"/>
    </row>
    <row r="97">
      <c r="H97" s="41"/>
      <c r="I97" s="156"/>
      <c r="J97" s="71" t="s">
        <v>44</v>
      </c>
      <c r="K97" s="1038" t="s">
        <v>343</v>
      </c>
      <c r="L97" s="1038" t="s">
        <v>343</v>
      </c>
      <c r="M97" s="1038" t="s">
        <v>343</v>
      </c>
      <c r="O97" s="441"/>
      <c r="R97" s="346"/>
      <c r="S97" s="346"/>
      <c r="T97" s="346"/>
      <c r="U97" s="346"/>
      <c r="V97" s="346"/>
    </row>
    <row r="98">
      <c r="H98" s="41"/>
      <c r="I98" s="156"/>
      <c r="J98" s="79" t="s">
        <v>84</v>
      </c>
      <c r="K98" s="135" t="s">
        <v>2289</v>
      </c>
      <c r="L98" s="135" t="s">
        <v>2290</v>
      </c>
      <c r="M98" s="931" t="s">
        <v>2291</v>
      </c>
      <c r="O98" s="441"/>
      <c r="R98" s="346"/>
      <c r="S98" s="346"/>
      <c r="T98" s="346"/>
      <c r="U98" s="346"/>
      <c r="V98" s="346"/>
    </row>
    <row r="99">
      <c r="H99" s="41"/>
      <c r="I99" s="156"/>
      <c r="J99" s="79" t="s">
        <v>97</v>
      </c>
      <c r="K99" s="135" t="s">
        <v>2289</v>
      </c>
      <c r="L99" s="135" t="s">
        <v>2290</v>
      </c>
      <c r="M99" s="931" t="s">
        <v>2291</v>
      </c>
      <c r="O99" s="441"/>
      <c r="R99" s="346"/>
      <c r="S99" s="346"/>
      <c r="T99" s="346"/>
      <c r="U99" s="346"/>
      <c r="V99" s="346"/>
    </row>
    <row r="100">
      <c r="H100" s="41"/>
      <c r="I100" s="156"/>
      <c r="J100" s="86" t="s">
        <v>98</v>
      </c>
      <c r="K100" s="80" t="s">
        <v>223</v>
      </c>
      <c r="L100" s="80" t="s">
        <v>223</v>
      </c>
      <c r="M100" s="1013" t="s">
        <v>223</v>
      </c>
      <c r="O100" s="441"/>
      <c r="R100" s="346"/>
      <c r="S100" s="346"/>
      <c r="T100" s="346"/>
      <c r="U100" s="346"/>
      <c r="V100" s="346"/>
    </row>
    <row r="101">
      <c r="H101" s="41"/>
      <c r="I101" s="156"/>
      <c r="J101" s="73"/>
      <c r="K101" s="945"/>
      <c r="L101" s="945"/>
      <c r="M101" s="945"/>
      <c r="O101" s="441"/>
      <c r="R101" s="346"/>
      <c r="S101" s="346"/>
      <c r="T101" s="346"/>
      <c r="U101" s="346"/>
      <c r="V101" s="346"/>
    </row>
    <row r="102">
      <c r="H102" s="41"/>
      <c r="I102" s="156"/>
      <c r="J102" s="156"/>
      <c r="K102" s="831"/>
      <c r="L102" s="831"/>
      <c r="M102" s="831"/>
      <c r="O102" s="441"/>
      <c r="R102" s="346"/>
      <c r="S102" s="346"/>
      <c r="T102" s="346"/>
      <c r="U102" s="346"/>
      <c r="V102" s="346"/>
    </row>
    <row r="103">
      <c r="H103" s="41"/>
      <c r="I103" s="156"/>
      <c r="J103" s="791" t="s">
        <v>46</v>
      </c>
      <c r="K103" s="1173">
        <v>45123.0</v>
      </c>
      <c r="L103" s="942"/>
      <c r="M103" s="942"/>
      <c r="O103" s="441"/>
      <c r="R103" s="346"/>
      <c r="S103" s="346"/>
      <c r="T103" s="346"/>
      <c r="U103" s="346"/>
      <c r="V103" s="346"/>
    </row>
    <row r="104">
      <c r="H104" s="41"/>
      <c r="I104" s="156"/>
      <c r="J104" s="71" t="s">
        <v>44</v>
      </c>
      <c r="K104" s="1038" t="s">
        <v>343</v>
      </c>
      <c r="L104" s="913"/>
      <c r="M104" s="913"/>
      <c r="O104" s="441"/>
      <c r="R104" s="346"/>
      <c r="S104" s="346"/>
      <c r="T104" s="346"/>
      <c r="U104" s="346"/>
      <c r="V104" s="346"/>
    </row>
    <row r="105">
      <c r="H105" s="41"/>
      <c r="I105" s="156"/>
      <c r="J105" s="79" t="s">
        <v>84</v>
      </c>
      <c r="K105" s="135" t="s">
        <v>2294</v>
      </c>
      <c r="L105" s="931"/>
      <c r="M105" s="931"/>
      <c r="O105" s="441"/>
      <c r="R105" s="346"/>
      <c r="S105" s="346"/>
      <c r="T105" s="346"/>
      <c r="U105" s="346"/>
      <c r="V105" s="346"/>
    </row>
    <row r="106">
      <c r="H106" s="41"/>
      <c r="I106" s="156"/>
      <c r="J106" s="79" t="s">
        <v>97</v>
      </c>
      <c r="K106" s="135" t="s">
        <v>2294</v>
      </c>
      <c r="L106" s="931"/>
      <c r="M106" s="931"/>
      <c r="O106" s="441"/>
      <c r="R106" s="346"/>
      <c r="S106" s="346"/>
      <c r="T106" s="346"/>
      <c r="U106" s="346"/>
      <c r="V106" s="346"/>
    </row>
    <row r="107">
      <c r="H107" s="41"/>
      <c r="I107" s="156"/>
      <c r="J107" s="86" t="s">
        <v>98</v>
      </c>
      <c r="K107" s="927" t="s">
        <v>223</v>
      </c>
      <c r="L107" s="927"/>
      <c r="M107" s="927"/>
      <c r="O107" s="441"/>
      <c r="R107" s="346"/>
      <c r="S107" s="346"/>
      <c r="T107" s="346"/>
      <c r="U107" s="346"/>
      <c r="V107" s="346"/>
    </row>
    <row r="108">
      <c r="H108" s="49"/>
      <c r="I108" s="189"/>
      <c r="J108" s="73"/>
      <c r="K108" s="945"/>
      <c r="L108" s="945"/>
      <c r="M108" s="945"/>
      <c r="O108" s="441"/>
      <c r="R108" s="346"/>
      <c r="S108" s="346"/>
      <c r="T108" s="346"/>
      <c r="U108" s="346"/>
      <c r="V108" s="346"/>
    </row>
    <row r="109">
      <c r="I109" s="156"/>
      <c r="J109" s="156"/>
      <c r="K109" s="831"/>
      <c r="L109" s="831"/>
      <c r="M109" s="831"/>
      <c r="O109" s="441"/>
      <c r="R109" s="346"/>
      <c r="S109" s="346"/>
      <c r="T109" s="346"/>
      <c r="U109" s="346"/>
      <c r="V109" s="346"/>
    </row>
    <row r="110">
      <c r="I110" s="156"/>
      <c r="J110" s="156"/>
      <c r="K110" s="831"/>
      <c r="L110" s="831"/>
      <c r="M110" s="831"/>
      <c r="R110" s="346"/>
      <c r="S110" s="346"/>
      <c r="T110" s="346"/>
      <c r="U110" s="346"/>
      <c r="V110" s="346"/>
    </row>
    <row r="111">
      <c r="I111" s="156"/>
      <c r="J111" s="156"/>
      <c r="K111" s="831"/>
      <c r="L111" s="831"/>
      <c r="M111" s="831"/>
      <c r="R111" s="346"/>
      <c r="S111" s="346"/>
      <c r="T111" s="346"/>
      <c r="U111" s="346"/>
      <c r="V111" s="346"/>
    </row>
    <row r="112">
      <c r="I112" s="156"/>
      <c r="J112" s="156"/>
      <c r="K112" s="831"/>
      <c r="L112" s="831"/>
      <c r="M112" s="831"/>
      <c r="R112" s="346"/>
      <c r="S112" s="346"/>
      <c r="T112" s="346"/>
      <c r="U112" s="346"/>
      <c r="V112" s="346"/>
    </row>
    <row r="113">
      <c r="I113" s="156"/>
      <c r="J113" s="156"/>
      <c r="K113" s="831"/>
      <c r="L113" s="831"/>
      <c r="M113" s="831"/>
      <c r="R113" s="346"/>
      <c r="S113" s="346"/>
      <c r="T113" s="346"/>
      <c r="U113" s="346"/>
      <c r="V113" s="346"/>
    </row>
    <row r="114">
      <c r="I114" s="156"/>
      <c r="J114" s="156"/>
      <c r="K114" s="831"/>
      <c r="L114" s="831"/>
      <c r="M114" s="831"/>
      <c r="R114" s="346"/>
      <c r="S114" s="346"/>
      <c r="T114" s="346"/>
      <c r="U114" s="346"/>
      <c r="V114" s="346"/>
    </row>
    <row r="115">
      <c r="I115" s="156"/>
      <c r="J115" s="156"/>
      <c r="K115" s="831"/>
      <c r="L115" s="831"/>
      <c r="M115" s="831"/>
      <c r="R115" s="346"/>
      <c r="S115" s="346"/>
      <c r="T115" s="346"/>
      <c r="U115" s="346"/>
      <c r="V115" s="346"/>
    </row>
    <row r="116">
      <c r="I116" s="156"/>
      <c r="J116" s="156"/>
      <c r="K116" s="831"/>
      <c r="L116" s="831"/>
      <c r="M116" s="831"/>
      <c r="R116" s="346"/>
      <c r="S116" s="346"/>
      <c r="T116" s="346"/>
      <c r="U116" s="346"/>
      <c r="V116" s="346"/>
    </row>
    <row r="117">
      <c r="I117" s="156"/>
      <c r="J117" s="156"/>
      <c r="K117" s="831"/>
      <c r="L117" s="831"/>
      <c r="M117" s="831"/>
      <c r="R117" s="346"/>
      <c r="S117" s="346"/>
      <c r="T117" s="346"/>
      <c r="U117" s="346"/>
      <c r="V117" s="346"/>
    </row>
    <row r="118">
      <c r="I118" s="156"/>
      <c r="J118" s="156"/>
      <c r="K118" s="831"/>
      <c r="L118" s="831"/>
      <c r="M118" s="831"/>
      <c r="R118" s="346"/>
      <c r="S118" s="346"/>
      <c r="T118" s="346"/>
      <c r="U118" s="346"/>
      <c r="V118" s="346"/>
    </row>
    <row r="119">
      <c r="I119" s="156"/>
      <c r="J119" s="156"/>
      <c r="K119" s="831"/>
      <c r="L119" s="831"/>
      <c r="M119" s="831"/>
      <c r="R119" s="346"/>
      <c r="S119" s="346"/>
      <c r="T119" s="346"/>
      <c r="U119" s="346"/>
      <c r="V119" s="346"/>
    </row>
    <row r="120">
      <c r="I120" s="156"/>
      <c r="J120" s="156"/>
      <c r="K120" s="831"/>
      <c r="L120" s="831"/>
      <c r="M120" s="831"/>
      <c r="R120" s="346"/>
      <c r="S120" s="346"/>
      <c r="T120" s="346"/>
      <c r="U120" s="346"/>
      <c r="V120" s="346"/>
    </row>
    <row r="121">
      <c r="I121" s="156"/>
      <c r="J121" s="156"/>
      <c r="K121" s="831"/>
      <c r="L121" s="831"/>
      <c r="M121" s="831"/>
      <c r="R121" s="346"/>
      <c r="S121" s="346"/>
      <c r="T121" s="346"/>
      <c r="U121" s="346"/>
      <c r="V121" s="346"/>
    </row>
    <row r="122">
      <c r="I122" s="156"/>
      <c r="J122" s="156"/>
      <c r="K122" s="831"/>
      <c r="L122" s="831"/>
      <c r="M122" s="831"/>
      <c r="R122" s="346"/>
      <c r="S122" s="346"/>
      <c r="T122" s="346"/>
      <c r="U122" s="346"/>
      <c r="V122" s="346"/>
    </row>
    <row r="123">
      <c r="I123" s="156"/>
      <c r="J123" s="156"/>
      <c r="K123" s="831"/>
      <c r="L123" s="831"/>
      <c r="M123" s="831"/>
      <c r="R123" s="346"/>
      <c r="S123" s="346"/>
      <c r="T123" s="346"/>
      <c r="U123" s="346"/>
      <c r="V123" s="346"/>
    </row>
    <row r="124">
      <c r="I124" s="156"/>
      <c r="J124" s="156"/>
      <c r="K124" s="831"/>
      <c r="L124" s="831"/>
      <c r="M124" s="831"/>
      <c r="R124" s="346"/>
      <c r="S124" s="346"/>
      <c r="T124" s="346"/>
      <c r="U124" s="346"/>
      <c r="V124" s="346"/>
    </row>
    <row r="125">
      <c r="I125" s="156"/>
      <c r="J125" s="156"/>
      <c r="K125" s="831"/>
      <c r="L125" s="831"/>
      <c r="M125" s="831"/>
      <c r="R125" s="346"/>
      <c r="S125" s="346"/>
      <c r="T125" s="346"/>
      <c r="U125" s="346"/>
      <c r="V125" s="346"/>
    </row>
    <row r="126">
      <c r="I126" s="156"/>
      <c r="J126" s="156"/>
      <c r="K126" s="831"/>
      <c r="L126" s="831"/>
      <c r="M126" s="831"/>
      <c r="R126" s="346"/>
      <c r="S126" s="346"/>
      <c r="T126" s="346"/>
      <c r="U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U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U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34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34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34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34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34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34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34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34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34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34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34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34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34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34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34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34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34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34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346"/>
      <c r="T1062" s="346"/>
      <c r="U1062" s="346"/>
      <c r="V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2158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45100.0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2159</v>
      </c>
      <c r="E14" s="1" t="s">
        <v>54</v>
      </c>
      <c r="H14" s="49"/>
      <c r="I14" s="50"/>
      <c r="J14" s="223"/>
      <c r="K14" s="893" t="s">
        <v>2159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45126.0</v>
      </c>
      <c r="L17" s="907">
        <v>45127.0</v>
      </c>
      <c r="M17" s="907">
        <v>45128.0</v>
      </c>
      <c r="N17" s="7"/>
      <c r="O17" s="779" t="str">
        <f>IFERROR(__xludf.DUMMYFUNCTION("IMPORTRANGE(""https://docs.google.com/spreadsheets/d/1AZ3Iko49RlWgMZj2Hx7OpTHq-NH0mvOPQwtTsEQwEV4/edit#gid=1517158034"",""7/19~7/31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2170</v>
      </c>
      <c r="L19" s="135" t="s">
        <v>2171</v>
      </c>
      <c r="M19" s="135" t="s">
        <v>2172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5" t="s">
        <v>2170</v>
      </c>
      <c r="L20" s="135" t="s">
        <v>2171</v>
      </c>
      <c r="M20" s="135" t="s">
        <v>2172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223</v>
      </c>
      <c r="L21" s="80" t="s">
        <v>223</v>
      </c>
      <c r="M21" s="80" t="s">
        <v>2176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45129.0</v>
      </c>
      <c r="L23" s="907">
        <v>45130.0</v>
      </c>
      <c r="M23" s="907">
        <v>45131.0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2182</v>
      </c>
      <c r="L25" s="135" t="s">
        <v>2183</v>
      </c>
      <c r="M25" s="1000" t="s">
        <v>2184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798" t="s">
        <v>2182</v>
      </c>
      <c r="L26" s="135" t="s">
        <v>2183</v>
      </c>
      <c r="M26" s="1000" t="s">
        <v>2184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2185</v>
      </c>
      <c r="L27" s="80" t="s">
        <v>1762</v>
      </c>
      <c r="M27" s="80" t="s">
        <v>1649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914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45133.0</v>
      </c>
      <c r="L29" s="907">
        <v>45134.0</v>
      </c>
      <c r="M29" s="907">
        <v>45135.0</v>
      </c>
      <c r="N29" s="95"/>
      <c r="O29" s="973"/>
      <c r="P29" s="973"/>
      <c r="Q29" s="973"/>
      <c r="R29" s="1004"/>
      <c r="S29" s="1004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2187</v>
      </c>
      <c r="L31" s="135" t="s">
        <v>2188</v>
      </c>
      <c r="M31" s="135" t="s">
        <v>2189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2187</v>
      </c>
      <c r="L32" s="135" t="s">
        <v>2188</v>
      </c>
      <c r="M32" s="135" t="s">
        <v>2189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2196</v>
      </c>
      <c r="L33" s="80" t="s">
        <v>2197</v>
      </c>
      <c r="M33" s="80" t="s">
        <v>1762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45136.0</v>
      </c>
      <c r="L35" s="907">
        <v>45137.0</v>
      </c>
      <c r="M35" s="907">
        <v>45138.0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2200</v>
      </c>
      <c r="L37" s="135" t="s">
        <v>2201</v>
      </c>
      <c r="M37" s="135" t="s">
        <v>2202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2200</v>
      </c>
      <c r="L38" s="135" t="s">
        <v>2201</v>
      </c>
      <c r="M38" s="135" t="s">
        <v>2202</v>
      </c>
      <c r="N38" s="852" t="s">
        <v>1533</v>
      </c>
      <c r="O38" s="914"/>
      <c r="P38" s="914"/>
      <c r="Q38" s="914"/>
      <c r="R38" s="999"/>
      <c r="S38" s="999"/>
      <c r="T38" s="999"/>
      <c r="U38" s="914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2208</v>
      </c>
      <c r="L39" s="80" t="s">
        <v>1762</v>
      </c>
      <c r="M39" s="927" t="s">
        <v>2209</v>
      </c>
      <c r="N39" s="852"/>
      <c r="O39" s="914"/>
      <c r="P39" s="914"/>
      <c r="Q39" s="914"/>
      <c r="R39" s="999"/>
      <c r="S39" s="999"/>
      <c r="T39" s="999"/>
      <c r="U39" s="914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73"/>
      <c r="P42" s="973"/>
      <c r="Q42" s="973"/>
      <c r="R42" s="1004"/>
      <c r="S42" s="1004"/>
      <c r="T42" s="1004"/>
      <c r="U42" s="973"/>
      <c r="V42" s="1004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45126.0</v>
      </c>
      <c r="L47" s="936">
        <v>45127.0</v>
      </c>
      <c r="M47" s="936">
        <v>45128.0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2226</v>
      </c>
      <c r="L49" s="135" t="s">
        <v>2182</v>
      </c>
      <c r="M49" s="135" t="s">
        <v>2227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2226</v>
      </c>
      <c r="L50" s="135" t="s">
        <v>2182</v>
      </c>
      <c r="M50" s="135" t="s">
        <v>2227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223</v>
      </c>
      <c r="L51" s="135" t="s">
        <v>2185</v>
      </c>
      <c r="M51" s="80" t="s">
        <v>223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45129.0</v>
      </c>
      <c r="L53" s="936">
        <v>45130.0</v>
      </c>
      <c r="M53" s="936">
        <v>45131.0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2239</v>
      </c>
      <c r="L55" s="135" t="s">
        <v>2240</v>
      </c>
      <c r="M55" s="135" t="s">
        <v>2241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87" t="s">
        <v>2239</v>
      </c>
      <c r="L56" s="135" t="s">
        <v>2240</v>
      </c>
      <c r="M56" s="135" t="s">
        <v>2241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80" t="s">
        <v>1525</v>
      </c>
      <c r="L57" s="80" t="s">
        <v>2244</v>
      </c>
      <c r="M57" s="135" t="s">
        <v>2245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45132.0</v>
      </c>
      <c r="L59" s="936">
        <v>45133.0</v>
      </c>
      <c r="M59" s="936">
        <v>45134.0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2253</v>
      </c>
      <c r="L61" s="915" t="s">
        <v>2254</v>
      </c>
      <c r="M61" s="135" t="s">
        <v>2255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2253</v>
      </c>
      <c r="L62" s="915" t="s">
        <v>2254</v>
      </c>
      <c r="M62" s="135" t="s">
        <v>2255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 t="s">
        <v>223</v>
      </c>
      <c r="L63" s="80" t="s">
        <v>223</v>
      </c>
      <c r="M63" s="80" t="s">
        <v>2260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45135.0</v>
      </c>
      <c r="L65" s="936">
        <v>45136.0</v>
      </c>
      <c r="M65" s="936">
        <v>45137.0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37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2273</v>
      </c>
      <c r="L67" s="135" t="s">
        <v>2274</v>
      </c>
      <c r="M67" s="135" t="s">
        <v>2275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2273</v>
      </c>
      <c r="L68" s="135" t="s">
        <v>2274</v>
      </c>
      <c r="M68" s="135" t="s">
        <v>2275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 t="s">
        <v>1762</v>
      </c>
      <c r="L69" s="80" t="s">
        <v>1762</v>
      </c>
      <c r="M69" s="999" t="s">
        <v>2278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936">
        <v>45138.0</v>
      </c>
      <c r="L71" s="936"/>
      <c r="M71" s="1030"/>
      <c r="R71" s="346"/>
      <c r="S71" s="346"/>
      <c r="T71" s="346"/>
      <c r="V71" s="346"/>
    </row>
    <row r="72">
      <c r="H72" s="41"/>
      <c r="I72" s="103"/>
      <c r="J72" s="71" t="s">
        <v>44</v>
      </c>
      <c r="K72" s="937" t="s">
        <v>280</v>
      </c>
      <c r="L72" s="913"/>
      <c r="M72" s="937"/>
      <c r="R72" s="346"/>
      <c r="S72" s="346"/>
      <c r="T72" s="346"/>
      <c r="V72" s="346"/>
    </row>
    <row r="73">
      <c r="H73" s="41"/>
      <c r="I73" s="103"/>
      <c r="J73" s="79" t="s">
        <v>84</v>
      </c>
      <c r="K73" s="1000" t="s">
        <v>2282</v>
      </c>
      <c r="L73" s="80"/>
      <c r="M73" s="135"/>
      <c r="R73" s="346"/>
      <c r="S73" s="346"/>
      <c r="T73" s="346"/>
      <c r="V73" s="346"/>
    </row>
    <row r="74">
      <c r="H74" s="41"/>
      <c r="I74" s="103"/>
      <c r="J74" s="79" t="s">
        <v>97</v>
      </c>
      <c r="K74" s="1000" t="s">
        <v>2282</v>
      </c>
      <c r="L74" s="80"/>
      <c r="M74" s="135"/>
      <c r="R74" s="346"/>
      <c r="S74" s="346"/>
      <c r="T74" s="346"/>
      <c r="V74" s="346"/>
    </row>
    <row r="75">
      <c r="H75" s="41"/>
      <c r="I75" s="156"/>
      <c r="J75" s="86" t="s">
        <v>98</v>
      </c>
      <c r="K75" s="80" t="s">
        <v>1762</v>
      </c>
      <c r="L75" s="1013"/>
      <c r="M75" s="1033"/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/>
      <c r="L77" s="936"/>
      <c r="M77" s="1030"/>
      <c r="R77" s="346"/>
      <c r="S77" s="346"/>
      <c r="T77" s="346"/>
      <c r="V77" s="346"/>
    </row>
    <row r="78">
      <c r="H78" s="41"/>
      <c r="I78" s="156"/>
      <c r="J78" s="71" t="s">
        <v>44</v>
      </c>
      <c r="K78" s="913"/>
      <c r="L78" s="913"/>
      <c r="M78" s="937"/>
      <c r="R78" s="346"/>
      <c r="S78" s="346"/>
      <c r="T78" s="346"/>
      <c r="V78" s="346"/>
    </row>
    <row r="79">
      <c r="H79" s="41"/>
      <c r="I79" s="156"/>
      <c r="J79" s="79" t="s">
        <v>84</v>
      </c>
      <c r="K79" s="135"/>
      <c r="L79" s="915"/>
      <c r="M79" s="931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/>
      <c r="L80" s="915"/>
      <c r="M80" s="931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/>
      <c r="L81" s="927"/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40"/>
      <c r="K83" s="941"/>
      <c r="L83" s="941"/>
      <c r="M83" s="1036"/>
      <c r="O83" s="441"/>
      <c r="R83" s="346"/>
      <c r="S83" s="346"/>
      <c r="T83" s="346"/>
      <c r="V83" s="346"/>
    </row>
    <row r="84">
      <c r="H84" s="41"/>
      <c r="I84" s="156"/>
      <c r="J84" s="791" t="s">
        <v>46</v>
      </c>
      <c r="K84" s="1173">
        <v>45128.0</v>
      </c>
      <c r="L84" s="942"/>
      <c r="M84" s="1037"/>
      <c r="O84" s="441"/>
      <c r="R84" s="346"/>
      <c r="S84" s="346"/>
      <c r="T84" s="346"/>
      <c r="V84" s="346"/>
    </row>
    <row r="85">
      <c r="H85" s="41"/>
      <c r="I85" s="156"/>
      <c r="J85" s="71" t="s">
        <v>44</v>
      </c>
      <c r="K85" s="1038" t="s">
        <v>343</v>
      </c>
      <c r="L85" s="943"/>
      <c r="M85" s="1038"/>
      <c r="O85" s="441"/>
      <c r="R85" s="346"/>
      <c r="S85" s="346"/>
      <c r="T85" s="346"/>
      <c r="V85" s="346"/>
    </row>
    <row r="86">
      <c r="H86" s="41"/>
      <c r="I86" s="156"/>
      <c r="J86" s="79" t="s">
        <v>84</v>
      </c>
      <c r="K86" s="135" t="s">
        <v>2287</v>
      </c>
      <c r="M86" s="931"/>
      <c r="O86" s="441"/>
      <c r="R86" s="346"/>
      <c r="S86" s="346"/>
      <c r="T86" s="346"/>
      <c r="V86" s="346"/>
    </row>
    <row r="87">
      <c r="H87" s="41"/>
      <c r="I87" s="156"/>
      <c r="J87" s="79" t="s">
        <v>97</v>
      </c>
      <c r="K87" s="135" t="s">
        <v>2287</v>
      </c>
      <c r="L87" s="80"/>
      <c r="M87" s="931"/>
      <c r="O87" s="441"/>
      <c r="R87" s="346"/>
      <c r="S87" s="346"/>
      <c r="T87" s="346"/>
      <c r="V87" s="346"/>
    </row>
    <row r="88">
      <c r="H88" s="41"/>
      <c r="I88" s="156"/>
      <c r="J88" s="86" t="s">
        <v>98</v>
      </c>
      <c r="K88" s="1020" t="s">
        <v>2288</v>
      </c>
      <c r="L88" s="80"/>
      <c r="M88" s="1033"/>
      <c r="O88" s="441"/>
      <c r="R88" s="346"/>
      <c r="S88" s="346"/>
      <c r="T88" s="346"/>
      <c r="V88" s="346"/>
    </row>
    <row r="89">
      <c r="H89" s="41"/>
      <c r="I89" s="156"/>
      <c r="J89" s="73"/>
      <c r="K89" s="945"/>
      <c r="L89" s="945"/>
      <c r="M89" s="1041"/>
      <c r="O89" s="441"/>
      <c r="R89" s="346"/>
      <c r="S89" s="346"/>
      <c r="T89" s="346"/>
      <c r="V89" s="346"/>
    </row>
    <row r="90">
      <c r="H90" s="41"/>
      <c r="I90" s="156"/>
      <c r="J90" s="156"/>
      <c r="K90" s="831"/>
      <c r="L90" s="831"/>
      <c r="M90" s="1005"/>
      <c r="O90" s="441"/>
      <c r="R90" s="346"/>
      <c r="S90" s="346"/>
      <c r="T90" s="346"/>
      <c r="V90" s="346"/>
    </row>
    <row r="91">
      <c r="H91" s="41"/>
      <c r="I91" s="156"/>
      <c r="J91" s="791" t="s">
        <v>46</v>
      </c>
      <c r="K91" s="942"/>
      <c r="L91" s="942"/>
      <c r="M91" s="1037"/>
      <c r="O91" s="441"/>
      <c r="R91" s="346"/>
      <c r="S91" s="346"/>
      <c r="T91" s="346"/>
      <c r="V91" s="346"/>
    </row>
    <row r="92">
      <c r="H92" s="41"/>
      <c r="I92" s="156"/>
      <c r="J92" s="71" t="s">
        <v>44</v>
      </c>
      <c r="K92" s="943"/>
      <c r="L92" s="913"/>
      <c r="M92" s="937"/>
      <c r="O92" s="441"/>
      <c r="R92" s="346"/>
      <c r="S92" s="346"/>
      <c r="T92" s="346"/>
      <c r="V92" s="346"/>
    </row>
    <row r="93">
      <c r="H93" s="41"/>
      <c r="I93" s="156"/>
      <c r="J93" s="79" t="s">
        <v>84</v>
      </c>
      <c r="K93" s="944"/>
      <c r="L93" s="931"/>
      <c r="M93" s="931"/>
      <c r="O93" s="441"/>
      <c r="R93" s="346"/>
      <c r="S93" s="346"/>
      <c r="T93" s="346"/>
      <c r="V93" s="346"/>
    </row>
    <row r="94">
      <c r="H94" s="41"/>
      <c r="I94" s="156"/>
      <c r="J94" s="79" t="s">
        <v>97</v>
      </c>
      <c r="K94" s="944"/>
      <c r="L94" s="931"/>
      <c r="M94" s="931"/>
      <c r="O94" s="441"/>
      <c r="R94" s="346"/>
      <c r="S94" s="346"/>
      <c r="T94" s="346"/>
      <c r="V94" s="346"/>
    </row>
    <row r="95">
      <c r="H95" s="41"/>
      <c r="I95" s="156"/>
      <c r="J95" s="86" t="s">
        <v>98</v>
      </c>
      <c r="K95" s="946"/>
      <c r="L95" s="927"/>
      <c r="M95" s="927"/>
      <c r="O95" s="441"/>
      <c r="R95" s="346"/>
      <c r="S95" s="346"/>
      <c r="T95" s="346"/>
      <c r="V95" s="346"/>
    </row>
    <row r="96">
      <c r="H96" s="49"/>
      <c r="I96" s="189"/>
      <c r="J96" s="73"/>
      <c r="K96" s="945"/>
      <c r="L96" s="945"/>
      <c r="M96" s="1041"/>
      <c r="O96" s="441"/>
      <c r="R96" s="346"/>
      <c r="S96" s="346"/>
      <c r="T96" s="346"/>
      <c r="V96" s="346"/>
    </row>
    <row r="97"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I98" s="156"/>
      <c r="J98" s="156"/>
      <c r="K98" s="831"/>
      <c r="L98" s="831"/>
      <c r="M98" s="1005"/>
      <c r="R98" s="346"/>
      <c r="S98" s="346"/>
      <c r="T98" s="346"/>
      <c r="V98" s="346"/>
    </row>
    <row r="99">
      <c r="I99" s="156"/>
      <c r="J99" s="156"/>
      <c r="K99" s="831"/>
      <c r="L99" s="831"/>
      <c r="M99" s="1005"/>
      <c r="R99" s="346"/>
      <c r="S99" s="346"/>
      <c r="T99" s="346"/>
      <c r="V99" s="346"/>
    </row>
    <row r="100">
      <c r="I100" s="156"/>
      <c r="J100" s="156"/>
      <c r="K100" s="831"/>
      <c r="L100" s="831"/>
      <c r="M100" s="1005"/>
      <c r="R100" s="346"/>
      <c r="S100" s="346"/>
      <c r="T100" s="346"/>
      <c r="V100" s="346"/>
    </row>
    <row r="101">
      <c r="I101" s="156"/>
      <c r="J101" s="156"/>
      <c r="K101" s="831"/>
      <c r="L101" s="831"/>
      <c r="M101" s="1005"/>
      <c r="R101" s="346"/>
      <c r="S101" s="346"/>
      <c r="T101" s="346"/>
      <c r="V101" s="346"/>
    </row>
    <row r="102">
      <c r="I102" s="156"/>
      <c r="J102" s="156"/>
      <c r="K102" s="831"/>
      <c r="L102" s="831"/>
      <c r="M102" s="1005"/>
      <c r="R102" s="346"/>
      <c r="S102" s="346"/>
      <c r="T102" s="346"/>
      <c r="V102" s="346"/>
    </row>
    <row r="103">
      <c r="I103" s="156"/>
      <c r="J103" s="156"/>
      <c r="K103" s="831"/>
      <c r="L103" s="831"/>
      <c r="M103" s="1005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2169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45118.0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840">
        <v>45139.0</v>
      </c>
      <c r="L17" s="840">
        <v>45140.0</v>
      </c>
      <c r="M17" s="840">
        <v>45141.0</v>
      </c>
      <c r="N17" s="7"/>
      <c r="O17" s="779" t="str">
        <f>IFERROR(__xludf.DUMMYFUNCTION("IMPORTRANGE(""https://docs.google.com/spreadsheets/d/1AZ3Iko49RlWgMZj2Hx7OpTHq-NH0mvOPQwtTsEQwEV4/edit#gid=754476702"",""8月SBD!A5:H30"")"),"#REF!")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73" t="s">
        <v>78</v>
      </c>
      <c r="L18" s="73" t="s">
        <v>78</v>
      </c>
      <c r="M18" s="73" t="s">
        <v>78</v>
      </c>
      <c r="N18" s="1053"/>
      <c r="O18" s="1054"/>
      <c r="P18" s="1055"/>
      <c r="Q18" s="1056"/>
      <c r="R18" s="1056"/>
      <c r="S18" s="1057"/>
      <c r="T18" s="1058"/>
      <c r="U18" s="1059"/>
      <c r="V18" s="669"/>
      <c r="W18" s="669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350" t="s">
        <v>2190</v>
      </c>
      <c r="L19" s="876" t="s">
        <v>2191</v>
      </c>
      <c r="M19" s="350" t="s">
        <v>2192</v>
      </c>
      <c r="N19" s="1053"/>
      <c r="O19" s="1054"/>
      <c r="P19" s="1055"/>
      <c r="Q19" s="1056"/>
      <c r="R19" s="1056"/>
      <c r="S19" s="1057"/>
      <c r="T19" s="1058"/>
      <c r="U19" s="1059"/>
      <c r="V19" s="669"/>
      <c r="W19" s="669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350" t="s">
        <v>2190</v>
      </c>
      <c r="L20" s="1130" t="s">
        <v>2191</v>
      </c>
      <c r="M20" s="350" t="s">
        <v>2192</v>
      </c>
      <c r="N20" s="1053"/>
      <c r="O20" s="1054"/>
      <c r="P20" s="1055"/>
      <c r="Q20" s="1061"/>
      <c r="R20" s="1056"/>
      <c r="S20" s="1057"/>
      <c r="T20" s="1058"/>
      <c r="U20" s="1062"/>
      <c r="V20" s="669"/>
      <c r="W20" s="669"/>
      <c r="X20" s="669"/>
    </row>
    <row r="21">
      <c r="H21" s="66"/>
      <c r="I21" s="47"/>
      <c r="J21" s="86" t="s">
        <v>98</v>
      </c>
      <c r="K21" s="89"/>
      <c r="L21" s="1165"/>
      <c r="M21" s="1165" t="s">
        <v>2199</v>
      </c>
      <c r="N21" s="1053"/>
      <c r="O21" s="1054"/>
      <c r="P21" s="1055"/>
      <c r="Q21" s="1063"/>
      <c r="R21" s="1059"/>
      <c r="S21" s="1057"/>
      <c r="T21" s="1064"/>
      <c r="U21" s="1062"/>
      <c r="V21" s="669"/>
      <c r="W21" s="669"/>
      <c r="X21" s="669"/>
    </row>
    <row r="22">
      <c r="H22" s="77"/>
      <c r="I22" s="7"/>
      <c r="M22" s="53"/>
      <c r="N22" s="1053"/>
      <c r="O22" s="1065"/>
      <c r="P22" s="1066"/>
      <c r="Q22" s="1067"/>
      <c r="R22" s="1067"/>
      <c r="S22" s="1068"/>
      <c r="T22" s="1069"/>
      <c r="U22" s="1070"/>
      <c r="V22" s="1071"/>
      <c r="W22" s="1071"/>
      <c r="X22" s="1071"/>
    </row>
    <row r="23">
      <c r="H23" s="77"/>
      <c r="I23" s="7"/>
      <c r="J23" s="348" t="s">
        <v>46</v>
      </c>
      <c r="K23" s="840">
        <v>45142.0</v>
      </c>
      <c r="L23" s="840">
        <v>45143.0</v>
      </c>
      <c r="M23" s="840">
        <v>45147.0</v>
      </c>
      <c r="N23" s="1053"/>
      <c r="O23" s="1065"/>
      <c r="P23" s="1066"/>
      <c r="Q23" s="1072"/>
      <c r="R23" s="1067"/>
      <c r="S23" s="1068"/>
      <c r="T23" s="1073"/>
      <c r="U23" s="1074"/>
      <c r="V23" s="1071"/>
      <c r="W23" s="1071"/>
      <c r="X23" s="1071"/>
    </row>
    <row r="24">
      <c r="H24" s="77"/>
      <c r="I24" s="7"/>
      <c r="J24" s="71" t="s">
        <v>44</v>
      </c>
      <c r="K24" s="73" t="s">
        <v>78</v>
      </c>
      <c r="L24" s="73" t="s">
        <v>78</v>
      </c>
      <c r="M24" s="73" t="s">
        <v>78</v>
      </c>
      <c r="N24" s="1053"/>
      <c r="O24" s="1065"/>
      <c r="P24" s="1066"/>
      <c r="Q24" s="1067"/>
      <c r="R24" s="1067"/>
      <c r="S24" s="1068"/>
      <c r="T24" s="1073"/>
      <c r="U24" s="1070"/>
      <c r="V24" s="1071"/>
      <c r="W24" s="1071"/>
      <c r="X24" s="1071"/>
    </row>
    <row r="25">
      <c r="H25" s="77"/>
      <c r="I25" s="7"/>
      <c r="J25" s="79" t="s">
        <v>84</v>
      </c>
      <c r="K25" s="135" t="s">
        <v>2203</v>
      </c>
      <c r="L25" s="350" t="s">
        <v>2204</v>
      </c>
      <c r="M25" s="350" t="s">
        <v>2205</v>
      </c>
      <c r="N25" s="1053"/>
      <c r="O25" s="1065"/>
      <c r="P25" s="1066"/>
      <c r="Q25" s="1067"/>
      <c r="R25" s="1067"/>
      <c r="S25" s="1068"/>
      <c r="T25" s="1069"/>
      <c r="U25" s="1070"/>
      <c r="V25" s="1071"/>
      <c r="W25" s="1071"/>
      <c r="X25" s="1071"/>
    </row>
    <row r="26">
      <c r="H26" s="77"/>
      <c r="I26" s="7"/>
      <c r="J26" s="79" t="s">
        <v>97</v>
      </c>
      <c r="K26" s="135" t="s">
        <v>2203</v>
      </c>
      <c r="L26" s="350" t="s">
        <v>2204</v>
      </c>
      <c r="M26" s="350" t="s">
        <v>2205</v>
      </c>
      <c r="N26" s="1053"/>
      <c r="O26" s="1054"/>
      <c r="P26" s="1055"/>
      <c r="Q26" s="1063"/>
      <c r="R26" s="1056"/>
      <c r="S26" s="1057"/>
      <c r="T26" s="1064"/>
      <c r="U26" s="1059"/>
      <c r="V26" s="669"/>
      <c r="W26" s="669"/>
      <c r="X26" s="669"/>
    </row>
    <row r="27">
      <c r="H27" s="77"/>
      <c r="I27" s="7"/>
      <c r="J27" s="86" t="s">
        <v>98</v>
      </c>
      <c r="K27" s="89" t="s">
        <v>223</v>
      </c>
      <c r="L27" s="89" t="s">
        <v>2210</v>
      </c>
      <c r="M27" s="89" t="s">
        <v>223</v>
      </c>
      <c r="N27" s="1053"/>
      <c r="O27" s="1054"/>
      <c r="P27" s="1055"/>
      <c r="Q27" s="1056"/>
      <c r="R27" s="1056"/>
      <c r="S27" s="1057"/>
      <c r="T27" s="1064"/>
      <c r="U27" s="1059"/>
      <c r="V27" s="669"/>
      <c r="W27" s="669"/>
      <c r="X27" s="669"/>
    </row>
    <row r="28">
      <c r="H28" s="77"/>
      <c r="I28" s="7"/>
      <c r="J28" s="7"/>
      <c r="K28" s="7"/>
      <c r="L28" s="7"/>
      <c r="M28" s="94"/>
      <c r="N28" s="1053"/>
      <c r="O28" s="1054"/>
      <c r="P28" s="1055"/>
      <c r="Q28" s="1056"/>
      <c r="R28" s="1056"/>
      <c r="S28" s="1057"/>
      <c r="T28" s="1058"/>
      <c r="U28" s="1088"/>
      <c r="V28" s="669"/>
      <c r="W28" s="669"/>
      <c r="X28" s="669"/>
    </row>
    <row r="29">
      <c r="H29" s="41"/>
      <c r="J29" s="348" t="s">
        <v>46</v>
      </c>
      <c r="K29" s="840">
        <v>45148.0</v>
      </c>
      <c r="L29" s="840">
        <v>45149.0</v>
      </c>
      <c r="M29" s="840">
        <v>45150.0</v>
      </c>
      <c r="N29" s="1083"/>
      <c r="O29" s="1054"/>
      <c r="P29" s="1055"/>
      <c r="Q29" s="1063"/>
      <c r="R29" s="1059"/>
      <c r="S29" s="1057"/>
      <c r="T29" s="1058"/>
      <c r="U29" s="1059"/>
      <c r="V29" s="669"/>
      <c r="W29" s="669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71" t="s">
        <v>44</v>
      </c>
      <c r="K30" s="73" t="s">
        <v>78</v>
      </c>
      <c r="L30" s="73" t="s">
        <v>78</v>
      </c>
      <c r="M30" s="73" t="s">
        <v>78</v>
      </c>
      <c r="N30" s="1084"/>
      <c r="O30" s="1085"/>
      <c r="P30" s="1057"/>
      <c r="Q30" s="1057"/>
      <c r="R30" s="1056"/>
      <c r="S30" s="1057"/>
      <c r="T30" s="1056"/>
      <c r="U30" s="1058"/>
      <c r="V30" s="1086"/>
      <c r="W30" s="669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79" t="s">
        <v>84</v>
      </c>
      <c r="K31" s="135" t="s">
        <v>2212</v>
      </c>
      <c r="L31" s="135" t="s">
        <v>2203</v>
      </c>
      <c r="M31" s="135" t="s">
        <v>2213</v>
      </c>
      <c r="N31" s="1084"/>
      <c r="O31" s="1085"/>
      <c r="P31" s="1057"/>
      <c r="Q31" s="1057"/>
      <c r="R31" s="1063"/>
      <c r="S31" s="1057"/>
      <c r="T31" s="1056"/>
      <c r="U31" s="1087"/>
      <c r="V31" s="1088"/>
      <c r="W31" s="669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79" t="s">
        <v>97</v>
      </c>
      <c r="K32" s="135" t="s">
        <v>2212</v>
      </c>
      <c r="L32" s="135" t="s">
        <v>2203</v>
      </c>
      <c r="M32" s="135" t="s">
        <v>2213</v>
      </c>
      <c r="N32" s="156"/>
      <c r="O32" s="1085"/>
      <c r="P32" s="1057"/>
      <c r="Q32" s="1057"/>
      <c r="R32" s="1056"/>
      <c r="S32" s="1057"/>
      <c r="T32" s="1056"/>
      <c r="U32" s="1058"/>
      <c r="V32" s="1086"/>
      <c r="W32" s="669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86" t="s">
        <v>98</v>
      </c>
      <c r="K33" s="89" t="s">
        <v>2214</v>
      </c>
      <c r="L33" s="89" t="s">
        <v>2215</v>
      </c>
      <c r="M33" s="89" t="s">
        <v>2216</v>
      </c>
      <c r="N33" s="156"/>
      <c r="O33" s="1085"/>
      <c r="P33" s="1057"/>
      <c r="Q33" s="1057"/>
      <c r="R33" s="1056"/>
      <c r="S33" s="1057"/>
      <c r="T33" s="669"/>
      <c r="U33" s="1089"/>
      <c r="V33" s="1059"/>
      <c r="W33" s="669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57"/>
      <c r="K34" s="115"/>
      <c r="L34" s="116"/>
      <c r="M34" s="144"/>
      <c r="N34" s="1090"/>
      <c r="O34" s="1085"/>
      <c r="P34" s="1057"/>
      <c r="Q34" s="1057"/>
      <c r="R34" s="1056"/>
      <c r="S34" s="1064"/>
      <c r="T34" s="1056"/>
      <c r="U34" s="1057"/>
      <c r="V34" s="1062"/>
      <c r="W34" s="669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348" t="s">
        <v>46</v>
      </c>
      <c r="K35" s="840">
        <v>45151.0</v>
      </c>
      <c r="L35" s="840">
        <v>45152.0</v>
      </c>
      <c r="M35" s="840">
        <v>45153.0</v>
      </c>
      <c r="N35" s="1090"/>
      <c r="O35" s="1085"/>
      <c r="P35" s="1057"/>
      <c r="Q35" s="1057"/>
      <c r="R35" s="1063"/>
      <c r="S35" s="1064"/>
      <c r="T35" s="1056"/>
      <c r="U35" s="1057"/>
      <c r="V35" s="1091"/>
      <c r="W35" s="669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71" t="s">
        <v>44</v>
      </c>
      <c r="K36" s="73" t="s">
        <v>78</v>
      </c>
      <c r="L36" s="73" t="s">
        <v>78</v>
      </c>
      <c r="M36" s="172" t="s">
        <v>78</v>
      </c>
      <c r="N36" s="1090"/>
      <c r="O36" s="1085"/>
      <c r="P36" s="1057"/>
      <c r="Q36" s="1057"/>
      <c r="R36" s="1056"/>
      <c r="S36" s="1057"/>
      <c r="T36" s="1056"/>
      <c r="U36" s="1058"/>
      <c r="V36" s="1086"/>
      <c r="W36" s="669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79" t="s">
        <v>84</v>
      </c>
      <c r="K37" s="135" t="s">
        <v>2223</v>
      </c>
      <c r="L37" s="353" t="s">
        <v>2224</v>
      </c>
      <c r="M37" s="1130" t="s">
        <v>2225</v>
      </c>
      <c r="N37" s="1090"/>
      <c r="O37" s="1085"/>
      <c r="P37" s="1057"/>
      <c r="Q37" s="1057"/>
      <c r="R37" s="1063"/>
      <c r="S37" s="1064"/>
      <c r="T37" s="1056"/>
      <c r="U37" s="1057"/>
      <c r="V37" s="1088"/>
      <c r="W37" s="669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79" t="s">
        <v>97</v>
      </c>
      <c r="K38" s="135" t="s">
        <v>2223</v>
      </c>
      <c r="L38" s="855" t="s">
        <v>2224</v>
      </c>
      <c r="M38" s="1166" t="s">
        <v>2225</v>
      </c>
      <c r="N38" s="1090"/>
      <c r="O38" s="1085"/>
      <c r="P38" s="1057"/>
      <c r="Q38" s="1057"/>
      <c r="R38" s="1056"/>
      <c r="S38" s="1064"/>
      <c r="T38" s="1056"/>
      <c r="U38" s="1058"/>
      <c r="V38" s="1088"/>
      <c r="W38" s="669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86" t="s">
        <v>98</v>
      </c>
      <c r="K39" s="89" t="s">
        <v>2228</v>
      </c>
      <c r="L39" s="89" t="s">
        <v>223</v>
      </c>
      <c r="M39" s="355" t="s">
        <v>2229</v>
      </c>
      <c r="N39" s="1090"/>
      <c r="O39" s="1085"/>
      <c r="P39" s="1057"/>
      <c r="Q39" s="1057"/>
      <c r="R39" s="1059"/>
      <c r="S39" s="1064"/>
      <c r="T39" s="1056"/>
      <c r="U39" s="1058"/>
      <c r="V39" s="1086"/>
      <c r="W39" s="669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K40" s="159"/>
      <c r="L40" s="159"/>
      <c r="M40" s="159"/>
      <c r="N40" s="1096"/>
      <c r="O40" s="1085"/>
      <c r="P40" s="1057"/>
      <c r="Q40" s="1057"/>
      <c r="R40" s="1100"/>
      <c r="S40" s="1101"/>
      <c r="T40" s="1059"/>
      <c r="U40" s="1100"/>
      <c r="V40" s="1053"/>
      <c r="W40" s="669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348" t="s">
        <v>46</v>
      </c>
      <c r="K41" s="840">
        <v>45154.0</v>
      </c>
      <c r="L41" s="840">
        <v>45158.0</v>
      </c>
      <c r="M41" s="840">
        <v>45159.0</v>
      </c>
      <c r="N41" s="1096"/>
      <c r="O41" s="1085"/>
      <c r="P41" s="1057"/>
      <c r="Q41" s="1057"/>
      <c r="R41" s="1100"/>
      <c r="S41" s="1101"/>
      <c r="T41" s="1059"/>
      <c r="U41" s="1100"/>
      <c r="V41" s="1053"/>
      <c r="W41" s="669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71" t="s">
        <v>44</v>
      </c>
      <c r="K42" s="73" t="s">
        <v>78</v>
      </c>
      <c r="L42" s="73" t="s">
        <v>78</v>
      </c>
      <c r="M42" s="73" t="s">
        <v>78</v>
      </c>
      <c r="N42" s="1096"/>
      <c r="O42" s="1085"/>
      <c r="P42" s="1057"/>
      <c r="Q42" s="1057"/>
      <c r="R42" s="1100"/>
      <c r="S42" s="1101"/>
      <c r="T42" s="1059"/>
      <c r="U42" s="1100"/>
      <c r="V42" s="1053"/>
      <c r="W42" s="669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79" t="s">
        <v>84</v>
      </c>
      <c r="K43" s="135" t="s">
        <v>2233</v>
      </c>
      <c r="L43" s="135" t="s">
        <v>2234</v>
      </c>
      <c r="M43" s="135" t="s">
        <v>2235</v>
      </c>
      <c r="N43" s="1096"/>
      <c r="O43" s="1085"/>
      <c r="P43" s="1057"/>
      <c r="Q43" s="1057"/>
      <c r="R43" s="1100"/>
      <c r="S43" s="1101"/>
      <c r="T43" s="1059"/>
      <c r="U43" s="1100"/>
      <c r="V43" s="1053"/>
      <c r="W43" s="669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79" t="s">
        <v>97</v>
      </c>
      <c r="K44" s="135" t="s">
        <v>2233</v>
      </c>
      <c r="L44" s="135" t="s">
        <v>2234</v>
      </c>
      <c r="M44" s="135" t="s">
        <v>2235</v>
      </c>
      <c r="N44" s="1096"/>
      <c r="O44" s="1085"/>
      <c r="P44" s="1057"/>
      <c r="Q44" s="1057"/>
      <c r="R44" s="1100"/>
      <c r="S44" s="1101"/>
      <c r="T44" s="1059"/>
      <c r="U44" s="1100"/>
      <c r="V44" s="1053"/>
      <c r="W44" s="669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86" t="s">
        <v>98</v>
      </c>
      <c r="K45" s="1102" t="s">
        <v>2214</v>
      </c>
      <c r="L45" s="876" t="s">
        <v>2238</v>
      </c>
      <c r="M45" s="89" t="s">
        <v>223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348" t="s">
        <v>46</v>
      </c>
      <c r="K47" s="840">
        <v>45160.0</v>
      </c>
      <c r="L47" s="840">
        <v>45161.0</v>
      </c>
      <c r="M47" s="840">
        <v>45162.0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71" t="s">
        <v>44</v>
      </c>
      <c r="K48" s="73" t="s">
        <v>78</v>
      </c>
      <c r="L48" s="73" t="s">
        <v>78</v>
      </c>
      <c r="M48" s="73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79" t="s">
        <v>84</v>
      </c>
      <c r="K49" s="135" t="s">
        <v>2246</v>
      </c>
      <c r="L49" s="135" t="s">
        <v>2247</v>
      </c>
      <c r="M49" s="135" t="s">
        <v>2248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79" t="s">
        <v>97</v>
      </c>
      <c r="K50" s="774" t="s">
        <v>2246</v>
      </c>
      <c r="L50" s="175" t="s">
        <v>2247</v>
      </c>
      <c r="M50" s="135" t="s">
        <v>2248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86" t="s">
        <v>98</v>
      </c>
      <c r="K51" s="87" t="s">
        <v>2251</v>
      </c>
      <c r="L51" s="87" t="s">
        <v>2252</v>
      </c>
      <c r="M51" s="87" t="s">
        <v>223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868" t="s">
        <v>46</v>
      </c>
      <c r="K53" s="840">
        <v>45165.0</v>
      </c>
      <c r="L53" s="840">
        <v>45166.0</v>
      </c>
      <c r="M53" s="840">
        <v>45167.0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71" t="s">
        <v>44</v>
      </c>
      <c r="K54" s="73" t="s">
        <v>78</v>
      </c>
      <c r="L54" s="73" t="s">
        <v>78</v>
      </c>
      <c r="M54" s="73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79" t="s">
        <v>84</v>
      </c>
      <c r="K55" s="135" t="s">
        <v>2256</v>
      </c>
      <c r="L55" s="1104" t="s">
        <v>2257</v>
      </c>
      <c r="M55" s="135" t="s">
        <v>2258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79" t="s">
        <v>97</v>
      </c>
      <c r="K56" s="774" t="s">
        <v>2256</v>
      </c>
      <c r="L56" s="1104" t="s">
        <v>2257</v>
      </c>
      <c r="M56" s="135" t="s">
        <v>2258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86" t="s">
        <v>98</v>
      </c>
      <c r="K57" s="87" t="s">
        <v>2265</v>
      </c>
      <c r="L57" s="87" t="s">
        <v>1653</v>
      </c>
      <c r="M57" s="87" t="s">
        <v>223</v>
      </c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868" t="s">
        <v>46</v>
      </c>
      <c r="K59" s="840">
        <v>45168.0</v>
      </c>
      <c r="L59" s="840">
        <v>45169.0</v>
      </c>
      <c r="M59" s="840"/>
      <c r="S59" s="346"/>
    </row>
    <row r="60">
      <c r="H60" s="41"/>
      <c r="I60" s="103"/>
      <c r="J60" s="71" t="s">
        <v>44</v>
      </c>
      <c r="K60" s="73" t="s">
        <v>78</v>
      </c>
      <c r="L60" s="73" t="s">
        <v>78</v>
      </c>
      <c r="M60" s="73"/>
      <c r="S60" s="346"/>
    </row>
    <row r="61">
      <c r="H61" s="41"/>
      <c r="I61" s="103"/>
      <c r="J61" s="79" t="s">
        <v>84</v>
      </c>
      <c r="K61" s="135" t="s">
        <v>2268</v>
      </c>
      <c r="L61" s="135" t="s">
        <v>2269</v>
      </c>
      <c r="M61" s="135"/>
      <c r="S61" s="346"/>
    </row>
    <row r="62">
      <c r="H62" s="41"/>
      <c r="I62" s="103"/>
      <c r="J62" s="79" t="s">
        <v>97</v>
      </c>
      <c r="K62" s="774" t="s">
        <v>2268</v>
      </c>
      <c r="L62" s="135" t="s">
        <v>2269</v>
      </c>
      <c r="M62" s="135"/>
      <c r="S62" s="346"/>
    </row>
    <row r="63">
      <c r="H63" s="41"/>
      <c r="I63" s="103"/>
      <c r="J63" s="86" t="s">
        <v>98</v>
      </c>
      <c r="K63" s="87" t="s">
        <v>223</v>
      </c>
      <c r="L63" s="87" t="s">
        <v>223</v>
      </c>
      <c r="M63" s="87"/>
      <c r="S63" s="346"/>
    </row>
    <row r="64">
      <c r="H64" s="41"/>
      <c r="I64" s="103"/>
      <c r="J64" s="156"/>
      <c r="M64" s="53"/>
      <c r="S64" s="346"/>
    </row>
    <row r="65">
      <c r="H65" s="41"/>
      <c r="I65" s="103"/>
      <c r="J65" s="868" t="s">
        <v>46</v>
      </c>
      <c r="K65" s="840"/>
      <c r="L65" s="840"/>
      <c r="M65" s="840"/>
      <c r="S65" s="346"/>
    </row>
    <row r="66">
      <c r="H66" s="41"/>
      <c r="I66" s="103"/>
      <c r="J66" s="71" t="s">
        <v>44</v>
      </c>
      <c r="K66" s="73" t="s">
        <v>78</v>
      </c>
      <c r="L66" s="73" t="s">
        <v>78</v>
      </c>
      <c r="M66" s="73" t="s">
        <v>78</v>
      </c>
      <c r="S66" s="346"/>
    </row>
    <row r="67">
      <c r="H67" s="41"/>
      <c r="I67" s="103"/>
      <c r="J67" s="79" t="s">
        <v>84</v>
      </c>
      <c r="K67" s="135"/>
      <c r="L67" s="135"/>
      <c r="M67" s="135"/>
      <c r="S67" s="346"/>
    </row>
    <row r="68">
      <c r="H68" s="41"/>
      <c r="I68" s="103"/>
      <c r="J68" s="79" t="s">
        <v>97</v>
      </c>
      <c r="K68" s="135"/>
      <c r="L68" s="774"/>
      <c r="M68" s="135"/>
      <c r="S68" s="346"/>
    </row>
    <row r="69">
      <c r="H69" s="41"/>
      <c r="I69" s="1051"/>
      <c r="J69" s="86" t="s">
        <v>98</v>
      </c>
      <c r="K69" s="87"/>
      <c r="L69" s="87"/>
      <c r="M69" s="876"/>
      <c r="S69" s="346"/>
    </row>
    <row r="70">
      <c r="H70" s="41"/>
      <c r="I70" s="1051"/>
      <c r="J70" s="1107"/>
      <c r="K70" s="1108"/>
      <c r="L70" s="1108"/>
      <c r="M70" s="1109"/>
      <c r="S70" s="346"/>
    </row>
    <row r="71">
      <c r="H71" s="41"/>
      <c r="I71" s="1051"/>
      <c r="J71" s="868" t="s">
        <v>46</v>
      </c>
      <c r="K71" s="840"/>
      <c r="L71" s="840"/>
      <c r="M71" s="840"/>
      <c r="S71" s="346"/>
    </row>
    <row r="72">
      <c r="H72" s="41"/>
      <c r="I72" s="1051"/>
      <c r="J72" s="71" t="s">
        <v>44</v>
      </c>
      <c r="K72" s="73" t="s">
        <v>78</v>
      </c>
      <c r="L72" s="73" t="s">
        <v>78</v>
      </c>
      <c r="M72" s="73" t="s">
        <v>78</v>
      </c>
      <c r="S72" s="346"/>
    </row>
    <row r="73">
      <c r="H73" s="41"/>
      <c r="I73" s="1051"/>
      <c r="J73" s="79" t="s">
        <v>84</v>
      </c>
      <c r="K73" s="135"/>
      <c r="L73" s="353"/>
      <c r="M73" s="353"/>
      <c r="S73" s="346"/>
    </row>
    <row r="74">
      <c r="H74" s="41"/>
      <c r="I74" s="1051"/>
      <c r="J74" s="79" t="s">
        <v>97</v>
      </c>
      <c r="K74" s="135"/>
      <c r="L74" s="855"/>
      <c r="M74" s="353"/>
      <c r="S74" s="346"/>
    </row>
    <row r="75">
      <c r="H75" s="41"/>
      <c r="I75" s="1051"/>
      <c r="J75" s="86" t="s">
        <v>98</v>
      </c>
      <c r="K75" s="87"/>
      <c r="L75" s="87"/>
      <c r="M75" s="87"/>
      <c r="S75" s="346"/>
    </row>
    <row r="76">
      <c r="H76" s="41"/>
      <c r="I76" s="1051"/>
      <c r="J76" s="1107"/>
      <c r="K76" s="1108"/>
      <c r="L76" s="1108"/>
      <c r="M76" s="1109"/>
      <c r="S76" s="346"/>
    </row>
    <row r="77">
      <c r="H77" s="41"/>
      <c r="I77" s="1051"/>
      <c r="J77" s="1107"/>
      <c r="K77" s="1108"/>
      <c r="L77" s="1108"/>
      <c r="M77" s="1109"/>
      <c r="S77" s="346"/>
    </row>
    <row r="78">
      <c r="H78" s="41"/>
      <c r="I78" s="1110"/>
      <c r="J78" s="1150" t="s">
        <v>46</v>
      </c>
      <c r="K78" s="1151">
        <v>45144.0</v>
      </c>
      <c r="L78" s="1151">
        <v>45151.0</v>
      </c>
      <c r="M78" s="1151">
        <v>45158.0</v>
      </c>
      <c r="S78" s="346"/>
    </row>
    <row r="79">
      <c r="H79" s="41"/>
      <c r="I79" s="1110"/>
      <c r="J79" s="1153" t="s">
        <v>44</v>
      </c>
      <c r="K79" s="1154" t="s">
        <v>985</v>
      </c>
      <c r="L79" s="1154" t="s">
        <v>985</v>
      </c>
      <c r="M79" s="1154" t="s">
        <v>985</v>
      </c>
      <c r="S79" s="346"/>
    </row>
    <row r="80">
      <c r="H80" s="41"/>
      <c r="I80" s="1110"/>
      <c r="J80" s="1153" t="s">
        <v>85</v>
      </c>
      <c r="K80" s="1174" t="s">
        <v>2285</v>
      </c>
      <c r="L80" s="1175" t="s">
        <v>1976</v>
      </c>
      <c r="M80" s="1175" t="s">
        <v>2292</v>
      </c>
      <c r="S80" s="458"/>
      <c r="T80" s="432"/>
      <c r="U80" s="432"/>
      <c r="V80" s="432"/>
      <c r="W80" s="432"/>
      <c r="X80" s="432"/>
      <c r="Y80" s="432"/>
    </row>
    <row r="81">
      <c r="H81" s="41"/>
      <c r="I81" s="1110"/>
      <c r="J81" s="1153" t="s">
        <v>116</v>
      </c>
      <c r="K81" s="506" t="s">
        <v>141</v>
      </c>
      <c r="L81" s="506" t="s">
        <v>141</v>
      </c>
      <c r="M81" s="506" t="s">
        <v>141</v>
      </c>
      <c r="S81" s="346"/>
    </row>
    <row r="82">
      <c r="H82" s="41"/>
      <c r="I82" s="1051"/>
      <c r="J82" s="1107"/>
      <c r="K82" s="1108"/>
      <c r="L82" s="1108"/>
      <c r="M82" s="506"/>
      <c r="S82" s="346"/>
    </row>
    <row r="83">
      <c r="H83" s="41"/>
      <c r="I83" s="1051"/>
      <c r="J83" s="1157" t="s">
        <v>46</v>
      </c>
      <c r="K83" s="1158">
        <v>45165.0</v>
      </c>
      <c r="L83" s="1158"/>
      <c r="M83" s="1158"/>
      <c r="O83" s="441"/>
      <c r="S83" s="346"/>
    </row>
    <row r="84">
      <c r="H84" s="41"/>
      <c r="I84" s="1110"/>
      <c r="J84" s="1153" t="s">
        <v>44</v>
      </c>
      <c r="K84" s="1154" t="s">
        <v>985</v>
      </c>
      <c r="L84" s="1159"/>
      <c r="M84" s="1159"/>
      <c r="O84" s="441"/>
      <c r="S84" s="346"/>
    </row>
    <row r="85">
      <c r="H85" s="41"/>
      <c r="I85" s="1110"/>
      <c r="J85" s="1153" t="s">
        <v>85</v>
      </c>
      <c r="K85" s="1175" t="s">
        <v>1569</v>
      </c>
      <c r="L85" s="1160"/>
      <c r="M85" s="1160"/>
      <c r="N85" s="115"/>
      <c r="O85" s="115"/>
      <c r="S85" s="346"/>
    </row>
    <row r="86">
      <c r="H86" s="41"/>
      <c r="I86" s="1110"/>
      <c r="J86" s="1153" t="s">
        <v>116</v>
      </c>
      <c r="K86" s="506" t="s">
        <v>141</v>
      </c>
      <c r="L86" s="1156"/>
      <c r="M86" s="1156"/>
      <c r="O86" s="441"/>
      <c r="S86" s="346"/>
    </row>
    <row r="87">
      <c r="H87" s="41"/>
      <c r="I87" s="892"/>
      <c r="J87" s="1153"/>
      <c r="K87" s="506"/>
      <c r="L87" s="506"/>
      <c r="M87" s="506"/>
      <c r="O87" s="441"/>
      <c r="S87" s="346"/>
    </row>
    <row r="88">
      <c r="H88" s="41"/>
      <c r="I88" s="156"/>
      <c r="J88" s="1157" t="s">
        <v>46</v>
      </c>
      <c r="K88" s="1158">
        <v>45146.0</v>
      </c>
      <c r="L88" s="1158">
        <v>45156.0</v>
      </c>
      <c r="M88" s="1158">
        <v>45163.0</v>
      </c>
      <c r="O88" s="441"/>
      <c r="S88" s="346"/>
    </row>
    <row r="89">
      <c r="H89" s="41"/>
      <c r="I89" s="156"/>
      <c r="J89" s="1153" t="s">
        <v>44</v>
      </c>
      <c r="K89" s="1154" t="s">
        <v>2296</v>
      </c>
      <c r="L89" s="1154" t="s">
        <v>2136</v>
      </c>
      <c r="M89" s="1154" t="s">
        <v>1504</v>
      </c>
      <c r="O89" s="441"/>
      <c r="S89" s="346"/>
    </row>
    <row r="90">
      <c r="H90" s="41"/>
      <c r="I90" s="156"/>
      <c r="J90" s="1153" t="s">
        <v>85</v>
      </c>
      <c r="K90" s="1175" t="s">
        <v>368</v>
      </c>
      <c r="L90" s="1175" t="s">
        <v>1532</v>
      </c>
      <c r="M90" s="1175" t="s">
        <v>2298</v>
      </c>
      <c r="O90" s="441"/>
      <c r="S90" s="346"/>
    </row>
    <row r="91">
      <c r="H91" s="41"/>
      <c r="I91" s="156"/>
      <c r="J91" s="1162" t="s">
        <v>116</v>
      </c>
      <c r="K91" s="506" t="s">
        <v>1502</v>
      </c>
      <c r="L91" s="506" t="s">
        <v>1502</v>
      </c>
      <c r="M91" s="506" t="s">
        <v>1502</v>
      </c>
      <c r="O91" s="441"/>
      <c r="S91" s="346"/>
    </row>
    <row r="92">
      <c r="H92" s="41"/>
      <c r="I92" s="156"/>
      <c r="J92" s="156"/>
      <c r="O92" s="441"/>
      <c r="S92" s="346"/>
    </row>
    <row r="93">
      <c r="H93" s="41"/>
      <c r="I93" s="156"/>
      <c r="J93" s="156"/>
      <c r="O93" s="441"/>
      <c r="S93" s="346"/>
    </row>
    <row r="94">
      <c r="H94" s="41"/>
      <c r="I94" s="156"/>
      <c r="J94" s="156"/>
      <c r="O94" s="441"/>
      <c r="S94" s="346"/>
    </row>
    <row r="95">
      <c r="H95" s="41"/>
      <c r="I95" s="156"/>
      <c r="J95" s="156"/>
      <c r="O95" s="441"/>
      <c r="S95" s="346"/>
    </row>
    <row r="96">
      <c r="H96" s="41"/>
      <c r="I96" s="156"/>
      <c r="J96" s="156"/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9"/>
      <c r="I100" s="189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S102" s="346"/>
    </row>
    <row r="103">
      <c r="I103" s="156"/>
      <c r="J103" s="156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J1002" s="156"/>
      <c r="S1002" s="346"/>
    </row>
    <row r="1003">
      <c r="I1003" s="156"/>
      <c r="J1003" s="156"/>
      <c r="S1003" s="346"/>
    </row>
    <row r="1004">
      <c r="I1004" s="156"/>
      <c r="J1004" s="156"/>
      <c r="S1004" s="346"/>
    </row>
    <row r="1005">
      <c r="I1005" s="156"/>
      <c r="J1005" s="156"/>
      <c r="S1005" s="346"/>
    </row>
    <row r="1006">
      <c r="I1006" s="156"/>
      <c r="J1006" s="156"/>
      <c r="S1006" s="346"/>
    </row>
    <row r="1007">
      <c r="I1007" s="156"/>
      <c r="J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80"/>
    <hyperlink r:id="rId2" ref="L80"/>
    <hyperlink r:id="rId3" ref="M80"/>
    <hyperlink r:id="rId4" ref="K85"/>
    <hyperlink r:id="rId5" ref="K90"/>
    <hyperlink r:id="rId6" ref="L90"/>
    <hyperlink r:id="rId7" ref="M90"/>
  </hyperlinks>
  <drawing r:id="rId8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10" width="16.88"/>
    <col customWidth="1" min="11" max="11" width="7.5"/>
  </cols>
  <sheetData>
    <row r="2">
      <c r="B2" s="2" t="s">
        <v>0</v>
      </c>
      <c r="C2" s="316" t="s">
        <v>1682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2169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45119.0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2304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2305</v>
      </c>
      <c r="C15" s="36"/>
      <c r="D15" s="36"/>
      <c r="E15" s="36"/>
      <c r="F15" s="36"/>
      <c r="G15" s="38" t="s">
        <v>40</v>
      </c>
      <c r="H15" s="36"/>
      <c r="I15" s="35"/>
      <c r="J15" s="37"/>
      <c r="L15" s="34" t="s">
        <v>2306</v>
      </c>
      <c r="M15" s="36"/>
      <c r="N15" s="36"/>
      <c r="O15" s="36"/>
      <c r="P15" s="36"/>
      <c r="Q15" s="38" t="s">
        <v>40</v>
      </c>
      <c r="R15" s="36"/>
      <c r="S15" s="35"/>
      <c r="T15" s="37"/>
      <c r="V15" s="34" t="s">
        <v>2305</v>
      </c>
      <c r="W15" s="36"/>
      <c r="X15" s="36"/>
      <c r="Y15" s="36"/>
      <c r="Z15" s="36"/>
      <c r="AA15" s="38" t="s">
        <v>40</v>
      </c>
      <c r="AB15" s="36"/>
      <c r="AC15" s="35"/>
      <c r="AD15" s="37"/>
      <c r="AF15" s="34" t="s">
        <v>2306</v>
      </c>
      <c r="AG15" s="36"/>
      <c r="AH15" s="36"/>
      <c r="AI15" s="36"/>
      <c r="AJ15" s="36"/>
      <c r="AK15" s="38" t="s">
        <v>40</v>
      </c>
      <c r="AL15" s="36"/>
      <c r="AM15" s="35"/>
      <c r="AN15" s="37"/>
    </row>
    <row r="16">
      <c r="B16" s="51"/>
      <c r="J16" s="53"/>
      <c r="L16" s="51"/>
      <c r="T16" s="53"/>
      <c r="V16" s="51"/>
      <c r="AD16" s="53"/>
      <c r="AF16" s="51"/>
      <c r="AN16" s="53"/>
    </row>
    <row r="17">
      <c r="B17" s="51"/>
      <c r="J17" s="53"/>
      <c r="L17" s="51"/>
      <c r="T17" s="53"/>
      <c r="V17" s="51"/>
      <c r="AD17" s="53"/>
      <c r="AF17" s="51"/>
      <c r="AN17" s="53"/>
    </row>
    <row r="18">
      <c r="B18" s="51"/>
      <c r="J18" s="53"/>
      <c r="L18" s="51"/>
      <c r="T18" s="53"/>
      <c r="V18" s="51"/>
      <c r="AD18" s="53"/>
      <c r="AF18" s="51"/>
      <c r="AN18" s="53"/>
    </row>
    <row r="19">
      <c r="B19" s="58" t="s">
        <v>58</v>
      </c>
      <c r="J19" s="53"/>
      <c r="L19" s="58" t="s">
        <v>58</v>
      </c>
      <c r="T19" s="53"/>
      <c r="V19" s="58" t="s">
        <v>58</v>
      </c>
      <c r="AD19" s="53"/>
      <c r="AF19" s="58" t="s">
        <v>58</v>
      </c>
      <c r="AN19" s="53"/>
    </row>
    <row r="20">
      <c r="B20" s="51"/>
      <c r="J20" s="53"/>
      <c r="L20" s="51"/>
      <c r="T20" s="53"/>
      <c r="V20" s="51"/>
      <c r="AD20" s="53"/>
      <c r="AF20" s="51"/>
      <c r="AN20" s="53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J21" s="53"/>
      <c r="L21" s="767" t="s">
        <v>71</v>
      </c>
      <c r="M21" s="767" t="s">
        <v>62</v>
      </c>
      <c r="N21" s="767" t="s">
        <v>66</v>
      </c>
      <c r="O21" s="767" t="s">
        <v>67</v>
      </c>
      <c r="P21" s="767" t="s">
        <v>68</v>
      </c>
      <c r="Q21" s="767" t="s">
        <v>69</v>
      </c>
      <c r="R21" s="767" t="s">
        <v>70</v>
      </c>
      <c r="T21" s="53"/>
      <c r="V21" s="767" t="s">
        <v>71</v>
      </c>
      <c r="W21" s="767" t="s">
        <v>62</v>
      </c>
      <c r="X21" s="767" t="s">
        <v>66</v>
      </c>
      <c r="Y21" s="767" t="s">
        <v>67</v>
      </c>
      <c r="Z21" s="767" t="s">
        <v>68</v>
      </c>
      <c r="AA21" s="767" t="s">
        <v>69</v>
      </c>
      <c r="AB21" s="767" t="s">
        <v>70</v>
      </c>
      <c r="AD21" s="53"/>
      <c r="AF21" s="767" t="s">
        <v>71</v>
      </c>
      <c r="AG21" s="767" t="s">
        <v>62</v>
      </c>
      <c r="AH21" s="767" t="s">
        <v>66</v>
      </c>
      <c r="AI21" s="767" t="s">
        <v>67</v>
      </c>
      <c r="AJ21" s="767" t="s">
        <v>68</v>
      </c>
      <c r="AK21" s="767" t="s">
        <v>69</v>
      </c>
      <c r="AL21" s="767" t="s">
        <v>70</v>
      </c>
      <c r="AN21" s="53"/>
    </row>
    <row r="22">
      <c r="B22" s="769"/>
      <c r="C22" s="769"/>
      <c r="D22" s="769">
        <v>1.0</v>
      </c>
      <c r="E22" s="769">
        <v>2.0</v>
      </c>
      <c r="F22" s="769">
        <v>3.0</v>
      </c>
      <c r="G22" s="769">
        <v>4.0</v>
      </c>
      <c r="H22" s="769">
        <v>5.0</v>
      </c>
      <c r="J22" s="74"/>
      <c r="K22" s="1"/>
      <c r="L22" s="769"/>
      <c r="M22" s="769"/>
      <c r="N22" s="769">
        <v>1.0</v>
      </c>
      <c r="O22" s="769">
        <v>2.0</v>
      </c>
      <c r="P22" s="769">
        <v>3.0</v>
      </c>
      <c r="Q22" s="769">
        <v>4.0</v>
      </c>
      <c r="R22" s="769">
        <v>5.0</v>
      </c>
      <c r="T22" s="74"/>
      <c r="V22" s="769"/>
      <c r="W22" s="769"/>
      <c r="X22" s="769">
        <v>1.0</v>
      </c>
      <c r="Y22" s="769">
        <v>2.0</v>
      </c>
      <c r="Z22" s="769">
        <v>3.0</v>
      </c>
      <c r="AA22" s="769">
        <v>4.0</v>
      </c>
      <c r="AB22" s="769">
        <v>5.0</v>
      </c>
      <c r="AD22" s="74"/>
      <c r="AE22" s="78"/>
      <c r="AF22" s="769"/>
      <c r="AG22" s="769"/>
      <c r="AH22" s="769">
        <v>1.0</v>
      </c>
      <c r="AI22" s="769">
        <v>2.0</v>
      </c>
      <c r="AJ22" s="769">
        <v>3.0</v>
      </c>
      <c r="AK22" s="769">
        <v>4.0</v>
      </c>
      <c r="AL22" s="769">
        <v>5.0</v>
      </c>
      <c r="AN22" s="74"/>
    </row>
    <row r="23" ht="36.0" customHeight="1">
      <c r="A23" s="831"/>
      <c r="B23" s="832"/>
      <c r="C23" s="975"/>
      <c r="D23" s="834" t="s">
        <v>78</v>
      </c>
      <c r="E23" s="834" t="s">
        <v>78</v>
      </c>
      <c r="F23" s="834" t="s">
        <v>78</v>
      </c>
      <c r="G23" s="834" t="s">
        <v>78</v>
      </c>
      <c r="H23" s="834" t="s">
        <v>78</v>
      </c>
      <c r="I23" s="831"/>
      <c r="J23" s="835"/>
      <c r="K23" s="836"/>
      <c r="L23" s="832"/>
      <c r="M23" s="975"/>
      <c r="N23" s="834" t="s">
        <v>78</v>
      </c>
      <c r="O23" s="834" t="s">
        <v>78</v>
      </c>
      <c r="P23" s="834" t="s">
        <v>78</v>
      </c>
      <c r="Q23" s="834" t="s">
        <v>78</v>
      </c>
      <c r="R23" s="834" t="s">
        <v>78</v>
      </c>
      <c r="S23" s="831"/>
      <c r="T23" s="835"/>
      <c r="U23" s="831"/>
      <c r="V23" s="832"/>
      <c r="W23" s="975"/>
      <c r="X23" s="834" t="s">
        <v>78</v>
      </c>
      <c r="Y23" s="834" t="s">
        <v>78</v>
      </c>
      <c r="Z23" s="834" t="s">
        <v>78</v>
      </c>
      <c r="AA23" s="834" t="s">
        <v>78</v>
      </c>
      <c r="AB23" s="834" t="s">
        <v>78</v>
      </c>
      <c r="AC23" s="831"/>
      <c r="AD23" s="835"/>
      <c r="AE23" s="837"/>
      <c r="AF23" s="832"/>
      <c r="AG23" s="975"/>
      <c r="AH23" s="834" t="s">
        <v>78</v>
      </c>
      <c r="AI23" s="834" t="s">
        <v>78</v>
      </c>
      <c r="AJ23" s="834" t="s">
        <v>78</v>
      </c>
      <c r="AK23" s="834" t="s">
        <v>78</v>
      </c>
      <c r="AL23" s="834" t="s">
        <v>78</v>
      </c>
      <c r="AM23" s="831"/>
      <c r="AN23" s="835"/>
    </row>
    <row r="24" hidden="1">
      <c r="B24" s="832"/>
      <c r="C24" s="832"/>
      <c r="D24" s="832"/>
      <c r="E24" s="832"/>
      <c r="F24" s="832"/>
      <c r="G24" s="832"/>
      <c r="H24" s="832"/>
      <c r="J24" s="74"/>
      <c r="K24" s="1"/>
      <c r="L24" s="832"/>
      <c r="M24" s="832"/>
      <c r="N24" s="832"/>
      <c r="O24" s="832"/>
      <c r="P24" s="832"/>
      <c r="Q24" s="832"/>
      <c r="R24" s="832"/>
      <c r="T24" s="74"/>
      <c r="V24" s="832"/>
      <c r="W24" s="832"/>
      <c r="X24" s="832"/>
      <c r="Y24" s="832"/>
      <c r="Z24" s="832"/>
      <c r="AA24" s="832"/>
      <c r="AB24" s="832"/>
      <c r="AD24" s="74"/>
      <c r="AE24" s="78"/>
      <c r="AF24" s="832"/>
      <c r="AG24" s="832"/>
      <c r="AH24" s="832"/>
      <c r="AI24" s="832"/>
      <c r="AJ24" s="832"/>
      <c r="AK24" s="832"/>
      <c r="AL24" s="832"/>
      <c r="AN24" s="74"/>
    </row>
    <row r="25" hidden="1">
      <c r="B25" s="832"/>
      <c r="C25" s="832"/>
      <c r="D25" s="832"/>
      <c r="E25" s="832"/>
      <c r="F25" s="832"/>
      <c r="G25" s="832"/>
      <c r="H25" s="832"/>
      <c r="J25" s="74"/>
      <c r="K25" s="1"/>
      <c r="L25" s="832"/>
      <c r="M25" s="832"/>
      <c r="N25" s="832"/>
      <c r="O25" s="832"/>
      <c r="P25" s="832"/>
      <c r="Q25" s="832"/>
      <c r="R25" s="832"/>
      <c r="T25" s="74"/>
      <c r="V25" s="832"/>
      <c r="W25" s="832"/>
      <c r="X25" s="832"/>
      <c r="Y25" s="832"/>
      <c r="Z25" s="832"/>
      <c r="AA25" s="832"/>
      <c r="AB25" s="832"/>
      <c r="AD25" s="74"/>
      <c r="AE25" s="78"/>
      <c r="AF25" s="832"/>
      <c r="AG25" s="832"/>
      <c r="AH25" s="832"/>
      <c r="AI25" s="832"/>
      <c r="AJ25" s="832"/>
      <c r="AK25" s="832"/>
      <c r="AL25" s="832"/>
      <c r="AN25" s="74"/>
    </row>
    <row r="26">
      <c r="B26" s="769">
        <v>6.0</v>
      </c>
      <c r="C26" s="769">
        <v>7.0</v>
      </c>
      <c r="D26" s="769">
        <v>8.0</v>
      </c>
      <c r="E26" s="769">
        <v>9.0</v>
      </c>
      <c r="F26" s="769">
        <v>10.0</v>
      </c>
      <c r="G26" s="769">
        <v>11.0</v>
      </c>
      <c r="H26" s="769">
        <v>12.0</v>
      </c>
      <c r="J26" s="74"/>
      <c r="K26" s="1"/>
      <c r="L26" s="769">
        <v>6.0</v>
      </c>
      <c r="M26" s="769">
        <v>7.0</v>
      </c>
      <c r="N26" s="769">
        <v>8.0</v>
      </c>
      <c r="O26" s="769">
        <v>9.0</v>
      </c>
      <c r="P26" s="769">
        <v>10.0</v>
      </c>
      <c r="Q26" s="769">
        <v>11.0</v>
      </c>
      <c r="R26" s="769">
        <v>12.0</v>
      </c>
      <c r="T26" s="74"/>
      <c r="V26" s="769">
        <v>6.0</v>
      </c>
      <c r="W26" s="769">
        <v>7.0</v>
      </c>
      <c r="X26" s="769">
        <v>8.0</v>
      </c>
      <c r="Y26" s="769">
        <v>9.0</v>
      </c>
      <c r="Z26" s="769">
        <v>10.0</v>
      </c>
      <c r="AA26" s="769">
        <v>11.0</v>
      </c>
      <c r="AB26" s="769">
        <v>12.0</v>
      </c>
      <c r="AD26" s="74"/>
      <c r="AE26" s="78"/>
      <c r="AF26" s="769">
        <v>6.0</v>
      </c>
      <c r="AG26" s="769">
        <v>7.0</v>
      </c>
      <c r="AH26" s="769">
        <v>8.0</v>
      </c>
      <c r="AI26" s="769">
        <v>9.0</v>
      </c>
      <c r="AJ26" s="769">
        <v>10.0</v>
      </c>
      <c r="AK26" s="769">
        <v>11.0</v>
      </c>
      <c r="AL26" s="769">
        <v>12.0</v>
      </c>
      <c r="AN26" s="74"/>
    </row>
    <row r="27" ht="57.0" customHeight="1">
      <c r="B27" s="777" t="s">
        <v>2308</v>
      </c>
      <c r="C27" s="975"/>
      <c r="D27" s="833" t="s">
        <v>1416</v>
      </c>
      <c r="E27" s="834" t="s">
        <v>78</v>
      </c>
      <c r="F27" s="834" t="s">
        <v>78</v>
      </c>
      <c r="G27" s="834" t="s">
        <v>78</v>
      </c>
      <c r="H27" s="834" t="s">
        <v>78</v>
      </c>
      <c r="J27" s="53"/>
      <c r="L27" s="777" t="s">
        <v>2309</v>
      </c>
      <c r="M27" s="975"/>
      <c r="N27" s="833" t="s">
        <v>1416</v>
      </c>
      <c r="O27" s="834" t="s">
        <v>78</v>
      </c>
      <c r="P27" s="834" t="s">
        <v>78</v>
      </c>
      <c r="Q27" s="834" t="s">
        <v>78</v>
      </c>
      <c r="R27" s="834" t="s">
        <v>78</v>
      </c>
      <c r="T27" s="53"/>
      <c r="V27" s="777" t="s">
        <v>2310</v>
      </c>
      <c r="W27" s="975"/>
      <c r="X27" s="833" t="s">
        <v>1416</v>
      </c>
      <c r="Y27" s="834" t="s">
        <v>78</v>
      </c>
      <c r="Z27" s="834" t="s">
        <v>78</v>
      </c>
      <c r="AA27" s="834" t="s">
        <v>78</v>
      </c>
      <c r="AB27" s="834" t="s">
        <v>78</v>
      </c>
      <c r="AD27" s="53"/>
      <c r="AF27" s="777" t="s">
        <v>2311</v>
      </c>
      <c r="AG27" s="975"/>
      <c r="AH27" s="833" t="s">
        <v>1416</v>
      </c>
      <c r="AI27" s="834" t="s">
        <v>78</v>
      </c>
      <c r="AJ27" s="834" t="s">
        <v>78</v>
      </c>
      <c r="AK27" s="834" t="s">
        <v>78</v>
      </c>
      <c r="AL27" s="834" t="s">
        <v>78</v>
      </c>
      <c r="AN27" s="53"/>
    </row>
    <row r="28" hidden="1">
      <c r="B28" s="832" t="s">
        <v>280</v>
      </c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8"/>
      <c r="J28" s="74"/>
      <c r="K28" s="1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R28" s="838"/>
      <c r="T28" s="74"/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832" t="s">
        <v>280</v>
      </c>
      <c r="AB28" s="832" t="s">
        <v>280</v>
      </c>
      <c r="AD28" s="74"/>
      <c r="AE28" s="78"/>
      <c r="AF28" s="832" t="s">
        <v>280</v>
      </c>
      <c r="AG28" s="832" t="s">
        <v>280</v>
      </c>
      <c r="AH28" s="832" t="s">
        <v>280</v>
      </c>
      <c r="AI28" s="832" t="s">
        <v>280</v>
      </c>
      <c r="AJ28" s="832" t="s">
        <v>280</v>
      </c>
      <c r="AK28" s="832" t="s">
        <v>280</v>
      </c>
      <c r="AL28" s="832" t="s">
        <v>280</v>
      </c>
      <c r="AN28" s="74"/>
    </row>
    <row r="29" hidden="1">
      <c r="B29" s="832" t="s">
        <v>243</v>
      </c>
      <c r="C29" s="832" t="s">
        <v>243</v>
      </c>
      <c r="D29" s="832"/>
      <c r="E29" s="832"/>
      <c r="F29" s="832" t="s">
        <v>243</v>
      </c>
      <c r="G29" s="832" t="s">
        <v>243</v>
      </c>
      <c r="H29" s="839"/>
      <c r="J29" s="74"/>
      <c r="K29" s="1"/>
      <c r="L29" s="832" t="s">
        <v>243</v>
      </c>
      <c r="M29" s="832" t="s">
        <v>243</v>
      </c>
      <c r="N29" s="832"/>
      <c r="O29" s="832"/>
      <c r="P29" s="832" t="s">
        <v>243</v>
      </c>
      <c r="Q29" s="832" t="s">
        <v>243</v>
      </c>
      <c r="R29" s="839"/>
      <c r="T29" s="74"/>
      <c r="V29" s="832" t="s">
        <v>243</v>
      </c>
      <c r="W29" s="832" t="s">
        <v>243</v>
      </c>
      <c r="X29" s="832"/>
      <c r="Y29" s="832"/>
      <c r="Z29" s="832" t="s">
        <v>243</v>
      </c>
      <c r="AA29" s="832" t="s">
        <v>243</v>
      </c>
      <c r="AB29" s="832" t="s">
        <v>243</v>
      </c>
      <c r="AD29" s="74"/>
      <c r="AE29" s="78"/>
      <c r="AF29" s="832" t="s">
        <v>243</v>
      </c>
      <c r="AG29" s="832" t="s">
        <v>243</v>
      </c>
      <c r="AH29" s="832"/>
      <c r="AI29" s="832"/>
      <c r="AJ29" s="832" t="s">
        <v>243</v>
      </c>
      <c r="AK29" s="832" t="s">
        <v>243</v>
      </c>
      <c r="AL29" s="832" t="s">
        <v>243</v>
      </c>
      <c r="AN29" s="74"/>
    </row>
    <row r="30">
      <c r="B30" s="769">
        <v>13.0</v>
      </c>
      <c r="C30" s="769">
        <v>14.0</v>
      </c>
      <c r="D30" s="769">
        <v>15.0</v>
      </c>
      <c r="E30" s="769">
        <v>16.0</v>
      </c>
      <c r="F30" s="769">
        <v>17.0</v>
      </c>
      <c r="G30" s="769">
        <v>18.0</v>
      </c>
      <c r="H30" s="769">
        <v>19.0</v>
      </c>
      <c r="J30" s="90"/>
      <c r="K30" s="1"/>
      <c r="L30" s="769">
        <v>13.0</v>
      </c>
      <c r="M30" s="769">
        <v>14.0</v>
      </c>
      <c r="N30" s="769">
        <v>15.0</v>
      </c>
      <c r="O30" s="769">
        <v>16.0</v>
      </c>
      <c r="P30" s="769">
        <v>17.0</v>
      </c>
      <c r="Q30" s="769">
        <v>18.0</v>
      </c>
      <c r="R30" s="769">
        <v>19.0</v>
      </c>
      <c r="T30" s="90"/>
      <c r="V30" s="769">
        <v>13.0</v>
      </c>
      <c r="W30" s="769">
        <v>14.0</v>
      </c>
      <c r="X30" s="769">
        <v>15.0</v>
      </c>
      <c r="Y30" s="769">
        <v>16.0</v>
      </c>
      <c r="Z30" s="769">
        <v>17.0</v>
      </c>
      <c r="AA30" s="769">
        <v>18.0</v>
      </c>
      <c r="AB30" s="769">
        <v>19.0</v>
      </c>
      <c r="AD30" s="90"/>
      <c r="AE30" s="92"/>
      <c r="AF30" s="769">
        <v>13.0</v>
      </c>
      <c r="AG30" s="769">
        <v>14.0</v>
      </c>
      <c r="AH30" s="769">
        <v>15.0</v>
      </c>
      <c r="AI30" s="769">
        <v>16.0</v>
      </c>
      <c r="AJ30" s="769">
        <v>17.0</v>
      </c>
      <c r="AK30" s="769">
        <v>18.0</v>
      </c>
      <c r="AL30" s="769">
        <v>19.0</v>
      </c>
      <c r="AN30" s="90"/>
    </row>
    <row r="31" ht="54.75" customHeight="1">
      <c r="B31" s="842"/>
      <c r="C31" s="842"/>
      <c r="D31" s="842"/>
      <c r="E31" s="842"/>
      <c r="F31" s="842"/>
      <c r="G31" s="842"/>
      <c r="H31" s="842"/>
      <c r="J31" s="53"/>
      <c r="L31" s="842"/>
      <c r="M31" s="842"/>
      <c r="N31" s="842"/>
      <c r="O31" s="842"/>
      <c r="P31" s="842"/>
      <c r="Q31" s="842"/>
      <c r="R31" s="842"/>
      <c r="T31" s="53"/>
      <c r="V31" s="841" t="s">
        <v>2315</v>
      </c>
      <c r="W31" s="834" t="s">
        <v>78</v>
      </c>
      <c r="X31" s="834" t="s">
        <v>78</v>
      </c>
      <c r="Y31" s="834" t="s">
        <v>78</v>
      </c>
      <c r="Z31" s="1044"/>
      <c r="AA31" s="1043" t="s">
        <v>2127</v>
      </c>
      <c r="AB31" s="1044"/>
      <c r="AD31" s="53"/>
      <c r="AF31" s="841" t="s">
        <v>2316</v>
      </c>
      <c r="AG31" s="834" t="s">
        <v>78</v>
      </c>
      <c r="AH31" s="834" t="s">
        <v>78</v>
      </c>
      <c r="AI31" s="834" t="s">
        <v>78</v>
      </c>
      <c r="AJ31" s="1044"/>
      <c r="AK31" s="1043" t="s">
        <v>2127</v>
      </c>
      <c r="AL31" s="1044"/>
      <c r="AN31" s="53"/>
    </row>
    <row r="32" hidden="1">
      <c r="B32" s="25"/>
      <c r="C32" s="25"/>
      <c r="D32" s="25"/>
      <c r="E32" s="25"/>
      <c r="F32" s="25"/>
      <c r="G32" s="25"/>
      <c r="H32" s="25"/>
      <c r="J32" s="74"/>
      <c r="K32" s="1"/>
      <c r="L32" s="25"/>
      <c r="M32" s="25"/>
      <c r="N32" s="25"/>
      <c r="O32" s="25"/>
      <c r="P32" s="25"/>
      <c r="Q32" s="25"/>
      <c r="R32" s="25"/>
      <c r="T32" s="74"/>
      <c r="V32" s="25"/>
      <c r="W32" s="834" t="s">
        <v>78</v>
      </c>
      <c r="X32" s="834" t="s">
        <v>78</v>
      </c>
      <c r="Y32" s="834" t="s">
        <v>78</v>
      </c>
      <c r="Z32" s="14"/>
      <c r="AA32" s="25"/>
      <c r="AB32" s="14"/>
      <c r="AD32" s="74"/>
      <c r="AE32" s="78"/>
      <c r="AF32" s="25"/>
      <c r="AG32" s="834" t="s">
        <v>78</v>
      </c>
      <c r="AH32" s="834" t="s">
        <v>78</v>
      </c>
      <c r="AI32" s="834" t="s">
        <v>78</v>
      </c>
      <c r="AJ32" s="14"/>
      <c r="AK32" s="25"/>
      <c r="AL32" s="14"/>
      <c r="AN32" s="74"/>
    </row>
    <row r="33" hidden="1">
      <c r="B33" s="14"/>
      <c r="C33" s="14"/>
      <c r="D33" s="14"/>
      <c r="E33" s="14"/>
      <c r="F33" s="14"/>
      <c r="G33" s="14"/>
      <c r="H33" s="14"/>
      <c r="J33" s="74"/>
      <c r="K33" s="1"/>
      <c r="L33" s="14"/>
      <c r="M33" s="14"/>
      <c r="N33" s="14"/>
      <c r="O33" s="14"/>
      <c r="P33" s="14"/>
      <c r="Q33" s="14"/>
      <c r="R33" s="14"/>
      <c r="T33" s="74"/>
      <c r="V33" s="14"/>
      <c r="W33" s="834" t="s">
        <v>78</v>
      </c>
      <c r="X33" s="834" t="s">
        <v>78</v>
      </c>
      <c r="Y33" s="834" t="s">
        <v>78</v>
      </c>
      <c r="Z33" s="834" t="s">
        <v>78</v>
      </c>
      <c r="AA33" s="14"/>
      <c r="AB33" s="834" t="s">
        <v>78</v>
      </c>
      <c r="AD33" s="74"/>
      <c r="AE33" s="78"/>
      <c r="AF33" s="14"/>
      <c r="AG33" s="834" t="s">
        <v>78</v>
      </c>
      <c r="AH33" s="834" t="s">
        <v>78</v>
      </c>
      <c r="AI33" s="834" t="s">
        <v>78</v>
      </c>
      <c r="AJ33" s="834" t="s">
        <v>78</v>
      </c>
      <c r="AK33" s="14"/>
      <c r="AL33" s="834" t="s">
        <v>78</v>
      </c>
      <c r="AN33" s="74"/>
    </row>
    <row r="34">
      <c r="B34" s="769">
        <v>20.0</v>
      </c>
      <c r="C34" s="769">
        <v>21.0</v>
      </c>
      <c r="D34" s="769">
        <v>22.0</v>
      </c>
      <c r="E34" s="769">
        <v>23.0</v>
      </c>
      <c r="F34" s="769">
        <v>24.0</v>
      </c>
      <c r="G34" s="769">
        <v>25.0</v>
      </c>
      <c r="H34" s="769">
        <v>26.0</v>
      </c>
      <c r="J34" s="53"/>
      <c r="L34" s="769">
        <v>20.0</v>
      </c>
      <c r="M34" s="769">
        <v>21.0</v>
      </c>
      <c r="N34" s="769">
        <v>22.0</v>
      </c>
      <c r="O34" s="769">
        <v>23.0</v>
      </c>
      <c r="P34" s="769">
        <v>24.0</v>
      </c>
      <c r="Q34" s="769">
        <v>25.0</v>
      </c>
      <c r="R34" s="769">
        <v>26.0</v>
      </c>
      <c r="T34" s="53"/>
      <c r="V34" s="769">
        <v>20.0</v>
      </c>
      <c r="W34" s="769">
        <v>21.0</v>
      </c>
      <c r="X34" s="769">
        <v>22.0</v>
      </c>
      <c r="Y34" s="769">
        <v>23.0</v>
      </c>
      <c r="Z34" s="769">
        <v>24.0</v>
      </c>
      <c r="AA34" s="769">
        <v>25.0</v>
      </c>
      <c r="AB34" s="769">
        <v>26.0</v>
      </c>
      <c r="AD34" s="53"/>
      <c r="AF34" s="769">
        <v>20.0</v>
      </c>
      <c r="AG34" s="769">
        <v>21.0</v>
      </c>
      <c r="AH34" s="769">
        <v>22.0</v>
      </c>
      <c r="AI34" s="769">
        <v>23.0</v>
      </c>
      <c r="AJ34" s="769">
        <v>24.0</v>
      </c>
      <c r="AK34" s="769">
        <v>25.0</v>
      </c>
      <c r="AL34" s="769">
        <v>26.0</v>
      </c>
      <c r="AN34" s="53"/>
    </row>
    <row r="35" ht="69.0" customHeight="1">
      <c r="B35" s="842"/>
      <c r="C35" s="842"/>
      <c r="D35" s="842"/>
      <c r="E35" s="842"/>
      <c r="F35" s="842"/>
      <c r="G35" s="842"/>
      <c r="H35" s="842"/>
      <c r="J35" s="850"/>
      <c r="L35" s="842"/>
      <c r="M35" s="842"/>
      <c r="N35" s="842"/>
      <c r="O35" s="842"/>
      <c r="P35" s="842"/>
      <c r="Q35" s="842"/>
      <c r="R35" s="842"/>
      <c r="T35" s="850"/>
      <c r="V35" s="841" t="s">
        <v>2323</v>
      </c>
      <c r="W35" s="1042" t="s">
        <v>78</v>
      </c>
      <c r="X35" s="1042" t="s">
        <v>78</v>
      </c>
      <c r="Y35" s="1042" t="s">
        <v>78</v>
      </c>
      <c r="Z35" s="1042" t="s">
        <v>78</v>
      </c>
      <c r="AA35" s="1043" t="s">
        <v>2324</v>
      </c>
      <c r="AB35" s="1044"/>
      <c r="AC35" s="97"/>
      <c r="AD35" s="850"/>
      <c r="AE35" s="97"/>
      <c r="AF35" s="841" t="s">
        <v>2325</v>
      </c>
      <c r="AG35" s="1042" t="s">
        <v>78</v>
      </c>
      <c r="AH35" s="1042" t="s">
        <v>78</v>
      </c>
      <c r="AI35" s="1042" t="s">
        <v>78</v>
      </c>
      <c r="AJ35" s="1042" t="s">
        <v>78</v>
      </c>
      <c r="AK35" s="1043" t="s">
        <v>2324</v>
      </c>
      <c r="AL35" s="1044"/>
      <c r="AM35" s="97"/>
      <c r="AN35" s="850"/>
    </row>
    <row r="36" hidden="1">
      <c r="B36" s="25"/>
      <c r="C36" s="25"/>
      <c r="D36" s="25"/>
      <c r="E36" s="25"/>
      <c r="F36" s="25"/>
      <c r="G36" s="25"/>
      <c r="H36" s="25"/>
      <c r="J36" s="74"/>
      <c r="K36" s="1"/>
      <c r="L36" s="25"/>
      <c r="M36" s="25"/>
      <c r="N36" s="25"/>
      <c r="O36" s="25"/>
      <c r="P36" s="25"/>
      <c r="Q36" s="25"/>
      <c r="R36" s="25"/>
      <c r="T36" s="74"/>
      <c r="V36" s="25"/>
      <c r="W36" s="25"/>
      <c r="X36" s="25"/>
      <c r="Y36" s="25"/>
      <c r="Z36" s="25"/>
      <c r="AA36" s="25"/>
      <c r="AB36" s="25"/>
      <c r="AD36" s="74"/>
      <c r="AE36" s="78"/>
      <c r="AF36" s="25"/>
      <c r="AG36" s="25"/>
      <c r="AH36" s="25"/>
      <c r="AI36" s="25"/>
      <c r="AJ36" s="25"/>
      <c r="AK36" s="25"/>
      <c r="AL36" s="25"/>
      <c r="AN36" s="74"/>
    </row>
    <row r="37" hidden="1">
      <c r="B37" s="14"/>
      <c r="C37" s="14"/>
      <c r="D37" s="14"/>
      <c r="E37" s="14"/>
      <c r="F37" s="14"/>
      <c r="G37" s="14"/>
      <c r="H37" s="14"/>
      <c r="J37" s="74"/>
      <c r="K37" s="1"/>
      <c r="L37" s="14"/>
      <c r="M37" s="14"/>
      <c r="N37" s="14"/>
      <c r="O37" s="14"/>
      <c r="P37" s="14"/>
      <c r="Q37" s="14"/>
      <c r="R37" s="14"/>
      <c r="T37" s="74"/>
      <c r="V37" s="14"/>
      <c r="W37" s="14"/>
      <c r="X37" s="14"/>
      <c r="Y37" s="14"/>
      <c r="Z37" s="14"/>
      <c r="AA37" s="14"/>
      <c r="AB37" s="14"/>
      <c r="AD37" s="74"/>
      <c r="AE37" s="78"/>
      <c r="AF37" s="14"/>
      <c r="AG37" s="14"/>
      <c r="AH37" s="14"/>
      <c r="AI37" s="14"/>
      <c r="AJ37" s="14"/>
      <c r="AK37" s="14"/>
      <c r="AL37" s="14"/>
      <c r="AN37" s="74"/>
    </row>
    <row r="38">
      <c r="B38" s="769">
        <v>27.0</v>
      </c>
      <c r="C38" s="769">
        <v>28.0</v>
      </c>
      <c r="D38" s="769">
        <v>29.0</v>
      </c>
      <c r="E38" s="769">
        <v>30.0</v>
      </c>
      <c r="F38" s="769">
        <v>31.0</v>
      </c>
      <c r="G38" s="983"/>
      <c r="H38" s="983"/>
      <c r="I38" s="854" t="s">
        <v>2327</v>
      </c>
      <c r="J38" s="65"/>
      <c r="L38" s="769">
        <v>27.0</v>
      </c>
      <c r="M38" s="769">
        <v>28.0</v>
      </c>
      <c r="N38" s="769">
        <v>29.0</v>
      </c>
      <c r="O38" s="769">
        <v>30.0</v>
      </c>
      <c r="P38" s="769">
        <v>31.0</v>
      </c>
      <c r="Q38" s="983"/>
      <c r="R38" s="983"/>
      <c r="S38" s="854" t="s">
        <v>2327</v>
      </c>
      <c r="T38" s="65"/>
      <c r="V38" s="769">
        <v>27.0</v>
      </c>
      <c r="W38" s="769">
        <v>28.0</v>
      </c>
      <c r="X38" s="769">
        <v>29.0</v>
      </c>
      <c r="Y38" s="769">
        <v>30.0</v>
      </c>
      <c r="Z38" s="769">
        <v>31.0</v>
      </c>
      <c r="AA38" s="975"/>
      <c r="AB38" s="975"/>
      <c r="AC38" s="854" t="s">
        <v>2327</v>
      </c>
      <c r="AD38" s="65"/>
      <c r="AE38" s="97"/>
      <c r="AF38" s="769">
        <v>27.0</v>
      </c>
      <c r="AG38" s="769">
        <v>28.0</v>
      </c>
      <c r="AH38" s="769">
        <v>29.0</v>
      </c>
      <c r="AI38" s="769">
        <v>30.0</v>
      </c>
      <c r="AJ38" s="769">
        <v>31.0</v>
      </c>
      <c r="AK38" s="975"/>
      <c r="AL38" s="975"/>
      <c r="AM38" s="854" t="s">
        <v>2327</v>
      </c>
      <c r="AN38" s="65"/>
    </row>
    <row r="39" ht="63.0" customHeight="1">
      <c r="B39" s="842"/>
      <c r="C39" s="842"/>
      <c r="D39" s="842"/>
      <c r="E39" s="842"/>
      <c r="F39" s="842"/>
      <c r="G39" s="983"/>
      <c r="H39" s="983"/>
      <c r="I39" s="51"/>
      <c r="J39" s="98"/>
      <c r="L39" s="842"/>
      <c r="M39" s="842"/>
      <c r="N39" s="842"/>
      <c r="O39" s="842"/>
      <c r="P39" s="842"/>
      <c r="Q39" s="983"/>
      <c r="R39" s="983"/>
      <c r="S39" s="51"/>
      <c r="T39" s="98"/>
      <c r="V39" s="841" t="s">
        <v>2328</v>
      </c>
      <c r="W39" s="1042" t="s">
        <v>78</v>
      </c>
      <c r="X39" s="1042" t="s">
        <v>78</v>
      </c>
      <c r="Y39" s="1042" t="s">
        <v>78</v>
      </c>
      <c r="Z39" s="1042" t="s">
        <v>78</v>
      </c>
      <c r="AA39" s="1180"/>
      <c r="AB39" s="1180"/>
      <c r="AC39" s="51"/>
      <c r="AD39" s="98"/>
      <c r="AE39" s="97"/>
      <c r="AF39" s="841" t="s">
        <v>2329</v>
      </c>
      <c r="AG39" s="1042" t="s">
        <v>78</v>
      </c>
      <c r="AH39" s="1042" t="s">
        <v>78</v>
      </c>
      <c r="AI39" s="1042" t="s">
        <v>78</v>
      </c>
      <c r="AJ39" s="1042" t="s">
        <v>78</v>
      </c>
      <c r="AK39" s="1180"/>
      <c r="AL39" s="1180"/>
      <c r="AM39" s="51"/>
      <c r="AN39" s="98"/>
    </row>
    <row r="40">
      <c r="B40" s="14"/>
      <c r="C40" s="14"/>
      <c r="D40" s="14"/>
      <c r="E40" s="14"/>
      <c r="F40" s="14"/>
      <c r="G40" s="25"/>
      <c r="H40" s="25"/>
      <c r="I40" s="51"/>
      <c r="J40" s="98"/>
      <c r="K40" s="1"/>
      <c r="L40" s="14"/>
      <c r="M40" s="14"/>
      <c r="N40" s="14"/>
      <c r="O40" s="14"/>
      <c r="P40" s="14"/>
      <c r="Q40" s="25"/>
      <c r="R40" s="25"/>
      <c r="S40" s="51"/>
      <c r="T40" s="98"/>
      <c r="V40" s="14"/>
      <c r="W40" s="14"/>
      <c r="X40" s="14"/>
      <c r="Y40" s="14"/>
      <c r="Z40" s="14"/>
      <c r="AA40" s="14"/>
      <c r="AB40" s="14"/>
      <c r="AC40" s="51"/>
      <c r="AD40" s="98"/>
      <c r="AE40" s="78"/>
      <c r="AF40" s="14"/>
      <c r="AG40" s="14"/>
      <c r="AH40" s="14"/>
      <c r="AI40" s="14"/>
      <c r="AJ40" s="14"/>
      <c r="AK40" s="14"/>
      <c r="AL40" s="14"/>
      <c r="AM40" s="51"/>
      <c r="AN40" s="98"/>
    </row>
    <row r="41">
      <c r="B41" s="983"/>
      <c r="C41" s="983"/>
      <c r="D41" s="983"/>
      <c r="E41" s="983"/>
      <c r="F41" s="983"/>
      <c r="G41" s="983"/>
      <c r="H41" s="975"/>
      <c r="I41" s="51"/>
      <c r="J41" s="98"/>
      <c r="K41" s="1"/>
      <c r="L41" s="983"/>
      <c r="M41" s="983"/>
      <c r="N41" s="983"/>
      <c r="O41" s="983"/>
      <c r="P41" s="983"/>
      <c r="Q41" s="983"/>
      <c r="R41" s="975"/>
      <c r="S41" s="51"/>
      <c r="T41" s="98"/>
      <c r="V41" s="975"/>
      <c r="W41" s="975"/>
      <c r="X41" s="975"/>
      <c r="Y41" s="832"/>
      <c r="Z41" s="832"/>
      <c r="AA41" s="832"/>
      <c r="AB41" s="832"/>
      <c r="AC41" s="51"/>
      <c r="AD41" s="98"/>
      <c r="AE41" s="78"/>
      <c r="AF41" s="975"/>
      <c r="AG41" s="975"/>
      <c r="AH41" s="975"/>
      <c r="AI41" s="832"/>
      <c r="AJ41" s="832"/>
      <c r="AK41" s="832"/>
      <c r="AL41" s="832"/>
      <c r="AM41" s="51"/>
      <c r="AN41" s="98"/>
    </row>
    <row r="42">
      <c r="B42" s="983"/>
      <c r="C42" s="983"/>
      <c r="D42" s="983"/>
      <c r="E42" s="983"/>
      <c r="F42" s="983"/>
      <c r="G42" s="983"/>
      <c r="H42" s="975"/>
      <c r="I42" s="51"/>
      <c r="J42" s="98"/>
      <c r="K42" s="1"/>
      <c r="L42" s="983"/>
      <c r="M42" s="983"/>
      <c r="N42" s="983"/>
      <c r="O42" s="983"/>
      <c r="P42" s="983"/>
      <c r="Q42" s="983"/>
      <c r="R42" s="975"/>
      <c r="S42" s="51"/>
      <c r="T42" s="98"/>
      <c r="V42" s="1044"/>
      <c r="W42" s="1044"/>
      <c r="X42" s="975"/>
      <c r="Y42" s="832"/>
      <c r="Z42" s="832"/>
      <c r="AA42" s="832"/>
      <c r="AB42" s="832"/>
      <c r="AC42" s="51"/>
      <c r="AD42" s="98"/>
      <c r="AE42" s="78"/>
      <c r="AF42" s="1044"/>
      <c r="AG42" s="1044"/>
      <c r="AH42" s="975"/>
      <c r="AI42" s="832"/>
      <c r="AJ42" s="832"/>
      <c r="AK42" s="832"/>
      <c r="AL42" s="832"/>
      <c r="AM42" s="51"/>
      <c r="AN42" s="98"/>
    </row>
    <row r="43" ht="60.75" customHeight="1">
      <c r="B43" s="25"/>
      <c r="C43" s="25"/>
      <c r="D43" s="983"/>
      <c r="E43" s="983"/>
      <c r="F43" s="983"/>
      <c r="G43" s="983"/>
      <c r="H43" s="975"/>
      <c r="I43" s="51"/>
      <c r="J43" s="98"/>
      <c r="K43" s="1"/>
      <c r="L43" s="25"/>
      <c r="M43" s="25"/>
      <c r="N43" s="983"/>
      <c r="O43" s="983"/>
      <c r="P43" s="983"/>
      <c r="Q43" s="983"/>
      <c r="R43" s="975"/>
      <c r="S43" s="51"/>
      <c r="T43" s="98"/>
      <c r="V43" s="14"/>
      <c r="W43" s="14"/>
      <c r="X43" s="832"/>
      <c r="Y43" s="864"/>
      <c r="Z43" s="864"/>
      <c r="AA43" s="864"/>
      <c r="AB43" s="864"/>
      <c r="AC43" s="51"/>
      <c r="AD43" s="98"/>
      <c r="AE43" s="78"/>
      <c r="AF43" s="14"/>
      <c r="AG43" s="14"/>
      <c r="AH43" s="832"/>
      <c r="AI43" s="864"/>
      <c r="AJ43" s="864"/>
      <c r="AK43" s="864"/>
      <c r="AL43" s="864"/>
      <c r="AM43" s="51"/>
      <c r="AN43" s="98"/>
    </row>
    <row r="44">
      <c r="B44" s="986"/>
      <c r="C44" s="986"/>
      <c r="D44" s="986"/>
      <c r="E44" s="986"/>
      <c r="F44" s="986"/>
      <c r="G44" s="986"/>
      <c r="H44" s="975"/>
      <c r="I44" s="153"/>
      <c r="J44" s="114"/>
      <c r="K44" s="1"/>
      <c r="L44" s="986"/>
      <c r="M44" s="986"/>
      <c r="N44" s="986"/>
      <c r="O44" s="986"/>
      <c r="P44" s="986"/>
      <c r="Q44" s="986"/>
      <c r="R44" s="975"/>
      <c r="S44" s="153"/>
      <c r="T44" s="114"/>
      <c r="V44" s="832"/>
      <c r="W44" s="832"/>
      <c r="X44" s="832"/>
      <c r="Y44" s="864"/>
      <c r="Z44" s="864"/>
      <c r="AA44" s="864"/>
      <c r="AB44" s="864"/>
      <c r="AC44" s="153"/>
      <c r="AD44" s="114"/>
      <c r="AE44" s="78"/>
      <c r="AF44" s="832"/>
      <c r="AG44" s="832"/>
      <c r="AH44" s="832"/>
      <c r="AI44" s="864"/>
      <c r="AJ44" s="864"/>
      <c r="AK44" s="864"/>
      <c r="AL44" s="864"/>
      <c r="AM44" s="153"/>
      <c r="AN44" s="11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I47" s="67" t="s">
        <v>139</v>
      </c>
      <c r="J47" s="67" t="s">
        <v>140</v>
      </c>
      <c r="L47" s="1" t="s">
        <v>2140</v>
      </c>
    </row>
    <row r="48">
      <c r="B48" s="1126">
        <v>45139.0</v>
      </c>
      <c r="C48" s="1126">
        <v>45139.0</v>
      </c>
      <c r="D48" s="168" t="s">
        <v>78</v>
      </c>
      <c r="E48" s="876" t="s">
        <v>2332</v>
      </c>
      <c r="F48" s="876" t="s">
        <v>2333</v>
      </c>
      <c r="I48" s="71"/>
      <c r="J48" s="992"/>
    </row>
    <row r="49">
      <c r="B49" s="1126">
        <v>45140.0</v>
      </c>
      <c r="C49" s="1126">
        <v>45140.0</v>
      </c>
      <c r="D49" s="168" t="s">
        <v>78</v>
      </c>
      <c r="E49" s="876" t="s">
        <v>733</v>
      </c>
      <c r="F49" s="876" t="s">
        <v>2191</v>
      </c>
      <c r="I49" s="71" t="s">
        <v>85</v>
      </c>
      <c r="J49" s="1184" t="s">
        <v>2334</v>
      </c>
    </row>
    <row r="50">
      <c r="B50" s="1126">
        <v>45141.0</v>
      </c>
      <c r="C50" s="1126">
        <v>45141.0</v>
      </c>
      <c r="D50" s="168" t="s">
        <v>78</v>
      </c>
      <c r="E50" s="876" t="s">
        <v>812</v>
      </c>
      <c r="F50" s="876" t="s">
        <v>2192</v>
      </c>
      <c r="I50" s="71" t="s">
        <v>116</v>
      </c>
      <c r="J50" s="792" t="s">
        <v>2298</v>
      </c>
    </row>
    <row r="51">
      <c r="B51" s="1126">
        <v>45142.0</v>
      </c>
      <c r="C51" s="1126">
        <v>45142.0</v>
      </c>
      <c r="D51" s="168" t="s">
        <v>78</v>
      </c>
      <c r="E51" s="876" t="s">
        <v>326</v>
      </c>
      <c r="F51" s="876" t="s">
        <v>2203</v>
      </c>
      <c r="I51" s="71" t="s">
        <v>169</v>
      </c>
      <c r="J51" s="421" t="s">
        <v>806</v>
      </c>
    </row>
    <row r="52">
      <c r="B52" s="1126">
        <v>45143.0</v>
      </c>
      <c r="C52" s="1126">
        <v>45143.0</v>
      </c>
      <c r="D52" s="168" t="s">
        <v>78</v>
      </c>
      <c r="E52" s="876" t="s">
        <v>2337</v>
      </c>
      <c r="F52" s="876" t="s">
        <v>2204</v>
      </c>
    </row>
    <row r="53">
      <c r="B53" s="1126">
        <v>45147.0</v>
      </c>
      <c r="C53" s="1126">
        <v>45147.0</v>
      </c>
      <c r="D53" s="168" t="s">
        <v>78</v>
      </c>
      <c r="E53" s="876" t="s">
        <v>857</v>
      </c>
      <c r="F53" s="876" t="s">
        <v>2205</v>
      </c>
    </row>
    <row r="54">
      <c r="B54" s="1126">
        <v>45148.0</v>
      </c>
      <c r="C54" s="1126">
        <v>45148.0</v>
      </c>
      <c r="D54" s="168" t="s">
        <v>78</v>
      </c>
      <c r="E54" s="876" t="s">
        <v>2338</v>
      </c>
      <c r="F54" s="876" t="s">
        <v>2212</v>
      </c>
      <c r="J54" s="845"/>
    </row>
    <row r="55" ht="15.0" customHeight="1">
      <c r="A55" s="1" t="s">
        <v>149</v>
      </c>
      <c r="B55" s="1126">
        <v>45149.0</v>
      </c>
      <c r="C55" s="1126">
        <v>45149.0</v>
      </c>
      <c r="D55" s="168" t="s">
        <v>78</v>
      </c>
      <c r="E55" s="876" t="s">
        <v>326</v>
      </c>
      <c r="F55" s="256" t="s">
        <v>2203</v>
      </c>
    </row>
    <row r="56">
      <c r="B56" s="1126">
        <v>45150.0</v>
      </c>
      <c r="C56" s="1126">
        <v>45150.0</v>
      </c>
      <c r="D56" s="168" t="s">
        <v>78</v>
      </c>
      <c r="E56" s="876" t="s">
        <v>370</v>
      </c>
      <c r="F56" s="876" t="s">
        <v>2213</v>
      </c>
    </row>
    <row r="57">
      <c r="B57" s="1126">
        <v>45151.0</v>
      </c>
      <c r="C57" s="1126">
        <v>45151.0</v>
      </c>
      <c r="D57" s="168" t="s">
        <v>78</v>
      </c>
      <c r="E57" s="876" t="s">
        <v>2340</v>
      </c>
      <c r="F57" s="876" t="s">
        <v>2223</v>
      </c>
      <c r="K57" s="395"/>
    </row>
    <row r="58">
      <c r="B58" s="1126">
        <v>45152.0</v>
      </c>
      <c r="C58" s="1126">
        <v>45152.0</v>
      </c>
      <c r="D58" s="168" t="s">
        <v>78</v>
      </c>
      <c r="E58" s="876" t="s">
        <v>786</v>
      </c>
      <c r="F58" s="876" t="s">
        <v>2224</v>
      </c>
    </row>
    <row r="59">
      <c r="B59" s="1126">
        <v>45153.0</v>
      </c>
      <c r="C59" s="1126">
        <v>45153.0</v>
      </c>
      <c r="D59" s="168" t="s">
        <v>78</v>
      </c>
      <c r="E59" s="876" t="s">
        <v>2341</v>
      </c>
      <c r="F59" s="1130" t="s">
        <v>2225</v>
      </c>
    </row>
    <row r="60">
      <c r="B60" s="1126">
        <v>45154.0</v>
      </c>
      <c r="C60" s="1126">
        <v>45154.0</v>
      </c>
      <c r="D60" s="168" t="s">
        <v>78</v>
      </c>
      <c r="E60" s="876" t="s">
        <v>794</v>
      </c>
      <c r="F60" s="876" t="s">
        <v>2233</v>
      </c>
      <c r="G60" s="1" t="s">
        <v>149</v>
      </c>
    </row>
    <row r="61">
      <c r="B61" s="1126">
        <v>45158.0</v>
      </c>
      <c r="C61" s="1126">
        <v>45158.0</v>
      </c>
      <c r="D61" s="168" t="s">
        <v>78</v>
      </c>
      <c r="E61" s="876" t="s">
        <v>2343</v>
      </c>
      <c r="F61" s="876" t="s">
        <v>2234</v>
      </c>
    </row>
    <row r="62">
      <c r="B62" s="1126">
        <v>45159.0</v>
      </c>
      <c r="C62" s="1126">
        <v>45159.0</v>
      </c>
      <c r="D62" s="168" t="s">
        <v>78</v>
      </c>
      <c r="E62" s="876" t="s">
        <v>186</v>
      </c>
      <c r="F62" s="876" t="s">
        <v>2235</v>
      </c>
    </row>
    <row r="63">
      <c r="B63" s="1126">
        <v>45160.0</v>
      </c>
      <c r="C63" s="1126">
        <v>45160.0</v>
      </c>
      <c r="D63" s="168" t="s">
        <v>78</v>
      </c>
      <c r="E63" s="876" t="s">
        <v>456</v>
      </c>
      <c r="F63" s="876" t="s">
        <v>2246</v>
      </c>
      <c r="I63" s="1" t="s">
        <v>149</v>
      </c>
    </row>
    <row r="64">
      <c r="B64" s="1126">
        <v>45161.0</v>
      </c>
      <c r="C64" s="1126">
        <v>45161.0</v>
      </c>
      <c r="D64" s="168" t="s">
        <v>78</v>
      </c>
      <c r="E64" s="876" t="s">
        <v>599</v>
      </c>
      <c r="F64" s="876" t="s">
        <v>2247</v>
      </c>
    </row>
    <row r="65">
      <c r="B65" s="1126">
        <v>45162.0</v>
      </c>
      <c r="C65" s="1126">
        <v>45162.0</v>
      </c>
      <c r="D65" s="168" t="s">
        <v>78</v>
      </c>
      <c r="E65" s="876" t="s">
        <v>782</v>
      </c>
      <c r="F65" s="876" t="s">
        <v>2248</v>
      </c>
    </row>
    <row r="66">
      <c r="B66" s="1126">
        <v>45165.0</v>
      </c>
      <c r="C66" s="1126">
        <v>45165.0</v>
      </c>
      <c r="D66" s="168" t="s">
        <v>78</v>
      </c>
      <c r="E66" s="876" t="s">
        <v>1184</v>
      </c>
      <c r="F66" s="876" t="s">
        <v>2256</v>
      </c>
    </row>
    <row r="67">
      <c r="B67" s="1126">
        <v>45166.0</v>
      </c>
      <c r="C67" s="1126">
        <v>45166.0</v>
      </c>
      <c r="D67" s="168" t="s">
        <v>78</v>
      </c>
      <c r="E67" s="876" t="s">
        <v>222</v>
      </c>
      <c r="F67" s="876" t="s">
        <v>2257</v>
      </c>
    </row>
    <row r="68">
      <c r="B68" s="1126">
        <v>45167.0</v>
      </c>
      <c r="C68" s="1126">
        <v>45167.0</v>
      </c>
      <c r="D68" s="168" t="s">
        <v>78</v>
      </c>
      <c r="E68" s="876" t="s">
        <v>232</v>
      </c>
      <c r="F68" s="876" t="s">
        <v>2258</v>
      </c>
    </row>
    <row r="69">
      <c r="B69" s="1126">
        <v>45168.0</v>
      </c>
      <c r="C69" s="1126">
        <v>45168.0</v>
      </c>
      <c r="D69" s="168" t="s">
        <v>78</v>
      </c>
      <c r="E69" s="876" t="s">
        <v>608</v>
      </c>
      <c r="F69" s="876" t="s">
        <v>2268</v>
      </c>
    </row>
    <row r="70">
      <c r="B70" s="1128">
        <v>45169.0</v>
      </c>
      <c r="C70" s="1128">
        <v>45169.0</v>
      </c>
      <c r="D70" s="1129" t="s">
        <v>78</v>
      </c>
      <c r="E70" s="1130" t="s">
        <v>161</v>
      </c>
      <c r="F70" s="1130" t="s">
        <v>2269</v>
      </c>
    </row>
    <row r="71">
      <c r="B71" s="1186"/>
      <c r="C71" s="1186"/>
      <c r="D71" s="164"/>
      <c r="E71" s="379"/>
      <c r="F71" s="379"/>
    </row>
    <row r="72">
      <c r="B72" s="1186"/>
      <c r="C72" s="1186"/>
      <c r="D72" s="164"/>
      <c r="E72" s="379"/>
      <c r="F72" s="255"/>
    </row>
    <row r="73">
      <c r="B73" s="1186"/>
      <c r="C73" s="1186"/>
      <c r="D73" s="164"/>
      <c r="E73" s="379"/>
      <c r="F73" s="379"/>
    </row>
    <row r="74">
      <c r="B74" s="1186"/>
      <c r="C74" s="1186"/>
      <c r="D74" s="164"/>
      <c r="E74" s="379"/>
      <c r="F74" s="255"/>
    </row>
    <row r="75">
      <c r="B75" s="1186"/>
      <c r="C75" s="1186"/>
      <c r="D75" s="164"/>
      <c r="E75" s="379"/>
      <c r="F75" s="255"/>
    </row>
    <row r="76">
      <c r="B76" s="905"/>
      <c r="C76" s="905"/>
      <c r="D76" s="1"/>
      <c r="E76" s="187"/>
      <c r="F76" s="187"/>
    </row>
    <row r="77">
      <c r="B77" s="905"/>
      <c r="C77" s="905"/>
      <c r="D77" s="1"/>
      <c r="E77" s="187"/>
      <c r="F77" s="187"/>
    </row>
    <row r="78">
      <c r="B78" s="905"/>
      <c r="C78" s="905"/>
      <c r="D78" s="1"/>
      <c r="E78" s="187"/>
      <c r="F78" s="187"/>
    </row>
  </sheetData>
  <mergeCells count="117">
    <mergeCell ref="D8:G8"/>
    <mergeCell ref="D9:G9"/>
    <mergeCell ref="D10:G10"/>
    <mergeCell ref="D11:G11"/>
    <mergeCell ref="C12:G12"/>
    <mergeCell ref="B15:F18"/>
    <mergeCell ref="G15:H18"/>
    <mergeCell ref="B19:H20"/>
    <mergeCell ref="B6:B7"/>
    <mergeCell ref="B8:B10"/>
    <mergeCell ref="B31:B33"/>
    <mergeCell ref="C31:C33"/>
    <mergeCell ref="D31:D33"/>
    <mergeCell ref="E31:E33"/>
    <mergeCell ref="F31:F33"/>
    <mergeCell ref="B42:B43"/>
    <mergeCell ref="C42:C43"/>
    <mergeCell ref="B46:C46"/>
    <mergeCell ref="B39:B40"/>
    <mergeCell ref="C39:C40"/>
    <mergeCell ref="D39:D40"/>
    <mergeCell ref="E39:E40"/>
    <mergeCell ref="F39:F40"/>
    <mergeCell ref="G39:G40"/>
    <mergeCell ref="H39:H40"/>
    <mergeCell ref="AH35:AH37"/>
    <mergeCell ref="AI35:AI37"/>
    <mergeCell ref="X35:X37"/>
    <mergeCell ref="Y35:Y37"/>
    <mergeCell ref="Z35:Z37"/>
    <mergeCell ref="AA35:AA37"/>
    <mergeCell ref="AB35:AB37"/>
    <mergeCell ref="AF35:AF37"/>
    <mergeCell ref="AG35:AG37"/>
    <mergeCell ref="C2:D2"/>
    <mergeCell ref="C3:D3"/>
    <mergeCell ref="E3:E4"/>
    <mergeCell ref="F3:F4"/>
    <mergeCell ref="G3:G4"/>
    <mergeCell ref="C4:D4"/>
    <mergeCell ref="C5:G5"/>
    <mergeCell ref="V19:AB20"/>
    <mergeCell ref="AF19:AL20"/>
    <mergeCell ref="L15:P18"/>
    <mergeCell ref="Q15:R18"/>
    <mergeCell ref="V15:Z18"/>
    <mergeCell ref="AA15:AB18"/>
    <mergeCell ref="AF15:AJ18"/>
    <mergeCell ref="AK15:AL18"/>
    <mergeCell ref="L19:R20"/>
    <mergeCell ref="G31:G33"/>
    <mergeCell ref="H31:H33"/>
    <mergeCell ref="L31:L33"/>
    <mergeCell ref="M31:M33"/>
    <mergeCell ref="N31:N33"/>
    <mergeCell ref="O31:O33"/>
    <mergeCell ref="P31:P33"/>
    <mergeCell ref="AJ31:AJ32"/>
    <mergeCell ref="AK31:AK33"/>
    <mergeCell ref="AL31:AL32"/>
    <mergeCell ref="AJ35:AJ37"/>
    <mergeCell ref="AK35:AK37"/>
    <mergeCell ref="AL35:AL37"/>
    <mergeCell ref="Q31:Q33"/>
    <mergeCell ref="R31:R33"/>
    <mergeCell ref="V31:V33"/>
    <mergeCell ref="Z31:Z32"/>
    <mergeCell ref="AA31:AA33"/>
    <mergeCell ref="AB31:AB32"/>
    <mergeCell ref="AF31:AF33"/>
    <mergeCell ref="B35:B37"/>
    <mergeCell ref="C35:C37"/>
    <mergeCell ref="D35:D37"/>
    <mergeCell ref="E35:E37"/>
    <mergeCell ref="F35:F37"/>
    <mergeCell ref="G35:G37"/>
    <mergeCell ref="H35:H37"/>
    <mergeCell ref="AF39:AF40"/>
    <mergeCell ref="AG39:AG40"/>
    <mergeCell ref="AH39:AH40"/>
    <mergeCell ref="AI39:AI40"/>
    <mergeCell ref="AJ39:AJ40"/>
    <mergeCell ref="AK39:AK40"/>
    <mergeCell ref="V39:V40"/>
    <mergeCell ref="V42:V43"/>
    <mergeCell ref="AC38:AD44"/>
    <mergeCell ref="AF42:AF43"/>
    <mergeCell ref="V35:V37"/>
    <mergeCell ref="W35:W37"/>
    <mergeCell ref="AM38:AN44"/>
    <mergeCell ref="W39:W40"/>
    <mergeCell ref="X39:X40"/>
    <mergeCell ref="AL39:AL40"/>
    <mergeCell ref="W42:W43"/>
    <mergeCell ref="AG42:AG43"/>
    <mergeCell ref="R35:R37"/>
    <mergeCell ref="S38:T44"/>
    <mergeCell ref="R39:R40"/>
    <mergeCell ref="L39:L40"/>
    <mergeCell ref="M39:M40"/>
    <mergeCell ref="N39:N40"/>
    <mergeCell ref="O39:O40"/>
    <mergeCell ref="P39:P40"/>
    <mergeCell ref="Q39:Q40"/>
    <mergeCell ref="Y39:Y40"/>
    <mergeCell ref="Z39:Z40"/>
    <mergeCell ref="AA39:AA40"/>
    <mergeCell ref="AB39:AB40"/>
    <mergeCell ref="L42:L43"/>
    <mergeCell ref="M42:M43"/>
    <mergeCell ref="L35:L37"/>
    <mergeCell ref="M35:M37"/>
    <mergeCell ref="N35:N37"/>
    <mergeCell ref="O35:O37"/>
    <mergeCell ref="P35:P37"/>
    <mergeCell ref="Q35:Q37"/>
    <mergeCell ref="I38:J44"/>
  </mergeCells>
  <hyperlinks>
    <hyperlink r:id="rId1" ref="J49"/>
    <hyperlink r:id="rId2" ref="J50"/>
    <hyperlink r:id="rId3" ref="J51"/>
  </hyperlinks>
  <drawing r:id="rId4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/>
      <c r="B1" s="316" t="s">
        <v>1682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2307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45125.0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2312</v>
      </c>
      <c r="R13" s="320" t="s">
        <v>2313</v>
      </c>
      <c r="S13" s="320" t="s">
        <v>2314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2317</v>
      </c>
      <c r="S27" s="217" t="s">
        <v>2318</v>
      </c>
      <c r="T27" s="217" t="s">
        <v>2319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2320</v>
      </c>
      <c r="S34" s="217" t="s">
        <v>2321</v>
      </c>
      <c r="T34" s="217" t="s">
        <v>2322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2326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875" t="s">
        <v>2302</v>
      </c>
      <c r="R66" s="753" t="s">
        <v>811</v>
      </c>
      <c r="S66" s="753" t="s">
        <v>1527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875" t="s">
        <v>2302</v>
      </c>
      <c r="R67" s="753" t="s">
        <v>811</v>
      </c>
      <c r="S67" s="753" t="s">
        <v>1527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1.0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2330</v>
      </c>
      <c r="R77" s="681" t="s">
        <v>2331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1"/>
      <c r="M78" s="338"/>
      <c r="N78" s="164"/>
      <c r="P78" s="164"/>
      <c r="Q78" s="1182"/>
      <c r="R78" s="164"/>
      <c r="U78" s="164"/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M89" s="747"/>
      <c r="N89" s="748"/>
      <c r="O89" s="748"/>
      <c r="P89" s="748"/>
      <c r="Q89" s="748"/>
      <c r="R89" s="748"/>
      <c r="S89" s="748"/>
      <c r="T89" s="747"/>
      <c r="U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53"/>
      <c r="M90" s="749"/>
      <c r="N90" s="750" t="s">
        <v>393</v>
      </c>
      <c r="O90" s="751" t="s">
        <v>394</v>
      </c>
      <c r="P90" s="114"/>
      <c r="Q90" s="750" t="s">
        <v>395</v>
      </c>
      <c r="R90" s="750" t="s">
        <v>396</v>
      </c>
      <c r="S90" s="750" t="s">
        <v>397</v>
      </c>
      <c r="T90" s="752" t="s">
        <v>398</v>
      </c>
      <c r="U90" s="750" t="s">
        <v>389</v>
      </c>
    </row>
    <row r="91">
      <c r="A91" s="211" t="s">
        <v>411</v>
      </c>
      <c r="B91" s="213">
        <v>5.0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53"/>
      <c r="M91" s="80" t="s">
        <v>1761</v>
      </c>
      <c r="N91" s="216" t="s">
        <v>702</v>
      </c>
      <c r="O91" s="681" t="s">
        <v>1496</v>
      </c>
      <c r="P91" s="4"/>
      <c r="Q91" s="80" t="s">
        <v>1131</v>
      </c>
      <c r="R91" s="1060" t="s">
        <v>2335</v>
      </c>
      <c r="S91" s="1079" t="s">
        <v>1532</v>
      </c>
      <c r="T91" s="1079" t="s">
        <v>2336</v>
      </c>
      <c r="U91" s="124">
        <v>3.0</v>
      </c>
    </row>
    <row r="92">
      <c r="A92" s="211" t="s">
        <v>413</v>
      </c>
      <c r="B92" s="213">
        <v>5.0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M92" s="80" t="s">
        <v>1766</v>
      </c>
      <c r="N92" s="216" t="s">
        <v>702</v>
      </c>
      <c r="O92" s="681" t="s">
        <v>1496</v>
      </c>
      <c r="P92" s="4"/>
      <c r="Q92" s="80" t="s">
        <v>1131</v>
      </c>
      <c r="R92" s="1185" t="s">
        <v>2339</v>
      </c>
      <c r="S92" s="1177" t="s">
        <v>2342</v>
      </c>
      <c r="T92" s="753" t="s">
        <v>2344</v>
      </c>
      <c r="U92" s="124">
        <v>3.0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M93" s="80" t="s">
        <v>1773</v>
      </c>
      <c r="N93" s="216" t="s">
        <v>702</v>
      </c>
      <c r="O93" s="681" t="s">
        <v>1496</v>
      </c>
      <c r="P93" s="4"/>
      <c r="Q93" s="80" t="s">
        <v>1131</v>
      </c>
      <c r="R93" s="1177" t="s">
        <v>2345</v>
      </c>
      <c r="S93" s="753" t="s">
        <v>2346</v>
      </c>
      <c r="T93" s="753" t="s">
        <v>2347</v>
      </c>
      <c r="U93" s="124">
        <v>3.0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M94" s="80" t="s">
        <v>1773</v>
      </c>
      <c r="N94" s="216" t="s">
        <v>702</v>
      </c>
      <c r="O94" s="681" t="s">
        <v>1496</v>
      </c>
      <c r="P94" s="4"/>
      <c r="Q94" s="80" t="s">
        <v>1131</v>
      </c>
      <c r="R94" s="753" t="s">
        <v>2348</v>
      </c>
      <c r="S94" s="1177" t="s">
        <v>2349</v>
      </c>
      <c r="T94" s="753" t="s">
        <v>2350</v>
      </c>
      <c r="U94" s="124">
        <v>3.0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5" hidden="1"/>
    <row r="128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875" t="s">
        <v>2302</v>
      </c>
      <c r="S130" s="753" t="s">
        <v>811</v>
      </c>
      <c r="T130" s="753" t="s">
        <v>1527</v>
      </c>
      <c r="U130" s="124">
        <v>3.0</v>
      </c>
    </row>
    <row r="13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O90:P90"/>
    <mergeCell ref="O91:P91"/>
    <mergeCell ref="O92:P92"/>
    <mergeCell ref="O93:P93"/>
    <mergeCell ref="O94:P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R91"/>
    <hyperlink r:id="rId18" ref="S91"/>
    <hyperlink r:id="rId19" ref="T91"/>
    <hyperlink r:id="rId20" ref="R92"/>
    <hyperlink r:id="rId21" ref="S92"/>
    <hyperlink r:id="rId22" ref="T92"/>
    <hyperlink r:id="rId23" ref="R93"/>
    <hyperlink r:id="rId24" ref="S93"/>
    <hyperlink r:id="rId25" ref="T93"/>
    <hyperlink r:id="rId26" ref="R94"/>
    <hyperlink r:id="rId27" ref="S94"/>
    <hyperlink r:id="rId28" ref="T94"/>
    <hyperlink r:id="rId29" ref="R130"/>
    <hyperlink r:id="rId30" ref="S130"/>
    <hyperlink r:id="rId31" ref="T130"/>
  </hyperlinks>
  <drawing r:id="rId3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U1" s="346"/>
      <c r="V1" s="346"/>
    </row>
    <row r="2">
      <c r="A2" s="1"/>
      <c r="B2" s="1"/>
      <c r="C2" s="2" t="s">
        <v>5</v>
      </c>
      <c r="D2" s="8" t="s">
        <v>2351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U2" s="346"/>
      <c r="V2" s="346"/>
    </row>
    <row r="3">
      <c r="A3" s="1"/>
      <c r="B3" s="1"/>
      <c r="C3" s="2" t="s">
        <v>9</v>
      </c>
      <c r="D3" s="673">
        <v>45124.0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U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U10" s="346"/>
      <c r="V10" s="346"/>
    </row>
    <row r="11">
      <c r="K11" s="831"/>
      <c r="L11" s="831"/>
      <c r="M11" s="831"/>
      <c r="R11" s="346"/>
      <c r="S11" s="34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U13" s="346"/>
      <c r="V13" s="346"/>
    </row>
    <row r="14">
      <c r="B14" s="46" t="s">
        <v>37</v>
      </c>
      <c r="C14" s="47" t="s">
        <v>38</v>
      </c>
      <c r="D14" s="1" t="s">
        <v>2353</v>
      </c>
      <c r="E14" s="1" t="s">
        <v>54</v>
      </c>
      <c r="H14" s="49"/>
      <c r="I14" s="50"/>
      <c r="J14" s="223"/>
      <c r="K14" s="893" t="s">
        <v>2353</v>
      </c>
      <c r="L14" s="895"/>
      <c r="M14" s="897"/>
      <c r="R14" s="346"/>
      <c r="S14" s="34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45139.0</v>
      </c>
      <c r="L17" s="1187">
        <v>45140.0</v>
      </c>
      <c r="M17" s="1187">
        <v>45141.0</v>
      </c>
      <c r="N17" s="7"/>
      <c r="O17" s="779" t="str">
        <f>IFERROR(__xludf.DUMMYFUNCTION("IMPORTRANGE(""https://docs.google.com/spreadsheets/d/1AZ3Iko49RlWgMZj2Hx7OpTHq-NH0mvOPQwtTsEQwEV4/edit#gid=1517158034"",""8/1~8/18 others!A5:H50"")"),"#REF!")</f>
        <v>#REF!</v>
      </c>
      <c r="P17" s="779"/>
      <c r="Q17" s="779"/>
      <c r="R17" s="998"/>
      <c r="S17" s="998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189" t="s">
        <v>2354</v>
      </c>
      <c r="L19" s="1190" t="s">
        <v>2355</v>
      </c>
      <c r="M19" s="1191" t="s">
        <v>2356</v>
      </c>
      <c r="N19" s="7"/>
      <c r="O19" s="914"/>
      <c r="P19" s="914"/>
      <c r="Q19" s="914"/>
      <c r="R19" s="999"/>
      <c r="S19" s="999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189" t="s">
        <v>2354</v>
      </c>
      <c r="L20" s="1190" t="s">
        <v>2355</v>
      </c>
      <c r="M20" s="1191" t="s">
        <v>2356</v>
      </c>
      <c r="N20" s="7"/>
      <c r="O20" s="914"/>
      <c r="P20" s="914"/>
      <c r="Q20" s="914"/>
      <c r="R20" s="999"/>
      <c r="S20" s="999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193" t="s">
        <v>2357</v>
      </c>
      <c r="L21" s="1194" t="s">
        <v>2358</v>
      </c>
      <c r="M21" s="1193" t="s">
        <v>2359</v>
      </c>
      <c r="N21" s="7"/>
      <c r="O21" s="914"/>
      <c r="P21" s="914"/>
      <c r="Q21" s="914"/>
      <c r="R21" s="999"/>
      <c r="S21" s="999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45142.0</v>
      </c>
      <c r="L23" s="1187">
        <v>45143.0</v>
      </c>
      <c r="M23" s="1187">
        <v>45144.0</v>
      </c>
      <c r="N23" s="7"/>
      <c r="O23" s="914"/>
      <c r="P23" s="914"/>
      <c r="Q23" s="914"/>
      <c r="R23" s="999"/>
      <c r="S23" s="999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190" t="s">
        <v>2360</v>
      </c>
      <c r="L25" s="1191" t="s">
        <v>2361</v>
      </c>
      <c r="M25" s="1190" t="s">
        <v>2362</v>
      </c>
      <c r="N25" s="7"/>
      <c r="O25" s="914"/>
      <c r="P25" s="914"/>
      <c r="Q25" s="914"/>
      <c r="R25" s="999"/>
      <c r="S25" s="999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190" t="s">
        <v>2360</v>
      </c>
      <c r="L26" s="1191" t="s">
        <v>2361</v>
      </c>
      <c r="M26" s="1190" t="s">
        <v>2362</v>
      </c>
      <c r="N26" s="229" t="s">
        <v>149</v>
      </c>
      <c r="O26" s="914"/>
      <c r="P26" s="914"/>
      <c r="Q26" s="914"/>
      <c r="R26" s="999"/>
      <c r="S26" s="999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193" t="s">
        <v>2364</v>
      </c>
      <c r="L27" s="1193" t="s">
        <v>223</v>
      </c>
      <c r="M27" s="1193" t="s">
        <v>2366</v>
      </c>
      <c r="N27" s="7"/>
      <c r="O27" s="914"/>
      <c r="P27" s="914"/>
      <c r="Q27" s="914"/>
      <c r="R27" s="999"/>
      <c r="S27" s="999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999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45147.0</v>
      </c>
      <c r="L29" s="1187">
        <v>45148.0</v>
      </c>
      <c r="M29" s="1187">
        <v>45149.0</v>
      </c>
      <c r="N29" s="95"/>
      <c r="O29" s="914"/>
      <c r="P29" s="914"/>
      <c r="Q29" s="914"/>
      <c r="R29" s="999"/>
      <c r="S29" s="999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191" t="s">
        <v>2368</v>
      </c>
      <c r="L31" s="1190" t="s">
        <v>2369</v>
      </c>
      <c r="M31" s="1191" t="s">
        <v>2370</v>
      </c>
      <c r="N31" s="100"/>
      <c r="O31" s="973"/>
      <c r="P31" s="973"/>
      <c r="Q31" s="973"/>
      <c r="R31" s="1004"/>
      <c r="S31" s="1004"/>
      <c r="T31" s="1004"/>
      <c r="U31" s="1004"/>
      <c r="V31" s="100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191" t="s">
        <v>2368</v>
      </c>
      <c r="L32" s="1190" t="s">
        <v>2369</v>
      </c>
      <c r="M32" s="1191" t="s">
        <v>2370</v>
      </c>
      <c r="N32" s="103"/>
      <c r="O32" s="914"/>
      <c r="P32" s="914"/>
      <c r="Q32" s="914"/>
      <c r="R32" s="999"/>
      <c r="S32" s="999"/>
      <c r="T32" s="999"/>
      <c r="U32" s="999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193" t="s">
        <v>2371</v>
      </c>
      <c r="L33" s="1193" t="s">
        <v>2372</v>
      </c>
      <c r="M33" s="1194" t="s">
        <v>2373</v>
      </c>
      <c r="N33" s="103"/>
      <c r="O33" s="914"/>
      <c r="P33" s="914"/>
      <c r="Q33" s="914"/>
      <c r="R33" s="999"/>
      <c r="S33" s="999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999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45150.0</v>
      </c>
      <c r="L35" s="1187">
        <v>45151.0</v>
      </c>
      <c r="M35" s="1187">
        <v>45152.0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191" t="s">
        <v>2378</v>
      </c>
      <c r="L37" s="1190" t="s">
        <v>915</v>
      </c>
      <c r="M37" s="1191" t="s">
        <v>2379</v>
      </c>
      <c r="N37" s="852"/>
      <c r="O37" s="914"/>
      <c r="P37" s="914"/>
      <c r="Q37" s="914"/>
      <c r="R37" s="999"/>
      <c r="S37" s="999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191" t="s">
        <v>2378</v>
      </c>
      <c r="L38" s="1190" t="s">
        <v>915</v>
      </c>
      <c r="M38" s="1191" t="s">
        <v>2379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194" t="s">
        <v>229</v>
      </c>
      <c r="L39" s="1194"/>
      <c r="M39" s="1202"/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45153.0</v>
      </c>
      <c r="L41" s="1187">
        <v>45154.0</v>
      </c>
      <c r="M41" s="1203"/>
      <c r="N41" s="856"/>
      <c r="O41" s="914"/>
      <c r="P41" s="914"/>
      <c r="Q41" s="914"/>
      <c r="R41" s="999"/>
      <c r="S41" s="999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999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191" t="s">
        <v>2383</v>
      </c>
      <c r="L43" s="1191" t="s">
        <v>2384</v>
      </c>
      <c r="M43" s="1190"/>
      <c r="N43" s="856"/>
      <c r="O43" s="914"/>
      <c r="P43" s="914"/>
      <c r="Q43" s="914"/>
      <c r="R43" s="999"/>
      <c r="S43" s="999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191" t="s">
        <v>2383</v>
      </c>
      <c r="L44" s="1191" t="s">
        <v>2384</v>
      </c>
      <c r="M44" s="1190"/>
      <c r="N44" s="856"/>
      <c r="O44" s="914"/>
      <c r="P44" s="914"/>
      <c r="Q44" s="914"/>
      <c r="R44" s="999"/>
      <c r="S44" s="999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193" t="s">
        <v>223</v>
      </c>
      <c r="L45" s="1193" t="s">
        <v>223</v>
      </c>
      <c r="M45" s="1202"/>
      <c r="N45" s="856"/>
      <c r="O45" s="914"/>
      <c r="P45" s="914"/>
      <c r="Q45" s="914"/>
      <c r="R45" s="999"/>
      <c r="S45" s="999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999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204">
        <v>45139.0</v>
      </c>
      <c r="L47" s="1204">
        <v>45140.0</v>
      </c>
      <c r="M47" s="1204">
        <v>45141.0</v>
      </c>
      <c r="N47" s="856"/>
      <c r="O47" s="914"/>
      <c r="P47" s="914"/>
      <c r="Q47" s="914"/>
      <c r="R47" s="999"/>
      <c r="S47" s="999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999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937" t="s">
        <v>2388</v>
      </c>
      <c r="L49" s="1191" t="s">
        <v>2389</v>
      </c>
      <c r="M49" s="1191" t="s">
        <v>2390</v>
      </c>
      <c r="N49" s="856"/>
      <c r="O49" s="973"/>
      <c r="P49" s="973"/>
      <c r="Q49" s="973"/>
      <c r="R49" s="1004"/>
      <c r="S49" s="1004"/>
      <c r="T49" s="1004"/>
      <c r="U49" s="1004"/>
      <c r="V49" s="100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937" t="s">
        <v>2388</v>
      </c>
      <c r="L50" s="1191" t="s">
        <v>2389</v>
      </c>
      <c r="M50" s="1191" t="s">
        <v>2390</v>
      </c>
      <c r="N50" s="856"/>
      <c r="O50" s="914"/>
      <c r="P50" s="914"/>
      <c r="Q50" s="914"/>
      <c r="R50" s="999"/>
      <c r="S50" s="999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193" t="s">
        <v>223</v>
      </c>
      <c r="L51" s="1193" t="s">
        <v>223</v>
      </c>
      <c r="M51" s="1193" t="s">
        <v>223</v>
      </c>
      <c r="N51" s="866"/>
      <c r="O51" s="914"/>
      <c r="P51" s="914"/>
      <c r="Q51" s="914"/>
      <c r="R51" s="999"/>
      <c r="S51" s="999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914"/>
      <c r="P52" s="914"/>
      <c r="Q52" s="914"/>
      <c r="R52" s="999"/>
      <c r="S52" s="1009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204">
        <v>45142.0</v>
      </c>
      <c r="L53" s="1204">
        <v>45143.0</v>
      </c>
      <c r="M53" s="1204">
        <v>45144.0</v>
      </c>
      <c r="O53" s="914"/>
      <c r="P53" s="914"/>
      <c r="Q53" s="914"/>
      <c r="R53" s="999"/>
      <c r="S53" s="999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191" t="s">
        <v>2363</v>
      </c>
      <c r="L55" s="1190" t="s">
        <v>2386</v>
      </c>
      <c r="M55" s="1191" t="s">
        <v>2391</v>
      </c>
      <c r="O55" s="914"/>
      <c r="P55" s="914"/>
      <c r="Q55" s="914"/>
      <c r="R55" s="999"/>
      <c r="S55" s="999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191" t="s">
        <v>2363</v>
      </c>
      <c r="L56" s="1190" t="s">
        <v>2386</v>
      </c>
      <c r="M56" s="1191" t="s">
        <v>2391</v>
      </c>
      <c r="O56" s="914"/>
      <c r="P56" s="914"/>
      <c r="Q56" s="914"/>
      <c r="R56" s="999"/>
      <c r="S56" s="999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202" t="s">
        <v>223</v>
      </c>
      <c r="L57" s="1205" t="s">
        <v>223</v>
      </c>
      <c r="M57" s="1202" t="s">
        <v>2265</v>
      </c>
      <c r="O57" s="914"/>
      <c r="P57" s="914"/>
      <c r="Q57" s="914"/>
      <c r="R57" s="999"/>
      <c r="S57" s="999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914"/>
      <c r="P58" s="914"/>
      <c r="Q58" s="914"/>
      <c r="R58" s="346"/>
      <c r="S58" s="346"/>
      <c r="T58" s="346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204">
        <v>45145.0</v>
      </c>
      <c r="L59" s="1204">
        <v>45146.0</v>
      </c>
      <c r="M59" s="1204">
        <v>45147.0</v>
      </c>
      <c r="N59" s="184"/>
      <c r="O59" s="1136"/>
      <c r="P59" s="1136"/>
      <c r="Q59" s="914"/>
      <c r="R59" s="346"/>
      <c r="S59" s="346"/>
      <c r="T59" s="346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136"/>
      <c r="P60" s="1136"/>
      <c r="Q60" s="914"/>
      <c r="R60" s="346"/>
      <c r="S60" s="346"/>
      <c r="T60" s="346"/>
      <c r="U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191" t="s">
        <v>2396</v>
      </c>
      <c r="L61" s="1191" t="s">
        <v>2397</v>
      </c>
      <c r="M61" s="1191" t="s">
        <v>2398</v>
      </c>
      <c r="N61" s="798"/>
      <c r="O61" s="1136"/>
      <c r="P61" s="1136"/>
      <c r="Q61" s="914"/>
      <c r="R61" s="346"/>
      <c r="S61" s="1011"/>
      <c r="T61" s="346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191" t="s">
        <v>2396</v>
      </c>
      <c r="L62" s="1191" t="s">
        <v>2397</v>
      </c>
      <c r="M62" s="1191" t="s">
        <v>2398</v>
      </c>
      <c r="N62" s="798"/>
      <c r="O62" s="1136"/>
      <c r="P62" s="1136"/>
      <c r="Q62" s="914"/>
      <c r="R62" s="346"/>
      <c r="S62" s="346"/>
      <c r="T62" s="346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202" t="s">
        <v>1762</v>
      </c>
      <c r="L63" s="1202" t="s">
        <v>2399</v>
      </c>
      <c r="M63" s="1202" t="s">
        <v>1762</v>
      </c>
      <c r="N63" s="799"/>
      <c r="O63" s="1136"/>
      <c r="P63" s="1136"/>
      <c r="Q63" s="914"/>
      <c r="R63" s="346"/>
      <c r="S63" s="346"/>
      <c r="T63" s="346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346"/>
      <c r="S64" s="346"/>
      <c r="T64" s="346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204">
        <v>45148.0</v>
      </c>
      <c r="L65" s="1204">
        <v>45149.0</v>
      </c>
      <c r="M65" s="1204">
        <v>45150.0</v>
      </c>
      <c r="N65" s="103"/>
      <c r="R65" s="346"/>
      <c r="S65" s="346"/>
      <c r="T65" s="346"/>
      <c r="U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U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191" t="s">
        <v>2403</v>
      </c>
      <c r="L67" s="1191" t="s">
        <v>2404</v>
      </c>
      <c r="M67" s="1190" t="s">
        <v>2405</v>
      </c>
      <c r="N67" s="1"/>
      <c r="R67" s="346"/>
      <c r="S67" s="346"/>
      <c r="T67" s="346"/>
      <c r="U67" s="346"/>
      <c r="V67" s="346"/>
    </row>
    <row r="68">
      <c r="H68" s="41"/>
      <c r="I68" s="156"/>
      <c r="J68" s="1188" t="s">
        <v>97</v>
      </c>
      <c r="K68" s="1191" t="s">
        <v>2403</v>
      </c>
      <c r="L68" s="1191" t="s">
        <v>2404</v>
      </c>
      <c r="M68" s="1190" t="s">
        <v>2405</v>
      </c>
      <c r="N68" s="1"/>
      <c r="R68" s="346"/>
      <c r="S68" s="346"/>
      <c r="T68" s="346"/>
      <c r="U68" s="346"/>
      <c r="V68" s="346"/>
    </row>
    <row r="69">
      <c r="H69" s="41"/>
      <c r="I69" s="156"/>
      <c r="J69" s="1192" t="s">
        <v>98</v>
      </c>
      <c r="K69" s="1202" t="s">
        <v>1327</v>
      </c>
      <c r="L69" s="1188" t="s">
        <v>223</v>
      </c>
      <c r="M69" s="1188" t="s">
        <v>2409</v>
      </c>
      <c r="N69" s="1"/>
      <c r="R69" s="346"/>
      <c r="S69" s="346"/>
      <c r="T69" s="346"/>
      <c r="U69" s="346"/>
      <c r="V69" s="346"/>
    </row>
    <row r="70">
      <c r="H70" s="41"/>
      <c r="I70" s="103"/>
      <c r="J70" s="1195"/>
      <c r="K70" s="1196"/>
      <c r="L70" s="1196"/>
      <c r="M70" s="1196"/>
      <c r="R70" s="346"/>
      <c r="S70" s="346"/>
      <c r="T70" s="346"/>
      <c r="U70" s="346"/>
      <c r="V70" s="346"/>
    </row>
    <row r="71">
      <c r="H71" s="41"/>
      <c r="I71" s="103"/>
      <c r="J71" s="1206" t="s">
        <v>46</v>
      </c>
      <c r="K71" s="1204">
        <v>45151.0</v>
      </c>
      <c r="L71" s="1204">
        <v>45152.0</v>
      </c>
      <c r="M71" s="1204">
        <v>45153.0</v>
      </c>
      <c r="R71" s="346"/>
      <c r="S71" s="34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U72" s="346"/>
      <c r="V72" s="346"/>
    </row>
    <row r="73">
      <c r="H73" s="41"/>
      <c r="I73" s="103"/>
      <c r="J73" s="1188" t="s">
        <v>84</v>
      </c>
      <c r="K73" s="1191" t="s">
        <v>2410</v>
      </c>
      <c r="L73" s="1191" t="s">
        <v>2411</v>
      </c>
      <c r="M73" s="1191" t="s">
        <v>2412</v>
      </c>
      <c r="R73" s="346"/>
      <c r="S73" s="346"/>
      <c r="T73" s="346"/>
      <c r="U73" s="346"/>
      <c r="V73" s="346"/>
    </row>
    <row r="74">
      <c r="H74" s="41"/>
      <c r="I74" s="103"/>
      <c r="J74" s="1188" t="s">
        <v>97</v>
      </c>
      <c r="K74" s="1191" t="s">
        <v>2410</v>
      </c>
      <c r="L74" s="1191" t="s">
        <v>2411</v>
      </c>
      <c r="M74" s="1191" t="s">
        <v>2412</v>
      </c>
      <c r="R74" s="346"/>
      <c r="S74" s="346"/>
      <c r="T74" s="346"/>
      <c r="U74" s="346"/>
      <c r="V74" s="346"/>
    </row>
    <row r="75">
      <c r="H75" s="41"/>
      <c r="I75" s="156"/>
      <c r="J75" s="1192" t="s">
        <v>98</v>
      </c>
      <c r="K75" s="1188" t="s">
        <v>223</v>
      </c>
      <c r="L75" s="1202" t="s">
        <v>2221</v>
      </c>
      <c r="M75" s="1188" t="s">
        <v>2413</v>
      </c>
      <c r="R75" s="346"/>
      <c r="S75" s="34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458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204">
        <v>45154.0</v>
      </c>
      <c r="L77" s="1204">
        <v>45155.0</v>
      </c>
      <c r="M77" s="1204">
        <v>45156.0</v>
      </c>
      <c r="R77" s="346"/>
      <c r="S77" s="34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U78" s="346"/>
      <c r="V78" s="346"/>
    </row>
    <row r="79">
      <c r="H79" s="41"/>
      <c r="I79" s="156"/>
      <c r="J79" s="1188" t="s">
        <v>84</v>
      </c>
      <c r="K79" s="1191" t="s">
        <v>2417</v>
      </c>
      <c r="L79" s="1191" t="s">
        <v>2418</v>
      </c>
      <c r="M79" s="1190" t="s">
        <v>2419</v>
      </c>
      <c r="O79" s="441"/>
      <c r="R79" s="346"/>
      <c r="S79" s="346"/>
      <c r="T79" s="346"/>
      <c r="U79" s="346"/>
      <c r="V79" s="346"/>
    </row>
    <row r="80">
      <c r="H80" s="41"/>
      <c r="I80" s="156"/>
      <c r="J80" s="1188" t="s">
        <v>97</v>
      </c>
      <c r="K80" s="1191" t="s">
        <v>2417</v>
      </c>
      <c r="L80" s="1191" t="s">
        <v>2418</v>
      </c>
      <c r="M80" s="1190" t="s">
        <v>2419</v>
      </c>
      <c r="O80" s="441"/>
      <c r="R80" s="346"/>
      <c r="S80" s="346"/>
      <c r="T80" s="346"/>
      <c r="U80" s="346"/>
      <c r="V80" s="346"/>
    </row>
    <row r="81">
      <c r="H81" s="41"/>
      <c r="I81" s="156"/>
      <c r="J81" s="1192" t="s">
        <v>98</v>
      </c>
      <c r="K81" s="1202" t="s">
        <v>1762</v>
      </c>
      <c r="L81" s="1211" t="s">
        <v>2358</v>
      </c>
      <c r="M81" s="1211" t="s">
        <v>229</v>
      </c>
      <c r="O81" s="115"/>
      <c r="R81" s="346"/>
      <c r="S81" s="34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346"/>
      <c r="T82" s="346"/>
      <c r="U82" s="346"/>
      <c r="V82" s="346"/>
    </row>
    <row r="83">
      <c r="H83" s="41"/>
      <c r="I83" s="156"/>
      <c r="J83" s="1206" t="s">
        <v>46</v>
      </c>
      <c r="K83" s="1204"/>
      <c r="L83" s="1204"/>
      <c r="M83" s="1204"/>
      <c r="O83" s="441"/>
      <c r="R83" s="346"/>
      <c r="S83" s="346"/>
      <c r="T83" s="346"/>
      <c r="U83" s="346"/>
      <c r="V83" s="346"/>
    </row>
    <row r="84">
      <c r="H84" s="41"/>
      <c r="I84" s="156"/>
      <c r="J84" s="71" t="s">
        <v>44</v>
      </c>
      <c r="K84" s="913"/>
      <c r="L84" s="913"/>
      <c r="M84" s="913"/>
      <c r="O84" s="441"/>
      <c r="R84" s="346"/>
      <c r="S84" s="346"/>
      <c r="T84" s="346"/>
      <c r="U84" s="346"/>
      <c r="V84" s="346"/>
    </row>
    <row r="85">
      <c r="H85" s="41"/>
      <c r="I85" s="156"/>
      <c r="J85" s="1188" t="s">
        <v>84</v>
      </c>
      <c r="K85" s="1190"/>
      <c r="L85" s="1190"/>
      <c r="M85" s="1190"/>
      <c r="O85" s="441"/>
      <c r="R85" s="346"/>
      <c r="S85" s="346"/>
      <c r="T85" s="346"/>
      <c r="U85" s="346"/>
      <c r="V85" s="346"/>
    </row>
    <row r="86">
      <c r="H86" s="41"/>
      <c r="I86" s="156"/>
      <c r="J86" s="1188" t="s">
        <v>97</v>
      </c>
      <c r="K86" s="1190"/>
      <c r="L86" s="1190"/>
      <c r="M86" s="1190"/>
      <c r="O86" s="441"/>
      <c r="R86" s="346"/>
      <c r="S86" s="346"/>
      <c r="T86" s="346"/>
      <c r="U86" s="346"/>
      <c r="V86" s="346"/>
    </row>
    <row r="87">
      <c r="H87" s="41"/>
      <c r="I87" s="156"/>
      <c r="J87" s="1192" t="s">
        <v>98</v>
      </c>
      <c r="K87" s="1202"/>
      <c r="L87" s="1202"/>
      <c r="M87" s="1211"/>
      <c r="O87" s="441"/>
      <c r="R87" s="346"/>
      <c r="S87" s="346"/>
      <c r="T87" s="346"/>
      <c r="U87" s="346"/>
      <c r="V87" s="346"/>
    </row>
    <row r="88">
      <c r="H88" s="41"/>
      <c r="I88" s="156"/>
      <c r="J88" s="1214"/>
      <c r="K88" s="1215"/>
      <c r="L88" s="1215"/>
      <c r="M88" s="1215"/>
      <c r="O88" s="441"/>
      <c r="R88" s="346"/>
      <c r="S88" s="346"/>
      <c r="T88" s="346"/>
      <c r="U88" s="346"/>
      <c r="V88" s="346"/>
    </row>
    <row r="89">
      <c r="H89" s="41"/>
      <c r="I89" s="156"/>
      <c r="J89" s="1206" t="s">
        <v>46</v>
      </c>
      <c r="K89" s="1204"/>
      <c r="L89" s="1204"/>
      <c r="M89" s="1204"/>
      <c r="O89" s="441"/>
      <c r="R89" s="346"/>
      <c r="S89" s="346"/>
      <c r="T89" s="346"/>
      <c r="U89" s="346"/>
      <c r="V89" s="346"/>
    </row>
    <row r="90">
      <c r="H90" s="41"/>
      <c r="I90" s="156"/>
      <c r="J90" s="71" t="s">
        <v>44</v>
      </c>
      <c r="K90" s="913"/>
      <c r="L90" s="913"/>
      <c r="M90" s="913"/>
      <c r="O90" s="441"/>
      <c r="R90" s="346"/>
      <c r="S90" s="346"/>
      <c r="T90" s="346"/>
      <c r="U90" s="346"/>
      <c r="V90" s="346"/>
    </row>
    <row r="91">
      <c r="H91" s="41"/>
      <c r="I91" s="156"/>
      <c r="J91" s="1188" t="s">
        <v>84</v>
      </c>
      <c r="K91" s="1190"/>
      <c r="L91" s="1190"/>
      <c r="M91" s="1190"/>
      <c r="O91" s="441"/>
      <c r="R91" s="346"/>
      <c r="S91" s="346"/>
      <c r="T91" s="346"/>
      <c r="U91" s="346"/>
      <c r="V91" s="346"/>
    </row>
    <row r="92">
      <c r="H92" s="41"/>
      <c r="I92" s="156"/>
      <c r="J92" s="1188" t="s">
        <v>97</v>
      </c>
      <c r="K92" s="1190"/>
      <c r="L92" s="1190"/>
      <c r="M92" s="1190"/>
      <c r="O92" s="441"/>
      <c r="R92" s="346"/>
      <c r="S92" s="346"/>
      <c r="T92" s="346"/>
      <c r="U92" s="346"/>
      <c r="V92" s="346"/>
    </row>
    <row r="93">
      <c r="H93" s="41"/>
      <c r="I93" s="156"/>
      <c r="J93" s="1192" t="s">
        <v>98</v>
      </c>
      <c r="K93" s="1211"/>
      <c r="L93" s="1211"/>
      <c r="M93" s="1211"/>
      <c r="O93" s="441"/>
      <c r="R93" s="346"/>
      <c r="S93" s="346"/>
      <c r="T93" s="346"/>
      <c r="U93" s="346"/>
      <c r="V93" s="346"/>
    </row>
    <row r="94">
      <c r="H94" s="41"/>
      <c r="I94" s="156"/>
      <c r="J94" s="1218"/>
      <c r="K94" s="1219"/>
      <c r="L94" s="1219"/>
      <c r="M94" s="1219"/>
      <c r="O94" s="441"/>
      <c r="R94" s="346"/>
      <c r="S94" s="346"/>
      <c r="T94" s="346"/>
      <c r="U94" s="346"/>
      <c r="V94" s="346"/>
    </row>
    <row r="95">
      <c r="H95" s="41"/>
      <c r="I95" s="156"/>
      <c r="J95" s="1214"/>
      <c r="K95" s="1215"/>
      <c r="L95" s="1215"/>
      <c r="M95" s="1215"/>
      <c r="O95" s="441"/>
      <c r="R95" s="346"/>
      <c r="S95" s="346"/>
      <c r="T95" s="346"/>
      <c r="U95" s="346"/>
      <c r="V95" s="346"/>
    </row>
    <row r="96">
      <c r="H96" s="41"/>
      <c r="I96" s="156"/>
      <c r="J96" s="1224" t="s">
        <v>46</v>
      </c>
      <c r="K96" s="1226">
        <v>45147.0</v>
      </c>
      <c r="L96" s="1226">
        <v>45149.0</v>
      </c>
      <c r="M96" s="1226">
        <v>45151.0</v>
      </c>
      <c r="O96" s="441"/>
      <c r="R96" s="346"/>
      <c r="S96" s="346"/>
      <c r="T96" s="346"/>
      <c r="U96" s="346"/>
      <c r="V96" s="346"/>
    </row>
    <row r="97">
      <c r="H97" s="41"/>
      <c r="I97" s="156"/>
      <c r="J97" s="71" t="s">
        <v>44</v>
      </c>
      <c r="K97" s="1038" t="s">
        <v>343</v>
      </c>
      <c r="L97" s="1038" t="s">
        <v>343</v>
      </c>
      <c r="M97" s="1038" t="s">
        <v>343</v>
      </c>
      <c r="O97" s="441"/>
      <c r="R97" s="346"/>
      <c r="S97" s="346"/>
      <c r="T97" s="346"/>
      <c r="U97" s="346"/>
      <c r="V97" s="346"/>
    </row>
    <row r="98">
      <c r="H98" s="41"/>
      <c r="I98" s="156"/>
      <c r="J98" s="1188" t="s">
        <v>84</v>
      </c>
      <c r="K98" s="1191" t="s">
        <v>2431</v>
      </c>
      <c r="L98" s="1191" t="s">
        <v>2432</v>
      </c>
      <c r="M98" s="1190" t="s">
        <v>2433</v>
      </c>
      <c r="O98" s="441"/>
      <c r="R98" s="346"/>
      <c r="S98" s="346"/>
      <c r="T98" s="346"/>
      <c r="U98" s="346"/>
      <c r="V98" s="346"/>
    </row>
    <row r="99">
      <c r="H99" s="41"/>
      <c r="I99" s="156"/>
      <c r="J99" s="1188" t="s">
        <v>97</v>
      </c>
      <c r="K99" s="1191" t="s">
        <v>2431</v>
      </c>
      <c r="L99" s="1191" t="s">
        <v>2432</v>
      </c>
      <c r="M99" s="1190" t="s">
        <v>2433</v>
      </c>
      <c r="O99" s="441"/>
      <c r="R99" s="346"/>
      <c r="S99" s="346"/>
      <c r="T99" s="346"/>
      <c r="U99" s="346"/>
      <c r="V99" s="346"/>
    </row>
    <row r="100">
      <c r="H100" s="41"/>
      <c r="I100" s="156"/>
      <c r="J100" s="1192" t="s">
        <v>98</v>
      </c>
      <c r="K100" s="1193" t="s">
        <v>99</v>
      </c>
      <c r="L100" s="1193" t="s">
        <v>2265</v>
      </c>
      <c r="M100" s="1211" t="s">
        <v>223</v>
      </c>
      <c r="O100" s="441"/>
      <c r="R100" s="346"/>
      <c r="S100" s="346"/>
      <c r="T100" s="346"/>
      <c r="U100" s="346"/>
      <c r="V100" s="346"/>
    </row>
    <row r="101">
      <c r="H101" s="41"/>
      <c r="I101" s="156"/>
      <c r="J101" s="73"/>
      <c r="K101" s="1237"/>
      <c r="L101" s="1237"/>
      <c r="M101" s="1237"/>
      <c r="O101" s="441"/>
      <c r="R101" s="346"/>
      <c r="S101" s="346"/>
      <c r="T101" s="346"/>
      <c r="U101" s="346"/>
      <c r="V101" s="346"/>
    </row>
    <row r="102">
      <c r="H102" s="41"/>
      <c r="I102" s="156"/>
      <c r="J102" s="1238"/>
      <c r="K102" s="1239"/>
      <c r="L102" s="1239"/>
      <c r="M102" s="1239"/>
      <c r="O102" s="441"/>
      <c r="R102" s="346"/>
      <c r="S102" s="346"/>
      <c r="T102" s="346"/>
      <c r="U102" s="346"/>
      <c r="V102" s="346"/>
    </row>
    <row r="103">
      <c r="H103" s="41"/>
      <c r="I103" s="156"/>
      <c r="J103" s="1224" t="s">
        <v>46</v>
      </c>
      <c r="K103" s="1226"/>
      <c r="L103" s="1240"/>
      <c r="M103" s="1240"/>
      <c r="O103" s="441"/>
      <c r="R103" s="346"/>
      <c r="S103" s="346"/>
      <c r="T103" s="346"/>
      <c r="U103" s="346"/>
      <c r="V103" s="346"/>
    </row>
    <row r="104">
      <c r="H104" s="41"/>
      <c r="I104" s="156"/>
      <c r="J104" s="71" t="s">
        <v>44</v>
      </c>
      <c r="K104" s="1038"/>
      <c r="L104" s="913"/>
      <c r="M104" s="913"/>
      <c r="O104" s="441"/>
      <c r="R104" s="346"/>
      <c r="S104" s="346"/>
      <c r="T104" s="346"/>
      <c r="U104" s="346"/>
      <c r="V104" s="346"/>
    </row>
    <row r="105">
      <c r="H105" s="41"/>
      <c r="I105" s="156"/>
      <c r="J105" s="1188" t="s">
        <v>84</v>
      </c>
      <c r="K105" s="1191"/>
      <c r="L105" s="1190"/>
      <c r="M105" s="1190"/>
      <c r="O105" s="441"/>
      <c r="R105" s="346"/>
      <c r="S105" s="346"/>
      <c r="T105" s="346"/>
      <c r="U105" s="346"/>
      <c r="V105" s="346"/>
    </row>
    <row r="106">
      <c r="H106" s="41"/>
      <c r="I106" s="156"/>
      <c r="J106" s="1188" t="s">
        <v>97</v>
      </c>
      <c r="K106" s="1191"/>
      <c r="L106" s="1190"/>
      <c r="M106" s="1190"/>
      <c r="O106" s="441"/>
      <c r="R106" s="346"/>
      <c r="S106" s="346"/>
      <c r="T106" s="346"/>
      <c r="U106" s="346"/>
      <c r="V106" s="346"/>
    </row>
    <row r="107">
      <c r="H107" s="41"/>
      <c r="I107" s="156"/>
      <c r="J107" s="1192" t="s">
        <v>98</v>
      </c>
      <c r="K107" s="1202"/>
      <c r="L107" s="1202"/>
      <c r="M107" s="1202"/>
      <c r="O107" s="441"/>
      <c r="R107" s="346"/>
      <c r="S107" s="346"/>
      <c r="T107" s="346"/>
      <c r="U107" s="346"/>
      <c r="V107" s="346"/>
    </row>
    <row r="108">
      <c r="H108" s="49"/>
      <c r="I108" s="189"/>
      <c r="J108" s="73"/>
      <c r="K108" s="945"/>
      <c r="L108" s="945"/>
      <c r="M108" s="945"/>
      <c r="O108" s="441"/>
      <c r="R108" s="346"/>
      <c r="S108" s="346"/>
      <c r="T108" s="346"/>
      <c r="U108" s="346"/>
      <c r="V108" s="346"/>
    </row>
    <row r="109">
      <c r="I109" s="156"/>
      <c r="J109" s="156"/>
      <c r="K109" s="831"/>
      <c r="L109" s="831"/>
      <c r="M109" s="831"/>
      <c r="O109" s="441"/>
      <c r="R109" s="346"/>
      <c r="S109" s="346"/>
      <c r="T109" s="346"/>
      <c r="U109" s="346"/>
      <c r="V109" s="346"/>
    </row>
    <row r="110">
      <c r="I110" s="156"/>
      <c r="J110" s="156"/>
      <c r="K110" s="831"/>
      <c r="L110" s="831"/>
      <c r="M110" s="831"/>
      <c r="R110" s="346"/>
      <c r="S110" s="346"/>
      <c r="T110" s="346"/>
      <c r="U110" s="346"/>
      <c r="V110" s="346"/>
    </row>
    <row r="111">
      <c r="I111" s="156"/>
      <c r="J111" s="156"/>
      <c r="K111" s="831"/>
      <c r="L111" s="831"/>
      <c r="M111" s="831"/>
      <c r="R111" s="346"/>
      <c r="S111" s="346"/>
      <c r="T111" s="346"/>
      <c r="U111" s="346"/>
      <c r="V111" s="346"/>
    </row>
    <row r="112">
      <c r="I112" s="156"/>
      <c r="J112" s="156"/>
      <c r="K112" s="831"/>
      <c r="L112" s="831"/>
      <c r="M112" s="831"/>
      <c r="R112" s="346"/>
      <c r="S112" s="346"/>
      <c r="T112" s="346"/>
      <c r="U112" s="346"/>
      <c r="V112" s="346"/>
    </row>
    <row r="113">
      <c r="I113" s="156"/>
      <c r="J113" s="156"/>
      <c r="K113" s="831"/>
      <c r="L113" s="831"/>
      <c r="M113" s="831"/>
      <c r="R113" s="346"/>
      <c r="S113" s="346"/>
      <c r="T113" s="346"/>
      <c r="U113" s="346"/>
      <c r="V113" s="346"/>
    </row>
    <row r="114">
      <c r="I114" s="156"/>
      <c r="J114" s="156"/>
      <c r="K114" s="831"/>
      <c r="L114" s="831"/>
      <c r="M114" s="831"/>
      <c r="R114" s="346"/>
      <c r="S114" s="346"/>
      <c r="T114" s="346"/>
      <c r="U114" s="346"/>
      <c r="V114" s="346"/>
    </row>
    <row r="115">
      <c r="I115" s="156"/>
      <c r="J115" s="156"/>
      <c r="K115" s="831"/>
      <c r="L115" s="831"/>
      <c r="M115" s="831"/>
      <c r="R115" s="346"/>
      <c r="S115" s="346"/>
      <c r="T115" s="346"/>
      <c r="U115" s="346"/>
      <c r="V115" s="346"/>
    </row>
    <row r="116">
      <c r="I116" s="156"/>
      <c r="J116" s="156"/>
      <c r="K116" s="831"/>
      <c r="L116" s="831"/>
      <c r="M116" s="831"/>
      <c r="R116" s="346"/>
      <c r="S116" s="346"/>
      <c r="T116" s="346"/>
      <c r="U116" s="346"/>
      <c r="V116" s="346"/>
    </row>
    <row r="117">
      <c r="I117" s="156"/>
      <c r="J117" s="156"/>
      <c r="K117" s="831"/>
      <c r="L117" s="831"/>
      <c r="M117" s="831"/>
      <c r="R117" s="346"/>
      <c r="S117" s="346"/>
      <c r="T117" s="346"/>
      <c r="U117" s="346"/>
      <c r="V117" s="346"/>
    </row>
    <row r="118">
      <c r="I118" s="156"/>
      <c r="J118" s="156"/>
      <c r="K118" s="831"/>
      <c r="L118" s="831"/>
      <c r="M118" s="831"/>
      <c r="R118" s="346"/>
      <c r="S118" s="346"/>
      <c r="T118" s="346"/>
      <c r="U118" s="346"/>
      <c r="V118" s="346"/>
    </row>
    <row r="119">
      <c r="I119" s="156"/>
      <c r="J119" s="156"/>
      <c r="K119" s="831"/>
      <c r="L119" s="831"/>
      <c r="M119" s="831"/>
      <c r="R119" s="346"/>
      <c r="S119" s="346"/>
      <c r="T119" s="346"/>
      <c r="U119" s="346"/>
      <c r="V119" s="346"/>
    </row>
    <row r="120">
      <c r="I120" s="156"/>
      <c r="J120" s="156"/>
      <c r="K120" s="831"/>
      <c r="L120" s="831"/>
      <c r="M120" s="831"/>
      <c r="R120" s="346"/>
      <c r="S120" s="346"/>
      <c r="T120" s="346"/>
      <c r="U120" s="346"/>
      <c r="V120" s="346"/>
    </row>
    <row r="121">
      <c r="I121" s="156"/>
      <c r="J121" s="156"/>
      <c r="K121" s="831"/>
      <c r="L121" s="831"/>
      <c r="M121" s="831"/>
      <c r="R121" s="346"/>
      <c r="S121" s="346"/>
      <c r="T121" s="346"/>
      <c r="U121" s="346"/>
      <c r="V121" s="346"/>
    </row>
    <row r="122">
      <c r="I122" s="156"/>
      <c r="J122" s="156"/>
      <c r="K122" s="831"/>
      <c r="L122" s="831"/>
      <c r="M122" s="831"/>
      <c r="R122" s="346"/>
      <c r="S122" s="346"/>
      <c r="T122" s="346"/>
      <c r="U122" s="346"/>
      <c r="V122" s="346"/>
    </row>
    <row r="123">
      <c r="I123" s="156"/>
      <c r="J123" s="156"/>
      <c r="K123" s="831"/>
      <c r="L123" s="831"/>
      <c r="M123" s="831"/>
      <c r="R123" s="346"/>
      <c r="S123" s="346"/>
      <c r="T123" s="346"/>
      <c r="U123" s="346"/>
      <c r="V123" s="346"/>
    </row>
    <row r="124">
      <c r="I124" s="156"/>
      <c r="J124" s="156"/>
      <c r="K124" s="831"/>
      <c r="L124" s="831"/>
      <c r="M124" s="831"/>
      <c r="R124" s="346"/>
      <c r="S124" s="346"/>
      <c r="T124" s="346"/>
      <c r="U124" s="346"/>
      <c r="V124" s="346"/>
    </row>
    <row r="125">
      <c r="I125" s="156"/>
      <c r="J125" s="156"/>
      <c r="K125" s="831"/>
      <c r="L125" s="831"/>
      <c r="M125" s="831"/>
      <c r="R125" s="346"/>
      <c r="S125" s="346"/>
      <c r="T125" s="346"/>
      <c r="U125" s="346"/>
      <c r="V125" s="346"/>
    </row>
    <row r="126">
      <c r="I126" s="156"/>
      <c r="J126" s="156"/>
      <c r="K126" s="831"/>
      <c r="L126" s="831"/>
      <c r="M126" s="831"/>
      <c r="R126" s="346"/>
      <c r="S126" s="346"/>
      <c r="T126" s="346"/>
      <c r="U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U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U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34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34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34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34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34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34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34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34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34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34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34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34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34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34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34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34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34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34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346"/>
      <c r="T1062" s="346"/>
      <c r="U1062" s="346"/>
      <c r="V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2352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45133.0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2159</v>
      </c>
      <c r="E14" s="1" t="s">
        <v>54</v>
      </c>
      <c r="H14" s="49"/>
      <c r="I14" s="50"/>
      <c r="J14" s="223"/>
      <c r="K14" s="893" t="s">
        <v>2353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45157.0</v>
      </c>
      <c r="L17" s="907">
        <v>45158.0</v>
      </c>
      <c r="M17" s="907">
        <v>45159.0</v>
      </c>
      <c r="N17" s="7"/>
      <c r="O17" s="779" t="str">
        <f>IFERROR(__xludf.DUMMYFUNCTION("IMPORTRANGE(""https://docs.google.com/spreadsheets/d/1AZ3Iko49RlWgMZj2Hx7OpTHq-NH0mvOPQwtTsEQwEV4/edit#gid=1517158034"",""8/19~8/31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2363</v>
      </c>
      <c r="L19" s="135" t="s">
        <v>2365</v>
      </c>
      <c r="M19" s="135" t="s">
        <v>2367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5" t="s">
        <v>2363</v>
      </c>
      <c r="L20" s="135" t="s">
        <v>2365</v>
      </c>
      <c r="M20" s="135" t="s">
        <v>2367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80" t="s">
        <v>223</v>
      </c>
      <c r="L21" s="80" t="s">
        <v>223</v>
      </c>
      <c r="M21" s="80" t="s">
        <v>223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45160.0</v>
      </c>
      <c r="L23" s="907">
        <v>45161.0</v>
      </c>
      <c r="M23" s="907">
        <v>45162.0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14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2374</v>
      </c>
      <c r="L25" s="135" t="s">
        <v>2375</v>
      </c>
      <c r="M25" s="1000" t="s">
        <v>2376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798" t="s">
        <v>2374</v>
      </c>
      <c r="L26" s="135" t="s">
        <v>2375</v>
      </c>
      <c r="M26" s="1000" t="s">
        <v>2376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223</v>
      </c>
      <c r="L27" s="80" t="s">
        <v>223</v>
      </c>
      <c r="M27" s="80" t="s">
        <v>2377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914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45164.0</v>
      </c>
      <c r="L29" s="907">
        <v>45165.0</v>
      </c>
      <c r="M29" s="907">
        <v>45166.0</v>
      </c>
      <c r="N29" s="95"/>
      <c r="O29" s="973"/>
      <c r="P29" s="973"/>
      <c r="Q29" s="973"/>
      <c r="R29" s="1004"/>
      <c r="S29" s="1004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35" t="s">
        <v>2380</v>
      </c>
      <c r="L31" s="135" t="s">
        <v>2381</v>
      </c>
      <c r="M31" s="135" t="s">
        <v>2382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35" t="s">
        <v>2380</v>
      </c>
      <c r="L32" s="135" t="s">
        <v>2381</v>
      </c>
      <c r="M32" s="135" t="s">
        <v>2382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80" t="s">
        <v>223</v>
      </c>
      <c r="L33" s="80" t="s">
        <v>223</v>
      </c>
      <c r="M33" s="80" t="s">
        <v>223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45167.0</v>
      </c>
      <c r="L35" s="907">
        <v>45168.0</v>
      </c>
      <c r="M35" s="907">
        <v>45169.0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2385</v>
      </c>
      <c r="L37" s="135" t="s">
        <v>2386</v>
      </c>
      <c r="M37" s="135" t="s">
        <v>915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2385</v>
      </c>
      <c r="L38" s="135" t="s">
        <v>2386</v>
      </c>
      <c r="M38" s="135" t="s">
        <v>915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80" t="s">
        <v>223</v>
      </c>
      <c r="L39" s="80" t="s">
        <v>223</v>
      </c>
      <c r="M39" s="927" t="s">
        <v>2387</v>
      </c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45157.0</v>
      </c>
      <c r="L47" s="936">
        <v>45158.0</v>
      </c>
      <c r="M47" s="936">
        <v>45159.0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2392</v>
      </c>
      <c r="L49" s="135" t="s">
        <v>2393</v>
      </c>
      <c r="M49" s="135" t="s">
        <v>2394</v>
      </c>
      <c r="N49" s="856"/>
      <c r="O49" s="973"/>
      <c r="P49" s="973"/>
      <c r="Q49" s="973"/>
      <c r="R49" s="1004"/>
      <c r="S49" s="1004"/>
      <c r="T49" s="1004"/>
      <c r="U49" s="973"/>
      <c r="V49" s="100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2392</v>
      </c>
      <c r="L50" s="135" t="s">
        <v>2393</v>
      </c>
      <c r="M50" s="135" t="s">
        <v>2394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1525</v>
      </c>
      <c r="L51" s="135" t="s">
        <v>223</v>
      </c>
      <c r="M51" s="80"/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45160.0</v>
      </c>
      <c r="L53" s="936">
        <v>45160.0</v>
      </c>
      <c r="M53" s="936">
        <v>45161.0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2400</v>
      </c>
      <c r="L55" s="135" t="s">
        <v>2401</v>
      </c>
      <c r="M55" s="135" t="s">
        <v>2402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87" t="s">
        <v>2400</v>
      </c>
      <c r="L56" s="135" t="s">
        <v>2401</v>
      </c>
      <c r="M56" s="135" t="s">
        <v>2402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80" t="s">
        <v>2406</v>
      </c>
      <c r="L57" s="80" t="s">
        <v>2407</v>
      </c>
      <c r="M57" s="135" t="s">
        <v>2408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45162.0</v>
      </c>
      <c r="L59" s="936">
        <v>45163.0</v>
      </c>
      <c r="M59" s="936">
        <v>45164.0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2414</v>
      </c>
      <c r="L61" s="915" t="s">
        <v>2415</v>
      </c>
      <c r="M61" s="135" t="s">
        <v>2416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2414</v>
      </c>
      <c r="L62" s="915" t="s">
        <v>2415</v>
      </c>
      <c r="M62" s="135" t="s">
        <v>2416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 t="s">
        <v>223</v>
      </c>
      <c r="L63" s="80" t="s">
        <v>223</v>
      </c>
      <c r="M63" s="80" t="s">
        <v>2420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45164.0</v>
      </c>
      <c r="L65" s="936">
        <v>45165.0</v>
      </c>
      <c r="M65" s="936">
        <v>45165.0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37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2421</v>
      </c>
      <c r="L67" s="135" t="s">
        <v>915</v>
      </c>
      <c r="M67" s="135" t="s">
        <v>2422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2421</v>
      </c>
      <c r="L68" s="135" t="s">
        <v>915</v>
      </c>
      <c r="M68" s="135" t="s">
        <v>2422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 t="s">
        <v>2426</v>
      </c>
      <c r="L69" s="80"/>
      <c r="M69" s="135" t="s">
        <v>1744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936">
        <v>45166.0</v>
      </c>
      <c r="L71" s="936">
        <v>45166.0</v>
      </c>
      <c r="M71" s="936">
        <v>45167.0</v>
      </c>
      <c r="R71" s="346"/>
      <c r="S71" s="346"/>
      <c r="T71" s="346"/>
      <c r="V71" s="346"/>
    </row>
    <row r="72">
      <c r="H72" s="41"/>
      <c r="I72" s="103"/>
      <c r="J72" s="71" t="s">
        <v>44</v>
      </c>
      <c r="K72" s="937" t="s">
        <v>280</v>
      </c>
      <c r="L72" s="937" t="s">
        <v>280</v>
      </c>
      <c r="M72" s="937" t="s">
        <v>280</v>
      </c>
      <c r="R72" s="346"/>
      <c r="S72" s="346"/>
      <c r="T72" s="346"/>
      <c r="V72" s="346"/>
    </row>
    <row r="73">
      <c r="H73" s="41"/>
      <c r="I73" s="103"/>
      <c r="J73" s="79" t="s">
        <v>84</v>
      </c>
      <c r="K73" s="1000" t="s">
        <v>2427</v>
      </c>
      <c r="L73" s="135" t="s">
        <v>2428</v>
      </c>
      <c r="M73" s="135" t="s">
        <v>2429</v>
      </c>
      <c r="R73" s="346"/>
      <c r="S73" s="346"/>
      <c r="T73" s="346"/>
      <c r="V73" s="346"/>
    </row>
    <row r="74">
      <c r="H74" s="41"/>
      <c r="I74" s="103"/>
      <c r="J74" s="79" t="s">
        <v>97</v>
      </c>
      <c r="K74" s="135" t="s">
        <v>2427</v>
      </c>
      <c r="L74" s="135" t="s">
        <v>2428</v>
      </c>
      <c r="M74" s="135" t="s">
        <v>2429</v>
      </c>
      <c r="R74" s="346"/>
      <c r="S74" s="346"/>
      <c r="T74" s="346"/>
      <c r="V74" s="346"/>
    </row>
    <row r="75">
      <c r="H75" s="41"/>
      <c r="I75" s="156"/>
      <c r="J75" s="86" t="s">
        <v>98</v>
      </c>
      <c r="K75" s="80" t="s">
        <v>1321</v>
      </c>
      <c r="L75" s="80" t="s">
        <v>223</v>
      </c>
      <c r="M75" s="1033" t="s">
        <v>2430</v>
      </c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>
        <v>45167.0</v>
      </c>
      <c r="L77" s="936">
        <v>45168.0</v>
      </c>
      <c r="M77" s="936">
        <v>45168.0</v>
      </c>
      <c r="R77" s="346"/>
      <c r="S77" s="346"/>
      <c r="T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V78" s="346"/>
    </row>
    <row r="79">
      <c r="H79" s="41"/>
      <c r="I79" s="156"/>
      <c r="J79" s="79" t="s">
        <v>84</v>
      </c>
      <c r="K79" s="135" t="s">
        <v>2434</v>
      </c>
      <c r="L79" s="135" t="s">
        <v>915</v>
      </c>
      <c r="M79" s="135" t="s">
        <v>2435</v>
      </c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 t="s">
        <v>2434</v>
      </c>
      <c r="L80" s="135" t="s">
        <v>915</v>
      </c>
      <c r="M80" s="135" t="s">
        <v>2435</v>
      </c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 t="s">
        <v>223</v>
      </c>
      <c r="L81" s="927"/>
      <c r="M81" s="927" t="s">
        <v>2439</v>
      </c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40"/>
      <c r="K83" s="941"/>
      <c r="L83" s="941"/>
      <c r="M83" s="1036"/>
      <c r="O83" s="441"/>
      <c r="R83" s="346"/>
      <c r="S83" s="346"/>
      <c r="T83" s="346"/>
      <c r="V83" s="346"/>
    </row>
    <row r="84">
      <c r="H84" s="41"/>
      <c r="I84" s="156"/>
      <c r="J84" s="939" t="s">
        <v>46</v>
      </c>
      <c r="K84" s="936">
        <v>45169.0</v>
      </c>
      <c r="L84" s="936">
        <v>45169.0</v>
      </c>
      <c r="M84" s="1030"/>
      <c r="O84" s="441"/>
      <c r="R84" s="346"/>
      <c r="S84" s="346"/>
      <c r="T84" s="346"/>
      <c r="V84" s="346"/>
    </row>
    <row r="85">
      <c r="H85" s="41"/>
      <c r="I85" s="156"/>
      <c r="J85" s="71" t="s">
        <v>44</v>
      </c>
      <c r="K85" s="913" t="s">
        <v>280</v>
      </c>
      <c r="L85" s="913" t="s">
        <v>280</v>
      </c>
      <c r="M85" s="937"/>
      <c r="O85" s="441"/>
      <c r="R85" s="346"/>
      <c r="S85" s="346"/>
      <c r="T85" s="346"/>
      <c r="V85" s="346"/>
    </row>
    <row r="86">
      <c r="H86" s="41"/>
      <c r="I86" s="156"/>
      <c r="J86" s="79" t="s">
        <v>84</v>
      </c>
      <c r="K86" s="135" t="s">
        <v>2441</v>
      </c>
      <c r="L86" s="915" t="s">
        <v>2001</v>
      </c>
      <c r="M86" s="931"/>
      <c r="O86" s="441"/>
      <c r="R86" s="346"/>
      <c r="S86" s="346"/>
      <c r="T86" s="346"/>
      <c r="V86" s="346"/>
    </row>
    <row r="87">
      <c r="H87" s="41"/>
      <c r="I87" s="156"/>
      <c r="J87" s="79" t="s">
        <v>97</v>
      </c>
      <c r="K87" s="135" t="s">
        <v>2441</v>
      </c>
      <c r="L87" s="915" t="s">
        <v>2001</v>
      </c>
      <c r="M87" s="931"/>
      <c r="O87" s="441"/>
      <c r="R87" s="346"/>
      <c r="S87" s="346"/>
      <c r="T87" s="346"/>
      <c r="V87" s="346"/>
    </row>
    <row r="88">
      <c r="H88" s="41"/>
      <c r="I88" s="156"/>
      <c r="J88" s="86" t="s">
        <v>98</v>
      </c>
      <c r="K88" s="135" t="s">
        <v>223</v>
      </c>
      <c r="L88" s="927" t="s">
        <v>800</v>
      </c>
      <c r="M88" s="927"/>
      <c r="O88" s="441"/>
      <c r="R88" s="346"/>
      <c r="S88" s="346"/>
      <c r="T88" s="346"/>
      <c r="V88" s="346"/>
    </row>
    <row r="89">
      <c r="H89" s="41"/>
      <c r="I89" s="156"/>
      <c r="J89" s="1017"/>
      <c r="K89" s="1001"/>
      <c r="L89" s="1001"/>
      <c r="M89" s="1015"/>
      <c r="O89" s="441"/>
      <c r="R89" s="346"/>
      <c r="S89" s="346"/>
      <c r="T89" s="346"/>
      <c r="V89" s="346"/>
    </row>
    <row r="90">
      <c r="H90" s="41"/>
      <c r="I90" s="156"/>
      <c r="J90" s="189"/>
      <c r="K90" s="895"/>
      <c r="L90" s="895"/>
      <c r="M90" s="1244"/>
      <c r="O90" s="441"/>
      <c r="R90" s="346"/>
      <c r="S90" s="346"/>
      <c r="T90" s="346"/>
      <c r="V90" s="346"/>
    </row>
    <row r="91">
      <c r="H91" s="41"/>
      <c r="I91" s="156"/>
      <c r="J91" s="791" t="s">
        <v>46</v>
      </c>
      <c r="K91" s="1173">
        <v>45158.0</v>
      </c>
      <c r="L91" s="942"/>
      <c r="M91" s="1037"/>
      <c r="O91" s="441"/>
      <c r="R91" s="346"/>
      <c r="S91" s="346"/>
      <c r="T91" s="346"/>
      <c r="V91" s="346"/>
    </row>
    <row r="92">
      <c r="H92" s="41"/>
      <c r="I92" s="156"/>
      <c r="J92" s="1247" t="s">
        <v>44</v>
      </c>
      <c r="K92" s="1249" t="s">
        <v>343</v>
      </c>
      <c r="L92" s="1251"/>
      <c r="M92" s="1249"/>
      <c r="O92" s="441"/>
      <c r="R92" s="346"/>
      <c r="S92" s="346"/>
      <c r="T92" s="346"/>
      <c r="V92" s="346"/>
    </row>
    <row r="93">
      <c r="H93" s="41"/>
      <c r="I93" s="156"/>
      <c r="J93" s="79" t="s">
        <v>84</v>
      </c>
      <c r="K93" s="135" t="s">
        <v>2446</v>
      </c>
      <c r="M93" s="931"/>
      <c r="O93" s="441"/>
      <c r="R93" s="346"/>
      <c r="S93" s="346"/>
      <c r="T93" s="346"/>
      <c r="V93" s="346"/>
    </row>
    <row r="94">
      <c r="H94" s="41"/>
      <c r="I94" s="156"/>
      <c r="J94" s="79" t="s">
        <v>97</v>
      </c>
      <c r="K94" s="135" t="s">
        <v>2446</v>
      </c>
      <c r="L94" s="80"/>
      <c r="M94" s="931"/>
      <c r="O94" s="441"/>
      <c r="R94" s="346"/>
      <c r="S94" s="346"/>
      <c r="T94" s="346"/>
      <c r="V94" s="346"/>
    </row>
    <row r="95">
      <c r="H95" s="41"/>
      <c r="I95" s="156"/>
      <c r="J95" s="86" t="s">
        <v>98</v>
      </c>
      <c r="K95" s="80" t="s">
        <v>223</v>
      </c>
      <c r="L95" s="80"/>
      <c r="M95" s="1033"/>
      <c r="O95" s="441"/>
      <c r="R95" s="346"/>
      <c r="S95" s="346"/>
      <c r="T95" s="346"/>
      <c r="V95" s="346"/>
    </row>
    <row r="96">
      <c r="H96" s="41"/>
      <c r="I96" s="156"/>
      <c r="J96" s="73"/>
      <c r="K96" s="945"/>
      <c r="L96" s="945"/>
      <c r="M96" s="1041"/>
      <c r="O96" s="441"/>
      <c r="R96" s="346"/>
      <c r="S96" s="346"/>
      <c r="T96" s="346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H98" s="41"/>
      <c r="I98" s="156"/>
      <c r="J98" s="791" t="s">
        <v>46</v>
      </c>
      <c r="K98" s="942"/>
      <c r="L98" s="942"/>
      <c r="M98" s="1037"/>
      <c r="O98" s="441"/>
      <c r="R98" s="346"/>
      <c r="S98" s="346"/>
      <c r="T98" s="346"/>
      <c r="V98" s="346"/>
    </row>
    <row r="99">
      <c r="H99" s="41"/>
      <c r="I99" s="156"/>
      <c r="J99" s="71" t="s">
        <v>44</v>
      </c>
      <c r="K99" s="943"/>
      <c r="L99" s="913"/>
      <c r="M99" s="937"/>
      <c r="O99" s="441"/>
      <c r="R99" s="346"/>
      <c r="S99" s="346"/>
      <c r="T99" s="346"/>
      <c r="V99" s="346"/>
    </row>
    <row r="100">
      <c r="H100" s="41"/>
      <c r="I100" s="156"/>
      <c r="J100" s="79" t="s">
        <v>84</v>
      </c>
      <c r="K100" s="944"/>
      <c r="L100" s="931"/>
      <c r="M100" s="931"/>
      <c r="O100" s="441"/>
      <c r="R100" s="346"/>
      <c r="S100" s="346"/>
      <c r="T100" s="346"/>
      <c r="V100" s="346"/>
    </row>
    <row r="101">
      <c r="H101" s="41"/>
      <c r="I101" s="156"/>
      <c r="J101" s="79" t="s">
        <v>97</v>
      </c>
      <c r="K101" s="944"/>
      <c r="L101" s="931"/>
      <c r="M101" s="931"/>
      <c r="O101" s="441"/>
      <c r="R101" s="346"/>
      <c r="S101" s="346"/>
      <c r="T101" s="346"/>
      <c r="V101" s="346"/>
    </row>
    <row r="102">
      <c r="H102" s="41"/>
      <c r="I102" s="156"/>
      <c r="J102" s="86" t="s">
        <v>98</v>
      </c>
      <c r="K102" s="946"/>
      <c r="L102" s="927"/>
      <c r="M102" s="927"/>
      <c r="O102" s="441"/>
      <c r="R102" s="346"/>
      <c r="S102" s="346"/>
      <c r="T102" s="346"/>
      <c r="V102" s="346"/>
    </row>
    <row r="103">
      <c r="H103" s="49"/>
      <c r="I103" s="189"/>
      <c r="J103" s="73"/>
      <c r="K103" s="945"/>
      <c r="L103" s="945"/>
      <c r="M103" s="1041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J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J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J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J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J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J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K1052" s="831"/>
      <c r="L1052" s="831"/>
      <c r="M1052" s="1005"/>
      <c r="R1052" s="346"/>
      <c r="S1052" s="346"/>
      <c r="T1052" s="346"/>
      <c r="V1052" s="346"/>
    </row>
    <row r="1053">
      <c r="I1053" s="156"/>
      <c r="K1053" s="831"/>
      <c r="L1053" s="831"/>
      <c r="M1053" s="1005"/>
      <c r="R1053" s="346"/>
      <c r="S1053" s="346"/>
      <c r="T1053" s="346"/>
      <c r="V1053" s="346"/>
    </row>
    <row r="1054">
      <c r="I1054" s="156"/>
      <c r="K1054" s="831"/>
      <c r="L1054" s="831"/>
      <c r="M1054" s="1005"/>
      <c r="R1054" s="346"/>
      <c r="S1054" s="346"/>
      <c r="T1054" s="346"/>
      <c r="V1054" s="346"/>
    </row>
    <row r="1055">
      <c r="I1055" s="156"/>
      <c r="K1055" s="831"/>
      <c r="L1055" s="831"/>
      <c r="M1055" s="1005"/>
      <c r="R1055" s="346"/>
      <c r="S1055" s="346"/>
      <c r="T1055" s="346"/>
      <c r="V1055" s="346"/>
    </row>
    <row r="1056">
      <c r="I1056" s="156"/>
      <c r="K1056" s="831"/>
      <c r="L1056" s="831"/>
      <c r="M1056" s="1005"/>
      <c r="R1056" s="346"/>
      <c r="S1056" s="346"/>
      <c r="T1056" s="346"/>
      <c r="V1056" s="346"/>
    </row>
    <row r="1057">
      <c r="I1057" s="156"/>
      <c r="K1057" s="831"/>
      <c r="L1057" s="831"/>
      <c r="M1057" s="1005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2395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45146.0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45171.0</v>
      </c>
      <c r="L17" s="1210">
        <v>45172.0</v>
      </c>
      <c r="M17" s="1210">
        <v>45179.0</v>
      </c>
      <c r="N17" s="7"/>
      <c r="O17" s="779" t="str">
        <f>IFERROR(__xludf.DUMMYFUNCTION("IMPORTRANGE(""https://docs.google.com/spreadsheets/d/1AZ3Iko49RlWgMZj2Hx7OpTHq-NH0mvOPQwtTsEQwEV4/edit#gid=754476702"",""9月SBD!A5:H30"")"),"#REF!")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13" t="s">
        <v>78</v>
      </c>
      <c r="L18" s="1213" t="s">
        <v>78</v>
      </c>
      <c r="M18" s="1213" t="s">
        <v>78</v>
      </c>
      <c r="N18" s="1053"/>
      <c r="O18" s="1075"/>
      <c r="P18" s="1076"/>
      <c r="Q18" s="1077"/>
      <c r="R18" s="1077"/>
      <c r="S18" s="1078"/>
      <c r="T18" s="1080"/>
      <c r="U18" s="1094"/>
      <c r="V18" s="1082"/>
      <c r="W18" s="1082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1217" t="s">
        <v>2423</v>
      </c>
      <c r="L19" s="1217" t="s">
        <v>2424</v>
      </c>
      <c r="M19" s="1217" t="s">
        <v>2425</v>
      </c>
      <c r="N19" s="1053"/>
      <c r="O19" s="1075"/>
      <c r="P19" s="1076"/>
      <c r="Q19" s="1077"/>
      <c r="R19" s="1077"/>
      <c r="S19" s="1078"/>
      <c r="T19" s="1080"/>
      <c r="U19" s="1094"/>
      <c r="V19" s="1082"/>
      <c r="W19" s="1082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1217" t="s">
        <v>2423</v>
      </c>
      <c r="L20" s="1217" t="s">
        <v>2424</v>
      </c>
      <c r="M20" s="1217" t="s">
        <v>2425</v>
      </c>
      <c r="N20" s="1053"/>
      <c r="O20" s="1075"/>
      <c r="P20" s="1076"/>
      <c r="Q20" s="1220"/>
      <c r="R20" s="1077"/>
      <c r="S20" s="1078"/>
      <c r="T20" s="1080"/>
      <c r="U20" s="1221"/>
      <c r="V20" s="1082"/>
      <c r="W20" s="1082"/>
      <c r="X20" s="669"/>
    </row>
    <row r="21">
      <c r="H21" s="66"/>
      <c r="I21" s="47"/>
      <c r="J21" s="1222" t="s">
        <v>98</v>
      </c>
      <c r="K21" s="1223" t="s">
        <v>223</v>
      </c>
      <c r="L21" s="1223" t="s">
        <v>223</v>
      </c>
      <c r="M21" s="1223" t="s">
        <v>223</v>
      </c>
      <c r="N21" s="1053"/>
      <c r="O21" s="1075"/>
      <c r="P21" s="1076"/>
      <c r="Q21" s="1225"/>
      <c r="R21" s="1094"/>
      <c r="S21" s="1078"/>
      <c r="T21" s="1093"/>
      <c r="U21" s="1221"/>
      <c r="V21" s="1082"/>
      <c r="W21" s="1082"/>
      <c r="X21" s="669"/>
    </row>
    <row r="22">
      <c r="H22" s="77"/>
      <c r="I22" s="7"/>
      <c r="M22" s="53"/>
      <c r="N22" s="1053"/>
      <c r="O22" s="1227"/>
      <c r="P22" s="1228"/>
      <c r="Q22" s="1229"/>
      <c r="R22" s="1229"/>
      <c r="S22" s="1230"/>
      <c r="T22" s="1231"/>
      <c r="U22" s="1232"/>
      <c r="V22" s="1233"/>
      <c r="W22" s="1233"/>
      <c r="X22" s="1071"/>
    </row>
    <row r="23">
      <c r="H23" s="77"/>
      <c r="I23" s="7"/>
      <c r="J23" s="1209" t="s">
        <v>46</v>
      </c>
      <c r="K23" s="1210">
        <v>45180.0</v>
      </c>
      <c r="L23" s="1210">
        <v>45181.0</v>
      </c>
      <c r="M23" s="1210">
        <v>45182.0</v>
      </c>
      <c r="N23" s="1053"/>
      <c r="O23" s="1227"/>
      <c r="P23" s="1228"/>
      <c r="Q23" s="1234"/>
      <c r="R23" s="1229"/>
      <c r="S23" s="1230"/>
      <c r="T23" s="1235"/>
      <c r="U23" s="1236"/>
      <c r="V23" s="1233"/>
      <c r="W23" s="1233"/>
      <c r="X23" s="1071"/>
    </row>
    <row r="24">
      <c r="H24" s="77"/>
      <c r="I24" s="7"/>
      <c r="J24" s="1212" t="s">
        <v>44</v>
      </c>
      <c r="K24" s="1213" t="s">
        <v>78</v>
      </c>
      <c r="L24" s="1213" t="s">
        <v>78</v>
      </c>
      <c r="M24" s="1213" t="s">
        <v>78</v>
      </c>
      <c r="N24" s="1053"/>
      <c r="O24" s="1227"/>
      <c r="P24" s="1228"/>
      <c r="Q24" s="1229"/>
      <c r="R24" s="1229"/>
      <c r="S24" s="1230"/>
      <c r="T24" s="1235"/>
      <c r="U24" s="1232"/>
      <c r="V24" s="1233"/>
      <c r="W24" s="1233"/>
      <c r="X24" s="1071"/>
    </row>
    <row r="25">
      <c r="H25" s="77"/>
      <c r="I25" s="7"/>
      <c r="J25" s="1216" t="s">
        <v>84</v>
      </c>
      <c r="K25" s="1217" t="s">
        <v>2436</v>
      </c>
      <c r="L25" s="1217" t="s">
        <v>2437</v>
      </c>
      <c r="M25" s="1217" t="s">
        <v>2438</v>
      </c>
      <c r="N25" s="1053"/>
      <c r="O25" s="1227"/>
      <c r="P25" s="1228"/>
      <c r="Q25" s="1229"/>
      <c r="R25" s="1229"/>
      <c r="S25" s="1230"/>
      <c r="T25" s="1231"/>
      <c r="U25" s="1232"/>
      <c r="V25" s="1233"/>
      <c r="W25" s="1233"/>
      <c r="X25" s="1071"/>
    </row>
    <row r="26">
      <c r="H26" s="77"/>
      <c r="I26" s="7"/>
      <c r="J26" s="1216" t="s">
        <v>97</v>
      </c>
      <c r="K26" s="1217" t="s">
        <v>2436</v>
      </c>
      <c r="L26" s="1217" t="s">
        <v>2437</v>
      </c>
      <c r="M26" s="1217" t="s">
        <v>2438</v>
      </c>
      <c r="N26" s="1053"/>
      <c r="O26" s="1075"/>
      <c r="P26" s="1076"/>
      <c r="Q26" s="1225"/>
      <c r="R26" s="1077"/>
      <c r="S26" s="1078"/>
      <c r="T26" s="1093"/>
      <c r="U26" s="1094"/>
      <c r="V26" s="1082"/>
      <c r="W26" s="1082"/>
      <c r="X26" s="669"/>
    </row>
    <row r="27">
      <c r="H27" s="77"/>
      <c r="I27" s="7"/>
      <c r="J27" s="1222" t="s">
        <v>98</v>
      </c>
      <c r="K27" s="1223" t="s">
        <v>223</v>
      </c>
      <c r="L27" s="1223" t="s">
        <v>2440</v>
      </c>
      <c r="M27" s="1223" t="s">
        <v>223</v>
      </c>
      <c r="N27" s="1053"/>
      <c r="O27" s="1075"/>
      <c r="P27" s="1076"/>
      <c r="Q27" s="1077"/>
      <c r="R27" s="1077"/>
      <c r="S27" s="1078"/>
      <c r="T27" s="1093"/>
      <c r="U27" s="1094"/>
      <c r="V27" s="1082"/>
      <c r="W27" s="1082"/>
      <c r="X27" s="669"/>
    </row>
    <row r="28">
      <c r="H28" s="77"/>
      <c r="I28" s="7"/>
      <c r="J28" s="1241"/>
      <c r="K28" s="1241"/>
      <c r="L28" s="1241"/>
      <c r="M28" s="1242"/>
      <c r="N28" s="1053"/>
      <c r="O28" s="1075"/>
      <c r="P28" s="1076"/>
      <c r="Q28" s="1077"/>
      <c r="R28" s="1077"/>
      <c r="S28" s="1078"/>
      <c r="T28" s="1080"/>
      <c r="U28" s="1081"/>
      <c r="V28" s="1082"/>
      <c r="W28" s="1082"/>
      <c r="X28" s="669"/>
    </row>
    <row r="29">
      <c r="H29" s="41"/>
      <c r="J29" s="1209" t="s">
        <v>46</v>
      </c>
      <c r="K29" s="1210">
        <v>45182.0</v>
      </c>
      <c r="L29" s="1210">
        <v>45183.0</v>
      </c>
      <c r="M29" s="1210">
        <v>45184.0</v>
      </c>
      <c r="N29" s="1083"/>
      <c r="O29" s="1075"/>
      <c r="P29" s="1076"/>
      <c r="Q29" s="1225"/>
      <c r="R29" s="1094"/>
      <c r="S29" s="1078"/>
      <c r="T29" s="1080"/>
      <c r="U29" s="1094"/>
      <c r="V29" s="1082"/>
      <c r="W29" s="1082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13" t="s">
        <v>78</v>
      </c>
      <c r="L30" s="1213" t="s">
        <v>78</v>
      </c>
      <c r="M30" s="1213" t="s">
        <v>78</v>
      </c>
      <c r="N30" s="1084"/>
      <c r="O30" s="1092"/>
      <c r="P30" s="1078"/>
      <c r="Q30" s="1078"/>
      <c r="R30" s="1077"/>
      <c r="S30" s="1078"/>
      <c r="T30" s="1077"/>
      <c r="U30" s="1080"/>
      <c r="V30" s="1095"/>
      <c r="W30" s="108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1217" t="s">
        <v>2442</v>
      </c>
      <c r="L31" s="1217" t="s">
        <v>2443</v>
      </c>
      <c r="M31" s="1217" t="s">
        <v>2444</v>
      </c>
      <c r="N31" s="1084"/>
      <c r="O31" s="1092"/>
      <c r="P31" s="1078"/>
      <c r="Q31" s="1078"/>
      <c r="R31" s="1225"/>
      <c r="S31" s="1078"/>
      <c r="T31" s="1077"/>
      <c r="U31" s="1243"/>
      <c r="V31" s="1081"/>
      <c r="W31" s="1082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1217" t="s">
        <v>2442</v>
      </c>
      <c r="L32" s="1217" t="s">
        <v>2443</v>
      </c>
      <c r="M32" s="1217" t="s">
        <v>2444</v>
      </c>
      <c r="N32" s="156"/>
      <c r="O32" s="1092"/>
      <c r="P32" s="1078"/>
      <c r="Q32" s="1078"/>
      <c r="R32" s="1077"/>
      <c r="S32" s="1078"/>
      <c r="T32" s="1077"/>
      <c r="U32" s="1080"/>
      <c r="V32" s="1095"/>
      <c r="W32" s="108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1223" t="s">
        <v>223</v>
      </c>
      <c r="L33" s="1223" t="s">
        <v>223</v>
      </c>
      <c r="M33" s="1223" t="s">
        <v>2445</v>
      </c>
      <c r="N33" s="156"/>
      <c r="O33" s="1092"/>
      <c r="P33" s="1078"/>
      <c r="Q33" s="1078"/>
      <c r="R33" s="1077"/>
      <c r="S33" s="1078"/>
      <c r="T33" s="1082"/>
      <c r="U33" s="1245"/>
      <c r="V33" s="1094"/>
      <c r="W33" s="1082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090"/>
      <c r="O34" s="1092"/>
      <c r="P34" s="1078"/>
      <c r="Q34" s="1078"/>
      <c r="R34" s="1077"/>
      <c r="S34" s="1093"/>
      <c r="T34" s="1077"/>
      <c r="U34" s="1078"/>
      <c r="V34" s="1221"/>
      <c r="W34" s="1082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210">
        <v>45185.0</v>
      </c>
      <c r="L35" s="1210">
        <v>45185.0</v>
      </c>
      <c r="M35" s="1210">
        <v>45188.0</v>
      </c>
      <c r="N35" s="1090"/>
      <c r="O35" s="1092"/>
      <c r="P35" s="1078"/>
      <c r="Q35" s="1078"/>
      <c r="R35" s="1225"/>
      <c r="S35" s="1093"/>
      <c r="T35" s="1077"/>
      <c r="U35" s="1078"/>
      <c r="V35" s="1252"/>
      <c r="W35" s="1082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13" t="s">
        <v>78</v>
      </c>
      <c r="L36" s="1213" t="s">
        <v>78</v>
      </c>
      <c r="M36" s="1253" t="s">
        <v>78</v>
      </c>
      <c r="N36" s="1090"/>
      <c r="O36" s="1092"/>
      <c r="P36" s="1078"/>
      <c r="Q36" s="1078"/>
      <c r="R36" s="1077"/>
      <c r="S36" s="1078"/>
      <c r="T36" s="1077"/>
      <c r="U36" s="1080"/>
      <c r="V36" s="1095"/>
      <c r="W36" s="1082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1217" t="s">
        <v>2447</v>
      </c>
      <c r="L37" s="1254" t="s">
        <v>2447</v>
      </c>
      <c r="M37" s="1217" t="s">
        <v>2448</v>
      </c>
      <c r="N37" s="1090"/>
      <c r="O37" s="1092"/>
      <c r="P37" s="1078"/>
      <c r="Q37" s="1078"/>
      <c r="R37" s="1225"/>
      <c r="S37" s="1093"/>
      <c r="T37" s="1077"/>
      <c r="U37" s="1078"/>
      <c r="V37" s="1081"/>
      <c r="W37" s="1082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217" t="s">
        <v>2447</v>
      </c>
      <c r="L38" s="1255" t="s">
        <v>2447</v>
      </c>
      <c r="M38" s="1256" t="s">
        <v>2448</v>
      </c>
      <c r="N38" s="1090"/>
      <c r="O38" s="1092"/>
      <c r="P38" s="1078"/>
      <c r="Q38" s="1078"/>
      <c r="R38" s="1077"/>
      <c r="S38" s="1093"/>
      <c r="T38" s="1077"/>
      <c r="U38" s="1080"/>
      <c r="V38" s="1081"/>
      <c r="W38" s="1082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1223" t="s">
        <v>223</v>
      </c>
      <c r="L39" s="1223" t="s">
        <v>223</v>
      </c>
      <c r="M39" s="1256" t="s">
        <v>2449</v>
      </c>
      <c r="N39" s="1090"/>
      <c r="O39" s="1092"/>
      <c r="P39" s="1078"/>
      <c r="Q39" s="1078"/>
      <c r="R39" s="1094"/>
      <c r="S39" s="1093"/>
      <c r="T39" s="1077"/>
      <c r="U39" s="1080"/>
      <c r="V39" s="1095"/>
      <c r="W39" s="1082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K40" s="159"/>
      <c r="L40" s="159"/>
      <c r="M40" s="159"/>
      <c r="N40" s="1096"/>
      <c r="O40" s="1092"/>
      <c r="P40" s="1078"/>
      <c r="Q40" s="1078"/>
      <c r="R40" s="1097"/>
      <c r="S40" s="1098"/>
      <c r="T40" s="1094"/>
      <c r="U40" s="1097"/>
      <c r="V40" s="1099"/>
      <c r="W40" s="1082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210">
        <v>45188.0</v>
      </c>
      <c r="L41" s="1210">
        <v>45189.0</v>
      </c>
      <c r="M41" s="1210">
        <v>45190.0</v>
      </c>
      <c r="N41" s="1096"/>
      <c r="O41" s="857"/>
      <c r="P41" s="1257"/>
      <c r="Q41" s="1257"/>
      <c r="R41" s="1258"/>
      <c r="S41" s="1259"/>
      <c r="T41" s="1260"/>
      <c r="U41" s="1258"/>
      <c r="V41" s="1261"/>
      <c r="W41" s="439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1212" t="s">
        <v>44</v>
      </c>
      <c r="K42" s="1213" t="s">
        <v>78</v>
      </c>
      <c r="L42" s="1213" t="s">
        <v>78</v>
      </c>
      <c r="M42" s="1213" t="s">
        <v>78</v>
      </c>
      <c r="N42" s="1096"/>
      <c r="O42" s="1085"/>
      <c r="P42" s="1057"/>
      <c r="Q42" s="1057"/>
      <c r="R42" s="1100"/>
      <c r="S42" s="1101"/>
      <c r="T42" s="1059"/>
      <c r="U42" s="1100"/>
      <c r="V42" s="1053"/>
      <c r="W42" s="669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217" t="s">
        <v>2450</v>
      </c>
      <c r="L43" s="1217" t="s">
        <v>2451</v>
      </c>
      <c r="M43" s="1217" t="s">
        <v>2452</v>
      </c>
      <c r="N43" s="1096"/>
      <c r="O43" s="1085"/>
      <c r="P43" s="1057"/>
      <c r="Q43" s="1057"/>
      <c r="R43" s="1100"/>
      <c r="S43" s="1101"/>
      <c r="T43" s="1059"/>
      <c r="U43" s="1100"/>
      <c r="V43" s="1053"/>
      <c r="W43" s="669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1217" t="s">
        <v>2450</v>
      </c>
      <c r="L44" s="1217" t="s">
        <v>2451</v>
      </c>
      <c r="M44" s="1217" t="s">
        <v>2452</v>
      </c>
      <c r="N44" s="1096"/>
      <c r="O44" s="1085"/>
      <c r="P44" s="1057"/>
      <c r="Q44" s="1057"/>
      <c r="R44" s="1100"/>
      <c r="S44" s="1101"/>
      <c r="T44" s="1059"/>
      <c r="U44" s="1100"/>
      <c r="V44" s="1053"/>
      <c r="W44" s="669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262" t="s">
        <v>223</v>
      </c>
      <c r="L45" s="1217" t="s">
        <v>223</v>
      </c>
      <c r="M45" s="1223" t="s">
        <v>2453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45191.0</v>
      </c>
      <c r="L47" s="1210">
        <v>45191.0</v>
      </c>
      <c r="M47" s="1210">
        <v>45191.0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13" t="s">
        <v>78</v>
      </c>
      <c r="L48" s="1213" t="s">
        <v>78</v>
      </c>
      <c r="M48" s="1213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217" t="s">
        <v>2454</v>
      </c>
      <c r="L49" s="1217" t="s">
        <v>2455</v>
      </c>
      <c r="M49" s="1217" t="s">
        <v>2456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1216" t="s">
        <v>97</v>
      </c>
      <c r="K50" s="1263" t="s">
        <v>2454</v>
      </c>
      <c r="L50" s="1264" t="s">
        <v>2455</v>
      </c>
      <c r="M50" s="1217" t="s">
        <v>2456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1222" t="s">
        <v>98</v>
      </c>
      <c r="K51" s="1265" t="s">
        <v>1790</v>
      </c>
      <c r="L51" s="1266" t="s">
        <v>1791</v>
      </c>
      <c r="M51" s="1266" t="s">
        <v>1792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1267" t="s">
        <v>46</v>
      </c>
      <c r="K53" s="1210">
        <v>45191.0</v>
      </c>
      <c r="L53" s="1210">
        <v>45193.0</v>
      </c>
      <c r="M53" s="1210">
        <v>45196.0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1212" t="s">
        <v>44</v>
      </c>
      <c r="K54" s="1213" t="s">
        <v>78</v>
      </c>
      <c r="L54" s="1213" t="s">
        <v>78</v>
      </c>
      <c r="M54" s="1213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1216" t="s">
        <v>84</v>
      </c>
      <c r="K55" s="1217" t="s">
        <v>2460</v>
      </c>
      <c r="L55" s="1268" t="s">
        <v>2461</v>
      </c>
      <c r="M55" s="1217" t="s">
        <v>2462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1216" t="s">
        <v>97</v>
      </c>
      <c r="K56" s="1263" t="s">
        <v>2460</v>
      </c>
      <c r="L56" s="1078" t="s">
        <v>2461</v>
      </c>
      <c r="M56" s="1217" t="s">
        <v>2462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1222" t="s">
        <v>98</v>
      </c>
      <c r="K57" s="1266" t="s">
        <v>1799</v>
      </c>
      <c r="L57" s="1217" t="s">
        <v>223</v>
      </c>
      <c r="M57" s="1266"/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1267" t="s">
        <v>46</v>
      </c>
      <c r="K59" s="1210">
        <v>45197.0</v>
      </c>
      <c r="L59" s="1210">
        <v>45198.0</v>
      </c>
      <c r="M59" s="1210">
        <v>45198.0</v>
      </c>
      <c r="S59" s="346"/>
    </row>
    <row r="60">
      <c r="H60" s="41"/>
      <c r="I60" s="103"/>
      <c r="J60" s="1212" t="s">
        <v>44</v>
      </c>
      <c r="K60" s="1213" t="s">
        <v>78</v>
      </c>
      <c r="L60" s="1213" t="s">
        <v>78</v>
      </c>
      <c r="M60" s="1269" t="s">
        <v>78</v>
      </c>
      <c r="S60" s="346"/>
    </row>
    <row r="61">
      <c r="H61" s="41"/>
      <c r="I61" s="103"/>
      <c r="J61" s="1216" t="s">
        <v>84</v>
      </c>
      <c r="K61" s="1217" t="s">
        <v>2462</v>
      </c>
      <c r="L61" s="1097" t="s">
        <v>2463</v>
      </c>
      <c r="M61" s="1258" t="s">
        <v>2464</v>
      </c>
      <c r="S61" s="346"/>
    </row>
    <row r="62">
      <c r="H62" s="41"/>
      <c r="I62" s="103"/>
      <c r="J62" s="1216" t="s">
        <v>97</v>
      </c>
      <c r="K62" s="1217" t="s">
        <v>2462</v>
      </c>
      <c r="L62" s="1097" t="s">
        <v>2463</v>
      </c>
      <c r="M62" s="1258" t="s">
        <v>2464</v>
      </c>
      <c r="S62" s="346"/>
    </row>
    <row r="63">
      <c r="H63" s="41"/>
      <c r="I63" s="103"/>
      <c r="J63" s="1222" t="s">
        <v>98</v>
      </c>
      <c r="K63" s="1266"/>
      <c r="L63" s="1094" t="s">
        <v>223</v>
      </c>
      <c r="M63" s="1260" t="s">
        <v>223</v>
      </c>
      <c r="S63" s="346"/>
    </row>
    <row r="64">
      <c r="H64" s="41"/>
      <c r="I64" s="103"/>
      <c r="J64" s="1270"/>
      <c r="M64" s="53"/>
      <c r="S64" s="346"/>
    </row>
    <row r="65">
      <c r="H65" s="41"/>
      <c r="I65" s="103"/>
      <c r="J65" s="1267" t="s">
        <v>46</v>
      </c>
      <c r="K65" s="1210"/>
      <c r="L65" s="1210"/>
      <c r="M65" s="1210"/>
      <c r="S65" s="346"/>
    </row>
    <row r="66">
      <c r="H66" s="41"/>
      <c r="I66" s="103"/>
      <c r="J66" s="1212" t="s">
        <v>44</v>
      </c>
      <c r="K66" s="1269"/>
      <c r="L66" s="1269"/>
      <c r="M66" s="1269"/>
      <c r="S66" s="346"/>
    </row>
    <row r="67">
      <c r="H67" s="41"/>
      <c r="I67" s="103"/>
      <c r="J67" s="1216" t="s">
        <v>84</v>
      </c>
      <c r="K67" s="135"/>
      <c r="L67" s="135"/>
      <c r="M67" s="135"/>
      <c r="S67" s="346"/>
    </row>
    <row r="68">
      <c r="H68" s="41"/>
      <c r="I68" s="103"/>
      <c r="J68" s="1216" t="s">
        <v>97</v>
      </c>
      <c r="K68" s="135"/>
      <c r="L68" s="774"/>
      <c r="M68" s="135"/>
      <c r="S68" s="346"/>
    </row>
    <row r="69">
      <c r="H69" s="41"/>
      <c r="I69" s="1051"/>
      <c r="J69" s="1222" t="s">
        <v>98</v>
      </c>
      <c r="K69" s="1271"/>
      <c r="L69" s="1271"/>
      <c r="M69" s="135"/>
      <c r="S69" s="346"/>
    </row>
    <row r="70">
      <c r="H70" s="41"/>
      <c r="I70" s="1051"/>
      <c r="J70" s="1272"/>
      <c r="K70" s="1273"/>
      <c r="L70" s="1273"/>
      <c r="M70" s="1274"/>
      <c r="S70" s="346"/>
    </row>
    <row r="71">
      <c r="H71" s="41"/>
      <c r="I71" s="1051"/>
      <c r="J71" s="1267" t="s">
        <v>46</v>
      </c>
      <c r="K71" s="1210"/>
      <c r="L71" s="1210"/>
      <c r="M71" s="1210"/>
      <c r="S71" s="346"/>
    </row>
    <row r="72">
      <c r="H72" s="41"/>
      <c r="I72" s="1051"/>
      <c r="J72" s="1212" t="s">
        <v>44</v>
      </c>
      <c r="K72" s="1269"/>
      <c r="L72" s="1269"/>
      <c r="M72" s="1269"/>
      <c r="S72" s="346"/>
    </row>
    <row r="73">
      <c r="H73" s="41"/>
      <c r="I73" s="1051"/>
      <c r="J73" s="1216" t="s">
        <v>84</v>
      </c>
      <c r="K73" s="135"/>
      <c r="L73" s="353"/>
      <c r="M73" s="353"/>
      <c r="S73" s="346"/>
    </row>
    <row r="74">
      <c r="H74" s="41"/>
      <c r="I74" s="1051"/>
      <c r="J74" s="1216" t="s">
        <v>97</v>
      </c>
      <c r="K74" s="135"/>
      <c r="L74" s="855"/>
      <c r="M74" s="353"/>
      <c r="S74" s="346"/>
    </row>
    <row r="75">
      <c r="H75" s="41"/>
      <c r="I75" s="1051"/>
      <c r="J75" s="1222" t="s">
        <v>98</v>
      </c>
      <c r="K75" s="1271"/>
      <c r="L75" s="1271"/>
      <c r="M75" s="1271"/>
      <c r="S75" s="346"/>
    </row>
    <row r="76">
      <c r="H76" s="41"/>
      <c r="I76" s="1051"/>
      <c r="J76" s="1272"/>
      <c r="K76" s="1273"/>
      <c r="L76" s="1273"/>
      <c r="M76" s="1274"/>
      <c r="S76" s="346"/>
    </row>
    <row r="77">
      <c r="H77" s="41"/>
      <c r="I77" s="1051"/>
      <c r="J77" s="1272"/>
      <c r="K77" s="1273"/>
      <c r="L77" s="1273"/>
      <c r="M77" s="1274"/>
      <c r="S77" s="346"/>
    </row>
    <row r="78">
      <c r="H78" s="41"/>
      <c r="I78" s="1110"/>
      <c r="J78" s="1275" t="s">
        <v>46</v>
      </c>
      <c r="K78" s="1276">
        <v>45172.0</v>
      </c>
      <c r="L78" s="1276">
        <v>45179.0</v>
      </c>
      <c r="M78" s="1276">
        <v>45186.0</v>
      </c>
      <c r="S78" s="346"/>
    </row>
    <row r="79">
      <c r="H79" s="41"/>
      <c r="I79" s="1110"/>
      <c r="J79" s="1277" t="s">
        <v>44</v>
      </c>
      <c r="K79" s="1278" t="s">
        <v>985</v>
      </c>
      <c r="L79" s="1278" t="s">
        <v>985</v>
      </c>
      <c r="M79" s="1278" t="s">
        <v>985</v>
      </c>
      <c r="S79" s="346"/>
    </row>
    <row r="80">
      <c r="H80" s="41"/>
      <c r="I80" s="1110"/>
      <c r="J80" s="1277" t="s">
        <v>85</v>
      </c>
      <c r="K80" s="1279" t="s">
        <v>226</v>
      </c>
      <c r="L80" s="1279" t="s">
        <v>1586</v>
      </c>
      <c r="M80" s="1279" t="s">
        <v>2465</v>
      </c>
      <c r="S80" s="458"/>
      <c r="T80" s="432"/>
      <c r="U80" s="432"/>
      <c r="V80" s="432"/>
      <c r="W80" s="432"/>
      <c r="X80" s="432"/>
      <c r="Y80" s="432"/>
    </row>
    <row r="81">
      <c r="H81" s="41"/>
      <c r="I81" s="1110"/>
      <c r="J81" s="1277" t="s">
        <v>116</v>
      </c>
      <c r="K81" s="1280" t="s">
        <v>141</v>
      </c>
      <c r="L81" s="1280" t="s">
        <v>141</v>
      </c>
      <c r="M81" s="1280" t="s">
        <v>141</v>
      </c>
      <c r="S81" s="346"/>
    </row>
    <row r="82">
      <c r="H82" s="41"/>
      <c r="I82" s="1051"/>
      <c r="J82" s="1272"/>
      <c r="K82" s="1273"/>
      <c r="L82" s="1273"/>
      <c r="M82" s="1281"/>
      <c r="S82" s="346"/>
    </row>
    <row r="83">
      <c r="H83" s="41"/>
      <c r="I83" s="1051"/>
      <c r="J83" s="1282" t="s">
        <v>46</v>
      </c>
      <c r="K83" s="1283">
        <v>45193.0</v>
      </c>
      <c r="L83" s="1283"/>
      <c r="M83" s="1283"/>
      <c r="O83" s="441"/>
      <c r="S83" s="346"/>
    </row>
    <row r="84">
      <c r="H84" s="41"/>
      <c r="I84" s="1110"/>
      <c r="J84" s="1277" t="s">
        <v>44</v>
      </c>
      <c r="K84" s="1278" t="s">
        <v>985</v>
      </c>
      <c r="L84" s="1284"/>
      <c r="M84" s="1284"/>
      <c r="O84" s="441"/>
      <c r="S84" s="346"/>
    </row>
    <row r="85">
      <c r="H85" s="41"/>
      <c r="I85" s="1110"/>
      <c r="J85" s="1277" t="s">
        <v>85</v>
      </c>
      <c r="K85" s="1285" t="s">
        <v>2467</v>
      </c>
      <c r="L85" s="903"/>
      <c r="M85" s="903"/>
      <c r="N85" s="115"/>
      <c r="O85" s="115"/>
      <c r="S85" s="346"/>
    </row>
    <row r="86">
      <c r="H86" s="41"/>
      <c r="I86" s="1110"/>
      <c r="J86" s="1277" t="s">
        <v>116</v>
      </c>
      <c r="K86" s="1280" t="s">
        <v>141</v>
      </c>
      <c r="L86" s="1286"/>
      <c r="M86" s="1286"/>
      <c r="O86" s="441"/>
      <c r="S86" s="346"/>
    </row>
    <row r="87">
      <c r="H87" s="41"/>
      <c r="I87" s="892"/>
      <c r="J87" s="1277"/>
      <c r="K87" s="1281"/>
      <c r="L87" s="1281"/>
      <c r="M87" s="1281"/>
      <c r="O87" s="441"/>
      <c r="S87" s="346"/>
    </row>
    <row r="88">
      <c r="H88" s="41"/>
      <c r="I88" s="156"/>
      <c r="J88" s="1282" t="s">
        <v>46</v>
      </c>
      <c r="K88" s="1283">
        <v>45178.0</v>
      </c>
      <c r="L88" s="1283">
        <v>45187.0</v>
      </c>
      <c r="M88" s="1283">
        <v>45194.0</v>
      </c>
      <c r="O88" s="441"/>
      <c r="S88" s="346"/>
    </row>
    <row r="89">
      <c r="H89" s="41"/>
      <c r="I89" s="156"/>
      <c r="J89" s="1277" t="s">
        <v>44</v>
      </c>
      <c r="K89" s="1278" t="s">
        <v>2471</v>
      </c>
      <c r="L89" s="1278" t="s">
        <v>2136</v>
      </c>
      <c r="M89" s="1278" t="s">
        <v>1504</v>
      </c>
      <c r="O89" s="441"/>
      <c r="S89" s="346"/>
    </row>
    <row r="90">
      <c r="H90" s="41"/>
      <c r="I90" s="156"/>
      <c r="J90" s="1277" t="s">
        <v>85</v>
      </c>
      <c r="K90" s="1279" t="s">
        <v>1509</v>
      </c>
      <c r="L90" s="1279" t="s">
        <v>2472</v>
      </c>
      <c r="M90" s="1279" t="s">
        <v>1916</v>
      </c>
      <c r="O90" s="441"/>
      <c r="S90" s="346"/>
    </row>
    <row r="91">
      <c r="H91" s="41"/>
      <c r="I91" s="156"/>
      <c r="J91" s="1287" t="s">
        <v>116</v>
      </c>
      <c r="K91" s="1280" t="s">
        <v>1502</v>
      </c>
      <c r="L91" s="1280" t="s">
        <v>1502</v>
      </c>
      <c r="M91" s="1280" t="s">
        <v>1502</v>
      </c>
      <c r="O91" s="441"/>
      <c r="S91" s="346"/>
    </row>
    <row r="92">
      <c r="H92" s="41"/>
      <c r="I92" s="156"/>
      <c r="J92" s="156"/>
      <c r="O92" s="441"/>
      <c r="S92" s="346"/>
    </row>
    <row r="93">
      <c r="H93" s="41"/>
      <c r="I93" s="156"/>
      <c r="J93" s="156"/>
      <c r="O93" s="441"/>
      <c r="S93" s="346"/>
    </row>
    <row r="94">
      <c r="H94" s="41"/>
      <c r="I94" s="156"/>
      <c r="J94" s="156"/>
      <c r="O94" s="441"/>
      <c r="S94" s="346"/>
    </row>
    <row r="95">
      <c r="H95" s="41"/>
      <c r="I95" s="156"/>
      <c r="J95" s="156"/>
      <c r="O95" s="441"/>
      <c r="S95" s="346"/>
    </row>
    <row r="96">
      <c r="H96" s="41"/>
      <c r="I96" s="156"/>
      <c r="J96" s="156"/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9"/>
      <c r="I100" s="189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S102" s="346"/>
    </row>
    <row r="103">
      <c r="I103" s="156"/>
      <c r="J103" s="156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J1002" s="156"/>
      <c r="S1002" s="346"/>
    </row>
    <row r="1003">
      <c r="I1003" s="156"/>
      <c r="J1003" s="156"/>
      <c r="S1003" s="346"/>
    </row>
    <row r="1004">
      <c r="I1004" s="156"/>
      <c r="J1004" s="156"/>
      <c r="S1004" s="346"/>
    </row>
    <row r="1005">
      <c r="I1005" s="156"/>
      <c r="J1005" s="156"/>
      <c r="S1005" s="346"/>
    </row>
    <row r="1006">
      <c r="I1006" s="156"/>
      <c r="J1006" s="156"/>
      <c r="S1006" s="346"/>
    </row>
    <row r="1007">
      <c r="I1007" s="156"/>
      <c r="J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80"/>
    <hyperlink r:id="rId2" ref="L80"/>
    <hyperlink r:id="rId3" ref="M80"/>
    <hyperlink r:id="rId4" ref="K85"/>
    <hyperlink r:id="rId5" ref="K90"/>
    <hyperlink r:id="rId6" ref="L90"/>
    <hyperlink r:id="rId7" ref="M90"/>
  </hyperlinks>
  <drawing r:id="rId8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1682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7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45147.0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2457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2458</v>
      </c>
      <c r="C15" s="36"/>
      <c r="D15" s="36"/>
      <c r="E15" s="36"/>
      <c r="F15" s="65"/>
      <c r="G15" s="1145" t="s">
        <v>40</v>
      </c>
      <c r="H15" s="65"/>
      <c r="K15" s="34" t="s">
        <v>2459</v>
      </c>
      <c r="L15" s="36"/>
      <c r="M15" s="36"/>
      <c r="N15" s="36"/>
      <c r="O15" s="65"/>
      <c r="P15" s="1145" t="s">
        <v>40</v>
      </c>
      <c r="Q15" s="65"/>
      <c r="T15" s="34" t="s">
        <v>2458</v>
      </c>
      <c r="U15" s="36"/>
      <c r="V15" s="36"/>
      <c r="W15" s="36"/>
      <c r="X15" s="65"/>
      <c r="Y15" s="1145" t="s">
        <v>40</v>
      </c>
      <c r="Z15" s="65"/>
      <c r="AC15" s="34" t="s">
        <v>2459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769"/>
      <c r="C22" s="769"/>
      <c r="D22" s="769"/>
      <c r="E22" s="769"/>
      <c r="F22" s="769"/>
      <c r="G22" s="769">
        <v>1.0</v>
      </c>
      <c r="H22" s="769">
        <v>2.0</v>
      </c>
      <c r="J22" s="1"/>
      <c r="K22" s="769"/>
      <c r="L22" s="769"/>
      <c r="M22" s="769"/>
      <c r="N22" s="769"/>
      <c r="O22" s="769"/>
      <c r="P22" s="769">
        <v>1.0</v>
      </c>
      <c r="Q22" s="769">
        <v>2.0</v>
      </c>
      <c r="T22" s="769"/>
      <c r="U22" s="769"/>
      <c r="V22" s="769"/>
      <c r="W22" s="769"/>
      <c r="X22" s="769"/>
      <c r="Y22" s="769">
        <v>1.0</v>
      </c>
      <c r="Z22" s="769">
        <v>2.0</v>
      </c>
      <c r="AA22" s="78"/>
      <c r="AB22" s="78"/>
      <c r="AC22" s="769"/>
      <c r="AD22" s="769"/>
      <c r="AE22" s="769"/>
      <c r="AF22" s="769"/>
      <c r="AG22" s="769"/>
      <c r="AH22" s="769">
        <v>1.0</v>
      </c>
      <c r="AI22" s="769">
        <v>2.0</v>
      </c>
      <c r="AK22" s="78"/>
    </row>
    <row r="23" ht="36.0" customHeight="1">
      <c r="A23" s="831"/>
      <c r="B23" s="832"/>
      <c r="C23" s="975"/>
      <c r="D23" s="975"/>
      <c r="E23" s="975"/>
      <c r="F23" s="975"/>
      <c r="G23" s="975"/>
      <c r="H23" s="834" t="s">
        <v>78</v>
      </c>
      <c r="I23" s="831"/>
      <c r="J23" s="836"/>
      <c r="K23" s="832"/>
      <c r="L23" s="975"/>
      <c r="M23" s="975"/>
      <c r="N23" s="975"/>
      <c r="O23" s="975"/>
      <c r="P23" s="975"/>
      <c r="Q23" s="834" t="s">
        <v>78</v>
      </c>
      <c r="R23" s="831"/>
      <c r="S23" s="831"/>
      <c r="T23" s="832"/>
      <c r="U23" s="975"/>
      <c r="V23" s="975"/>
      <c r="W23" s="975"/>
      <c r="X23" s="975"/>
      <c r="Y23" s="975"/>
      <c r="Z23" s="834" t="s">
        <v>78</v>
      </c>
      <c r="AA23" s="837"/>
      <c r="AB23" s="837"/>
      <c r="AC23" s="832"/>
      <c r="AD23" s="975"/>
      <c r="AE23" s="975"/>
      <c r="AF23" s="975"/>
      <c r="AG23" s="975"/>
      <c r="AH23" s="975"/>
      <c r="AI23" s="834" t="s">
        <v>78</v>
      </c>
      <c r="AJ23" s="831"/>
      <c r="AK23" s="837"/>
    </row>
    <row r="24" hidden="1">
      <c r="B24" s="832"/>
      <c r="C24" s="832"/>
      <c r="D24" s="832"/>
      <c r="E24" s="832"/>
      <c r="F24" s="832"/>
      <c r="G24" s="832"/>
      <c r="H24" s="832"/>
      <c r="J24" s="1"/>
      <c r="K24" s="832"/>
      <c r="L24" s="832"/>
      <c r="M24" s="832"/>
      <c r="N24" s="832"/>
      <c r="O24" s="832"/>
      <c r="P24" s="832"/>
      <c r="Q24" s="832"/>
      <c r="T24" s="832"/>
      <c r="U24" s="832"/>
      <c r="V24" s="832"/>
      <c r="W24" s="832"/>
      <c r="X24" s="832"/>
      <c r="Y24" s="832"/>
      <c r="Z24" s="832"/>
      <c r="AA24" s="78"/>
      <c r="AB24" s="78"/>
      <c r="AC24" s="832"/>
      <c r="AD24" s="832"/>
      <c r="AE24" s="832"/>
      <c r="AF24" s="832"/>
      <c r="AG24" s="832"/>
      <c r="AH24" s="832"/>
      <c r="AI24" s="832"/>
      <c r="AK24" s="78"/>
    </row>
    <row r="25" hidden="1">
      <c r="B25" s="832"/>
      <c r="C25" s="832"/>
      <c r="D25" s="832"/>
      <c r="E25" s="832"/>
      <c r="F25" s="832"/>
      <c r="G25" s="832"/>
      <c r="H25" s="832"/>
      <c r="J25" s="1"/>
      <c r="K25" s="832"/>
      <c r="L25" s="832"/>
      <c r="M25" s="832"/>
      <c r="N25" s="832"/>
      <c r="O25" s="832"/>
      <c r="P25" s="832"/>
      <c r="Q25" s="832"/>
      <c r="T25" s="832"/>
      <c r="U25" s="832"/>
      <c r="V25" s="832"/>
      <c r="W25" s="832"/>
      <c r="X25" s="832"/>
      <c r="Y25" s="832"/>
      <c r="Z25" s="832"/>
      <c r="AA25" s="78"/>
      <c r="AB25" s="78"/>
      <c r="AC25" s="832"/>
      <c r="AD25" s="832"/>
      <c r="AE25" s="832"/>
      <c r="AF25" s="832"/>
      <c r="AG25" s="832"/>
      <c r="AH25" s="832"/>
      <c r="AI25" s="832"/>
      <c r="AK25" s="78"/>
    </row>
    <row r="26">
      <c r="B26" s="769">
        <v>3.0</v>
      </c>
      <c r="C26" s="769">
        <v>4.0</v>
      </c>
      <c r="D26" s="769">
        <v>5.0</v>
      </c>
      <c r="E26" s="769">
        <v>6.0</v>
      </c>
      <c r="F26" s="769">
        <v>7.0</v>
      </c>
      <c r="G26" s="769">
        <v>8.0</v>
      </c>
      <c r="H26" s="769">
        <v>9.0</v>
      </c>
      <c r="J26" s="1"/>
      <c r="K26" s="769">
        <v>3.0</v>
      </c>
      <c r="L26" s="769">
        <v>4.0</v>
      </c>
      <c r="M26" s="769">
        <v>5.0</v>
      </c>
      <c r="N26" s="769">
        <v>6.0</v>
      </c>
      <c r="O26" s="769">
        <v>7.0</v>
      </c>
      <c r="P26" s="769">
        <v>8.0</v>
      </c>
      <c r="Q26" s="769">
        <v>9.0</v>
      </c>
      <c r="T26" s="769">
        <v>3.0</v>
      </c>
      <c r="U26" s="769">
        <v>4.0</v>
      </c>
      <c r="V26" s="769">
        <v>5.0</v>
      </c>
      <c r="W26" s="769">
        <v>6.0</v>
      </c>
      <c r="X26" s="769">
        <v>7.0</v>
      </c>
      <c r="Y26" s="769">
        <v>8.0</v>
      </c>
      <c r="Z26" s="769">
        <v>9.0</v>
      </c>
      <c r="AA26" s="78"/>
      <c r="AB26" s="78"/>
      <c r="AC26" s="769">
        <v>3.0</v>
      </c>
      <c r="AD26" s="769">
        <v>4.0</v>
      </c>
      <c r="AE26" s="769">
        <v>5.0</v>
      </c>
      <c r="AF26" s="769">
        <v>6.0</v>
      </c>
      <c r="AG26" s="769">
        <v>7.0</v>
      </c>
      <c r="AH26" s="769">
        <v>8.0</v>
      </c>
      <c r="AI26" s="769">
        <v>9.0</v>
      </c>
      <c r="AK26" s="78"/>
    </row>
    <row r="27" ht="57.0" customHeight="1">
      <c r="B27" s="841" t="s">
        <v>2466</v>
      </c>
      <c r="C27" s="975"/>
      <c r="D27" s="975"/>
      <c r="E27" s="975"/>
      <c r="F27" s="975"/>
      <c r="G27" s="975"/>
      <c r="H27" s="833" t="s">
        <v>1416</v>
      </c>
      <c r="K27" s="841" t="s">
        <v>2468</v>
      </c>
      <c r="L27" s="975"/>
      <c r="M27" s="975"/>
      <c r="N27" s="975"/>
      <c r="O27" s="975"/>
      <c r="P27" s="975"/>
      <c r="Q27" s="833" t="s">
        <v>1416</v>
      </c>
      <c r="T27" s="841" t="s">
        <v>2469</v>
      </c>
      <c r="U27" s="975"/>
      <c r="V27" s="975"/>
      <c r="W27" s="975"/>
      <c r="X27" s="975"/>
      <c r="Y27" s="975"/>
      <c r="Z27" s="833" t="s">
        <v>1416</v>
      </c>
      <c r="AC27" s="841" t="s">
        <v>2470</v>
      </c>
      <c r="AD27" s="975"/>
      <c r="AE27" s="975"/>
      <c r="AF27" s="975"/>
      <c r="AG27" s="975"/>
      <c r="AH27" s="975"/>
      <c r="AI27" s="833" t="s">
        <v>1416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idden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10.0</v>
      </c>
      <c r="C30" s="769">
        <v>11.0</v>
      </c>
      <c r="D30" s="769">
        <v>12.0</v>
      </c>
      <c r="E30" s="769">
        <v>13.0</v>
      </c>
      <c r="F30" s="769">
        <v>14.0</v>
      </c>
      <c r="G30" s="769">
        <v>15.0</v>
      </c>
      <c r="H30" s="769">
        <v>16.0</v>
      </c>
      <c r="J30" s="1"/>
      <c r="K30" s="769">
        <v>10.0</v>
      </c>
      <c r="L30" s="769">
        <v>11.0</v>
      </c>
      <c r="M30" s="769">
        <v>12.0</v>
      </c>
      <c r="N30" s="769">
        <v>13.0</v>
      </c>
      <c r="O30" s="769">
        <v>14.0</v>
      </c>
      <c r="P30" s="769">
        <v>15.0</v>
      </c>
      <c r="Q30" s="769">
        <v>16.0</v>
      </c>
      <c r="T30" s="769">
        <v>10.0</v>
      </c>
      <c r="U30" s="769">
        <v>11.0</v>
      </c>
      <c r="V30" s="769">
        <v>12.0</v>
      </c>
      <c r="W30" s="769">
        <v>13.0</v>
      </c>
      <c r="X30" s="769">
        <v>14.0</v>
      </c>
      <c r="Y30" s="769">
        <v>15.0</v>
      </c>
      <c r="Z30" s="769">
        <v>16.0</v>
      </c>
      <c r="AA30" s="92"/>
      <c r="AB30" s="92"/>
      <c r="AC30" s="769">
        <v>10.0</v>
      </c>
      <c r="AD30" s="769">
        <v>11.0</v>
      </c>
      <c r="AE30" s="769">
        <v>12.0</v>
      </c>
      <c r="AF30" s="769">
        <v>13.0</v>
      </c>
      <c r="AG30" s="769">
        <v>14.0</v>
      </c>
      <c r="AH30" s="769">
        <v>15.0</v>
      </c>
      <c r="AI30" s="769">
        <v>16.0</v>
      </c>
      <c r="AK30" s="92"/>
    </row>
    <row r="31" ht="54.75" customHeight="1">
      <c r="B31" s="841" t="s">
        <v>2473</v>
      </c>
      <c r="C31" s="834" t="s">
        <v>78</v>
      </c>
      <c r="D31" s="834" t="s">
        <v>78</v>
      </c>
      <c r="E31" s="842"/>
      <c r="F31" s="842"/>
      <c r="G31" s="842"/>
      <c r="H31" s="842"/>
      <c r="K31" s="841" t="s">
        <v>2474</v>
      </c>
      <c r="L31" s="834" t="s">
        <v>78</v>
      </c>
      <c r="M31" s="834" t="s">
        <v>78</v>
      </c>
      <c r="N31" s="842"/>
      <c r="O31" s="842"/>
      <c r="P31" s="842"/>
      <c r="Q31" s="842"/>
      <c r="T31" s="841" t="s">
        <v>2475</v>
      </c>
      <c r="U31" s="834" t="s">
        <v>78</v>
      </c>
      <c r="V31" s="834" t="s">
        <v>78</v>
      </c>
      <c r="W31" s="834" t="s">
        <v>78</v>
      </c>
      <c r="X31" s="1042" t="s">
        <v>78</v>
      </c>
      <c r="Y31" s="1288" t="s">
        <v>78</v>
      </c>
      <c r="Z31" s="1044"/>
      <c r="AC31" s="841" t="s">
        <v>2476</v>
      </c>
      <c r="AD31" s="834" t="s">
        <v>78</v>
      </c>
      <c r="AE31" s="834" t="s">
        <v>78</v>
      </c>
      <c r="AF31" s="834" t="s">
        <v>78</v>
      </c>
      <c r="AG31" s="1042" t="s">
        <v>78</v>
      </c>
      <c r="AH31" s="1289"/>
      <c r="AI31" s="1044"/>
    </row>
    <row r="32" hidden="1">
      <c r="B32" s="25"/>
      <c r="C32" s="834" t="s">
        <v>78</v>
      </c>
      <c r="D32" s="834" t="s">
        <v>78</v>
      </c>
      <c r="E32" s="25"/>
      <c r="F32" s="25"/>
      <c r="G32" s="25"/>
      <c r="H32" s="25"/>
      <c r="J32" s="1"/>
      <c r="K32" s="25"/>
      <c r="L32" s="834" t="s">
        <v>78</v>
      </c>
      <c r="M32" s="834" t="s">
        <v>78</v>
      </c>
      <c r="N32" s="25"/>
      <c r="O32" s="25"/>
      <c r="P32" s="25"/>
      <c r="Q32" s="25"/>
      <c r="T32" s="25"/>
      <c r="U32" s="834" t="s">
        <v>78</v>
      </c>
      <c r="V32" s="834" t="s">
        <v>78</v>
      </c>
      <c r="W32" s="834" t="s">
        <v>78</v>
      </c>
      <c r="X32" s="14"/>
      <c r="Y32" s="25"/>
      <c r="Z32" s="14"/>
      <c r="AA32" s="78"/>
      <c r="AB32" s="78"/>
      <c r="AC32" s="25"/>
      <c r="AD32" s="834" t="s">
        <v>78</v>
      </c>
      <c r="AE32" s="834" t="s">
        <v>78</v>
      </c>
      <c r="AF32" s="834" t="s">
        <v>78</v>
      </c>
      <c r="AG32" s="14"/>
      <c r="AH32" s="25"/>
      <c r="AI32" s="14"/>
      <c r="AK32" s="78"/>
    </row>
    <row r="33" hidden="1">
      <c r="B33" s="14"/>
      <c r="C33" s="834" t="s">
        <v>78</v>
      </c>
      <c r="D33" s="834" t="s">
        <v>78</v>
      </c>
      <c r="E33" s="14"/>
      <c r="F33" s="14"/>
      <c r="G33" s="14"/>
      <c r="H33" s="14"/>
      <c r="J33" s="1"/>
      <c r="K33" s="14"/>
      <c r="L33" s="834" t="s">
        <v>78</v>
      </c>
      <c r="M33" s="834" t="s">
        <v>78</v>
      </c>
      <c r="N33" s="14"/>
      <c r="O33" s="14"/>
      <c r="P33" s="14"/>
      <c r="Q33" s="14"/>
      <c r="T33" s="14"/>
      <c r="U33" s="834" t="s">
        <v>78</v>
      </c>
      <c r="V33" s="834" t="s">
        <v>78</v>
      </c>
      <c r="W33" s="834" t="s">
        <v>78</v>
      </c>
      <c r="X33" s="834" t="s">
        <v>78</v>
      </c>
      <c r="Y33" s="14"/>
      <c r="Z33" s="834" t="s">
        <v>78</v>
      </c>
      <c r="AA33" s="78"/>
      <c r="AB33" s="78"/>
      <c r="AC33" s="14"/>
      <c r="AD33" s="834" t="s">
        <v>78</v>
      </c>
      <c r="AE33" s="834" t="s">
        <v>78</v>
      </c>
      <c r="AF33" s="834" t="s">
        <v>78</v>
      </c>
      <c r="AG33" s="834" t="s">
        <v>78</v>
      </c>
      <c r="AH33" s="14"/>
      <c r="AI33" s="834" t="s">
        <v>78</v>
      </c>
      <c r="AK33" s="78"/>
    </row>
    <row r="34">
      <c r="B34" s="769">
        <v>17.0</v>
      </c>
      <c r="C34" s="769">
        <v>18.0</v>
      </c>
      <c r="D34" s="769">
        <v>19.0</v>
      </c>
      <c r="E34" s="769">
        <v>20.0</v>
      </c>
      <c r="F34" s="769">
        <v>21.0</v>
      </c>
      <c r="G34" s="769">
        <v>22.0</v>
      </c>
      <c r="H34" s="769">
        <v>23.0</v>
      </c>
      <c r="K34" s="769">
        <v>17.0</v>
      </c>
      <c r="L34" s="769">
        <v>18.0</v>
      </c>
      <c r="M34" s="769">
        <v>19.0</v>
      </c>
      <c r="N34" s="769">
        <v>20.0</v>
      </c>
      <c r="O34" s="769">
        <v>21.0</v>
      </c>
      <c r="P34" s="769">
        <v>22.0</v>
      </c>
      <c r="Q34" s="769">
        <v>23.0</v>
      </c>
      <c r="T34" s="769">
        <v>17.0</v>
      </c>
      <c r="U34" s="769">
        <v>18.0</v>
      </c>
      <c r="V34" s="769">
        <v>19.0</v>
      </c>
      <c r="W34" s="769">
        <v>20.0</v>
      </c>
      <c r="X34" s="769">
        <v>21.0</v>
      </c>
      <c r="Y34" s="769">
        <v>22.0</v>
      </c>
      <c r="Z34" s="769">
        <v>23.0</v>
      </c>
      <c r="AC34" s="769">
        <v>17.0</v>
      </c>
      <c r="AD34" s="769">
        <v>18.0</v>
      </c>
      <c r="AE34" s="769">
        <v>19.0</v>
      </c>
      <c r="AF34" s="769">
        <v>20.0</v>
      </c>
      <c r="AG34" s="769">
        <v>21.0</v>
      </c>
      <c r="AH34" s="769">
        <v>22.0</v>
      </c>
      <c r="AI34" s="769">
        <v>23.0</v>
      </c>
    </row>
    <row r="35" ht="69.0" customHeight="1">
      <c r="B35" s="842"/>
      <c r="C35" s="842"/>
      <c r="D35" s="842"/>
      <c r="E35" s="842"/>
      <c r="F35" s="842"/>
      <c r="G35" s="842"/>
      <c r="H35" s="842"/>
      <c r="K35" s="842"/>
      <c r="L35" s="842"/>
      <c r="M35" s="842"/>
      <c r="N35" s="842"/>
      <c r="O35" s="842"/>
      <c r="P35" s="842"/>
      <c r="Q35" s="842"/>
      <c r="T35" s="841" t="s">
        <v>2477</v>
      </c>
      <c r="U35" s="1043" t="s">
        <v>2478</v>
      </c>
      <c r="V35" s="1042" t="s">
        <v>78</v>
      </c>
      <c r="W35" s="1042" t="s">
        <v>78</v>
      </c>
      <c r="X35" s="1042" t="s">
        <v>78</v>
      </c>
      <c r="Y35" s="1042" t="s">
        <v>78</v>
      </c>
      <c r="Z35" s="1042" t="s">
        <v>78</v>
      </c>
      <c r="AA35" s="97"/>
      <c r="AB35" s="97"/>
      <c r="AC35" s="841" t="s">
        <v>2479</v>
      </c>
      <c r="AD35" s="1043" t="s">
        <v>2478</v>
      </c>
      <c r="AE35" s="1042" t="s">
        <v>78</v>
      </c>
      <c r="AF35" s="1042" t="s">
        <v>78</v>
      </c>
      <c r="AG35" s="1042" t="s">
        <v>78</v>
      </c>
      <c r="AH35" s="1042" t="s">
        <v>78</v>
      </c>
      <c r="AI35" s="1042" t="s">
        <v>78</v>
      </c>
      <c r="AJ35" s="97"/>
      <c r="AK35" s="97"/>
    </row>
    <row r="36" hidden="1">
      <c r="B36" s="25"/>
      <c r="C36" s="25"/>
      <c r="D36" s="25"/>
      <c r="E36" s="25"/>
      <c r="F36" s="25"/>
      <c r="G36" s="25"/>
      <c r="H36" s="25"/>
      <c r="J36" s="1"/>
      <c r="K36" s="25"/>
      <c r="L36" s="25"/>
      <c r="M36" s="25"/>
      <c r="N36" s="25"/>
      <c r="O36" s="25"/>
      <c r="P36" s="25"/>
      <c r="Q36" s="25"/>
      <c r="T36" s="25"/>
      <c r="U36" s="25"/>
      <c r="V36" s="25"/>
      <c r="W36" s="25"/>
      <c r="X36" s="25"/>
      <c r="Y36" s="25"/>
      <c r="Z36" s="25"/>
      <c r="AA36" s="78"/>
      <c r="AB36" s="78"/>
      <c r="AC36" s="25"/>
      <c r="AD36" s="25"/>
      <c r="AE36" s="25"/>
      <c r="AF36" s="25"/>
      <c r="AG36" s="25"/>
      <c r="AH36" s="25"/>
      <c r="AI36" s="25"/>
      <c r="AK36" s="78"/>
    </row>
    <row r="37" hidden="1">
      <c r="B37" s="14"/>
      <c r="C37" s="14"/>
      <c r="D37" s="14"/>
      <c r="E37" s="14"/>
      <c r="F37" s="14"/>
      <c r="G37" s="14"/>
      <c r="H37" s="14"/>
      <c r="J37" s="1"/>
      <c r="K37" s="14"/>
      <c r="L37" s="14"/>
      <c r="M37" s="14"/>
      <c r="N37" s="14"/>
      <c r="O37" s="14"/>
      <c r="P37" s="14"/>
      <c r="Q37" s="14"/>
      <c r="T37" s="14"/>
      <c r="U37" s="14"/>
      <c r="V37" s="14"/>
      <c r="W37" s="14"/>
      <c r="X37" s="14"/>
      <c r="Y37" s="14"/>
      <c r="Z37" s="14"/>
      <c r="AA37" s="78"/>
      <c r="AB37" s="78"/>
      <c r="AC37" s="14"/>
      <c r="AD37" s="14"/>
      <c r="AE37" s="14"/>
      <c r="AF37" s="14"/>
      <c r="AG37" s="14"/>
      <c r="AH37" s="14"/>
      <c r="AI37" s="14"/>
      <c r="AK37" s="78"/>
    </row>
    <row r="38">
      <c r="B38" s="769">
        <v>24.0</v>
      </c>
      <c r="C38" s="769">
        <v>25.0</v>
      </c>
      <c r="D38" s="769">
        <v>26.0</v>
      </c>
      <c r="E38" s="769">
        <v>27.0</v>
      </c>
      <c r="F38" s="769">
        <v>28.0</v>
      </c>
      <c r="G38" s="769">
        <v>29.0</v>
      </c>
      <c r="H38" s="769">
        <v>30.0</v>
      </c>
      <c r="I38" s="97"/>
      <c r="K38" s="769">
        <v>24.0</v>
      </c>
      <c r="L38" s="769">
        <v>25.0</v>
      </c>
      <c r="M38" s="769">
        <v>26.0</v>
      </c>
      <c r="N38" s="769">
        <v>27.0</v>
      </c>
      <c r="O38" s="769">
        <v>28.0</v>
      </c>
      <c r="P38" s="769">
        <v>29.0</v>
      </c>
      <c r="Q38" s="769">
        <v>30.0</v>
      </c>
      <c r="R38" s="97"/>
      <c r="T38" s="769">
        <v>24.0</v>
      </c>
      <c r="U38" s="769">
        <v>25.0</v>
      </c>
      <c r="V38" s="769">
        <v>26.0</v>
      </c>
      <c r="W38" s="769">
        <v>27.0</v>
      </c>
      <c r="X38" s="769">
        <v>28.0</v>
      </c>
      <c r="Y38" s="769">
        <v>29.0</v>
      </c>
      <c r="Z38" s="769">
        <v>30.0</v>
      </c>
      <c r="AA38" s="97"/>
      <c r="AB38" s="97"/>
      <c r="AC38" s="769">
        <v>24.0</v>
      </c>
      <c r="AD38" s="769">
        <v>25.0</v>
      </c>
      <c r="AE38" s="769">
        <v>26.0</v>
      </c>
      <c r="AF38" s="769">
        <v>27.0</v>
      </c>
      <c r="AG38" s="769">
        <v>28.0</v>
      </c>
      <c r="AH38" s="769">
        <v>29.0</v>
      </c>
      <c r="AI38" s="769">
        <v>30.0</v>
      </c>
      <c r="AJ38" s="97"/>
    </row>
    <row r="39" ht="63.0" customHeight="1">
      <c r="B39" s="842"/>
      <c r="C39" s="842"/>
      <c r="D39" s="842"/>
      <c r="E39" s="842"/>
      <c r="F39" s="842"/>
      <c r="G39" s="842"/>
      <c r="H39" s="842"/>
      <c r="K39" s="842"/>
      <c r="L39" s="842"/>
      <c r="M39" s="842"/>
      <c r="N39" s="842"/>
      <c r="O39" s="842"/>
      <c r="P39" s="842"/>
      <c r="Q39" s="842"/>
      <c r="T39" s="841" t="s">
        <v>2480</v>
      </c>
      <c r="U39" s="1043" t="s">
        <v>2481</v>
      </c>
      <c r="V39" s="1289"/>
      <c r="W39" s="1042" t="s">
        <v>78</v>
      </c>
      <c r="X39" s="1042" t="s">
        <v>78</v>
      </c>
      <c r="Y39" s="1288" t="s">
        <v>78</v>
      </c>
      <c r="Z39" s="1180"/>
      <c r="AA39" s="97"/>
      <c r="AB39" s="97"/>
      <c r="AC39" s="841" t="s">
        <v>2482</v>
      </c>
      <c r="AD39" s="1043" t="s">
        <v>2481</v>
      </c>
      <c r="AE39" s="1289"/>
      <c r="AF39" s="1042" t="s">
        <v>78</v>
      </c>
      <c r="AG39" s="1042" t="s">
        <v>78</v>
      </c>
      <c r="AH39" s="1042" t="s">
        <v>78</v>
      </c>
      <c r="AI39" s="1180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</row>
    <row r="41">
      <c r="B41" s="982"/>
      <c r="C41" s="982"/>
      <c r="D41" s="982"/>
      <c r="E41" s="982"/>
      <c r="F41" s="982"/>
      <c r="G41" s="982"/>
      <c r="H41" s="975"/>
      <c r="J41" s="1"/>
      <c r="K41" s="982"/>
      <c r="L41" s="982"/>
      <c r="M41" s="982"/>
      <c r="N41" s="982"/>
      <c r="O41" s="982"/>
      <c r="P41" s="982"/>
      <c r="Q41" s="975"/>
      <c r="T41" s="975"/>
      <c r="U41" s="975"/>
      <c r="V41" s="975"/>
      <c r="W41" s="832"/>
      <c r="X41" s="832"/>
      <c r="Y41" s="832"/>
      <c r="Z41" s="832"/>
      <c r="AA41" s="78"/>
      <c r="AB41" s="78"/>
      <c r="AC41" s="975"/>
      <c r="AD41" s="975"/>
      <c r="AE41" s="975"/>
      <c r="AF41" s="832"/>
      <c r="AG41" s="832"/>
      <c r="AH41" s="832"/>
      <c r="AI41" s="832"/>
    </row>
    <row r="42">
      <c r="B42" s="981"/>
      <c r="C42" s="981"/>
      <c r="D42" s="982"/>
      <c r="E42" s="982"/>
      <c r="F42" s="982"/>
      <c r="G42" s="982"/>
      <c r="H42" s="975"/>
      <c r="J42" s="1"/>
      <c r="K42" s="981"/>
      <c r="L42" s="981"/>
      <c r="M42" s="982"/>
      <c r="N42" s="982"/>
      <c r="O42" s="982"/>
      <c r="P42" s="982"/>
      <c r="Q42" s="975"/>
      <c r="T42" s="1044"/>
      <c r="U42" s="1044"/>
      <c r="V42" s="975"/>
      <c r="W42" s="832"/>
      <c r="X42" s="832"/>
      <c r="Y42" s="832"/>
      <c r="Z42" s="832"/>
      <c r="AA42" s="78"/>
      <c r="AB42" s="78"/>
      <c r="AC42" s="1044"/>
      <c r="AD42" s="1044"/>
      <c r="AE42" s="975"/>
      <c r="AF42" s="832"/>
      <c r="AG42" s="832"/>
      <c r="AH42" s="832"/>
      <c r="AI42" s="832"/>
    </row>
    <row r="43" ht="60.75" customHeight="1">
      <c r="B43" s="14"/>
      <c r="C43" s="14"/>
      <c r="D43" s="982"/>
      <c r="E43" s="982"/>
      <c r="F43" s="982"/>
      <c r="G43" s="982"/>
      <c r="H43" s="975"/>
      <c r="J43" s="1"/>
      <c r="K43" s="14"/>
      <c r="L43" s="14"/>
      <c r="M43" s="982"/>
      <c r="N43" s="982"/>
      <c r="O43" s="982"/>
      <c r="P43" s="982"/>
      <c r="Q43" s="975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</row>
    <row r="44">
      <c r="B44" s="982"/>
      <c r="C44" s="982"/>
      <c r="D44" s="982"/>
      <c r="E44" s="982"/>
      <c r="F44" s="982"/>
      <c r="G44" s="982"/>
      <c r="H44" s="975"/>
      <c r="J44" s="1"/>
      <c r="K44" s="982"/>
      <c r="L44" s="982"/>
      <c r="M44" s="982"/>
      <c r="N44" s="982"/>
      <c r="O44" s="982"/>
      <c r="P44" s="982"/>
      <c r="Q44" s="975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45171.0</v>
      </c>
      <c r="C48" s="1126">
        <v>45171.0</v>
      </c>
      <c r="D48" s="168" t="s">
        <v>78</v>
      </c>
      <c r="E48" s="876" t="s">
        <v>157</v>
      </c>
      <c r="F48" s="876" t="s">
        <v>2423</v>
      </c>
      <c r="H48" s="71"/>
      <c r="I48" s="992"/>
    </row>
    <row r="49">
      <c r="B49" s="1126">
        <v>45172.0</v>
      </c>
      <c r="C49" s="1126">
        <v>45172.0</v>
      </c>
      <c r="D49" s="168" t="s">
        <v>78</v>
      </c>
      <c r="E49" s="876" t="s">
        <v>143</v>
      </c>
      <c r="F49" s="876" t="s">
        <v>2424</v>
      </c>
      <c r="H49" s="71" t="s">
        <v>85</v>
      </c>
      <c r="I49" s="1290" t="s">
        <v>2483</v>
      </c>
    </row>
    <row r="50">
      <c r="B50" s="1126">
        <v>45179.0</v>
      </c>
      <c r="C50" s="1126">
        <v>45179.0</v>
      </c>
      <c r="D50" s="168" t="s">
        <v>78</v>
      </c>
      <c r="E50" s="876" t="s">
        <v>774</v>
      </c>
      <c r="F50" s="876" t="s">
        <v>2425</v>
      </c>
      <c r="H50" s="71" t="s">
        <v>116</v>
      </c>
      <c r="I50" s="1290" t="s">
        <v>2484</v>
      </c>
    </row>
    <row r="51">
      <c r="B51" s="1126">
        <v>45180.0</v>
      </c>
      <c r="C51" s="1126">
        <v>45180.0</v>
      </c>
      <c r="D51" s="168" t="s">
        <v>78</v>
      </c>
      <c r="E51" s="876" t="s">
        <v>170</v>
      </c>
      <c r="F51" s="876" t="s">
        <v>2436</v>
      </c>
      <c r="H51" s="71" t="s">
        <v>169</v>
      </c>
      <c r="I51" s="1185" t="s">
        <v>2485</v>
      </c>
    </row>
    <row r="52">
      <c r="B52" s="1126">
        <v>45181.0</v>
      </c>
      <c r="C52" s="1126">
        <v>45181.0</v>
      </c>
      <c r="D52" s="168" t="s">
        <v>78</v>
      </c>
      <c r="E52" s="876" t="s">
        <v>134</v>
      </c>
      <c r="F52" s="876" t="s">
        <v>2437</v>
      </c>
    </row>
    <row r="53">
      <c r="B53" s="1126">
        <v>45182.0</v>
      </c>
      <c r="C53" s="1126">
        <v>45182.0</v>
      </c>
      <c r="D53" s="168" t="s">
        <v>78</v>
      </c>
      <c r="E53" s="876" t="s">
        <v>523</v>
      </c>
      <c r="F53" s="876" t="s">
        <v>2438</v>
      </c>
    </row>
    <row r="54">
      <c r="B54" s="1126">
        <v>45182.0</v>
      </c>
      <c r="C54" s="1126">
        <v>45182.0</v>
      </c>
      <c r="D54" s="168" t="s">
        <v>78</v>
      </c>
      <c r="E54" s="876" t="s">
        <v>518</v>
      </c>
      <c r="F54" s="876" t="s">
        <v>2442</v>
      </c>
    </row>
    <row r="55" ht="15.0" customHeight="1">
      <c r="A55" s="1" t="s">
        <v>149</v>
      </c>
      <c r="B55" s="1126">
        <v>45183.0</v>
      </c>
      <c r="C55" s="1126">
        <v>45183.0</v>
      </c>
      <c r="D55" s="168" t="s">
        <v>78</v>
      </c>
      <c r="E55" s="876" t="s">
        <v>176</v>
      </c>
      <c r="F55" s="256" t="s">
        <v>2443</v>
      </c>
    </row>
    <row r="56">
      <c r="B56" s="1291">
        <v>45184.0</v>
      </c>
      <c r="C56" s="1291">
        <v>45184.0</v>
      </c>
      <c r="D56" s="1292" t="s">
        <v>78</v>
      </c>
      <c r="E56" s="1293" t="s">
        <v>1241</v>
      </c>
      <c r="F56" s="1293" t="s">
        <v>2486</v>
      </c>
    </row>
    <row r="57">
      <c r="B57" s="1126">
        <v>45185.0</v>
      </c>
      <c r="C57" s="1126">
        <v>45185.0</v>
      </c>
      <c r="D57" s="168" t="s">
        <v>78</v>
      </c>
      <c r="E57" s="876" t="s">
        <v>1971</v>
      </c>
      <c r="F57" s="876" t="s">
        <v>2447</v>
      </c>
    </row>
    <row r="58">
      <c r="B58" s="1126">
        <v>45185.0</v>
      </c>
      <c r="C58" s="1126">
        <v>45185.0</v>
      </c>
      <c r="D58" s="168" t="s">
        <v>78</v>
      </c>
      <c r="E58" s="876" t="s">
        <v>2487</v>
      </c>
      <c r="F58" s="876" t="s">
        <v>2447</v>
      </c>
    </row>
    <row r="59">
      <c r="B59" s="1126">
        <v>45188.0</v>
      </c>
      <c r="C59" s="1126">
        <v>45188.0</v>
      </c>
      <c r="D59" s="168" t="s">
        <v>78</v>
      </c>
      <c r="E59" s="876" t="s">
        <v>653</v>
      </c>
      <c r="F59" s="876" t="s">
        <v>2448</v>
      </c>
      <c r="J59" s="395"/>
    </row>
    <row r="60">
      <c r="B60" s="1045">
        <v>45188.0</v>
      </c>
      <c r="C60" s="1126">
        <v>45188.0</v>
      </c>
      <c r="D60" s="168" t="s">
        <v>78</v>
      </c>
      <c r="E60" s="876" t="s">
        <v>2488</v>
      </c>
      <c r="F60" s="876" t="s">
        <v>2450</v>
      </c>
    </row>
    <row r="61">
      <c r="B61" s="1045">
        <v>45189.0</v>
      </c>
      <c r="C61" s="1126">
        <v>45189.0</v>
      </c>
      <c r="D61" s="168" t="s">
        <v>78</v>
      </c>
      <c r="E61" s="876" t="s">
        <v>161</v>
      </c>
      <c r="F61" s="1130" t="s">
        <v>2451</v>
      </c>
    </row>
    <row r="62">
      <c r="B62" s="1045">
        <v>45190.0</v>
      </c>
      <c r="C62" s="1126">
        <v>45190.0</v>
      </c>
      <c r="D62" s="168" t="s">
        <v>78</v>
      </c>
      <c r="E62" s="876" t="s">
        <v>180</v>
      </c>
      <c r="F62" s="876" t="s">
        <v>2452</v>
      </c>
      <c r="G62" s="1" t="s">
        <v>149</v>
      </c>
    </row>
    <row r="63">
      <c r="B63" s="1045">
        <v>45191.0</v>
      </c>
      <c r="C63" s="1126">
        <v>45192.0</v>
      </c>
      <c r="D63" s="168" t="s">
        <v>78</v>
      </c>
      <c r="E63" s="876" t="s">
        <v>150</v>
      </c>
      <c r="F63" s="876" t="s">
        <v>2454</v>
      </c>
    </row>
    <row r="64">
      <c r="B64" s="1045">
        <v>45191.0</v>
      </c>
      <c r="C64" s="1126">
        <v>45192.0</v>
      </c>
      <c r="D64" s="168" t="s">
        <v>78</v>
      </c>
      <c r="E64" s="876" t="s">
        <v>1205</v>
      </c>
      <c r="F64" s="876" t="s">
        <v>2455</v>
      </c>
    </row>
    <row r="65">
      <c r="B65" s="1045">
        <v>45191.0</v>
      </c>
      <c r="C65" s="1126">
        <v>45192.0</v>
      </c>
      <c r="D65" s="168" t="s">
        <v>78</v>
      </c>
      <c r="E65" s="876" t="s">
        <v>1209</v>
      </c>
      <c r="F65" s="876" t="s">
        <v>2456</v>
      </c>
      <c r="I65" s="1" t="s">
        <v>149</v>
      </c>
    </row>
    <row r="66">
      <c r="B66" s="1045">
        <v>45191.0</v>
      </c>
      <c r="C66" s="1126">
        <v>45192.0</v>
      </c>
      <c r="D66" s="168" t="s">
        <v>78</v>
      </c>
      <c r="E66" s="876" t="s">
        <v>1184</v>
      </c>
      <c r="F66" s="876" t="s">
        <v>2460</v>
      </c>
    </row>
    <row r="67">
      <c r="B67" s="1045">
        <v>45193.0</v>
      </c>
      <c r="C67" s="1126">
        <v>45193.0</v>
      </c>
      <c r="D67" s="168" t="s">
        <v>78</v>
      </c>
      <c r="E67" s="876" t="s">
        <v>659</v>
      </c>
      <c r="F67" s="876" t="s">
        <v>2461</v>
      </c>
    </row>
    <row r="68">
      <c r="B68" s="1045">
        <v>45196.0</v>
      </c>
      <c r="C68" s="1126">
        <v>45196.0</v>
      </c>
      <c r="D68" s="168" t="s">
        <v>78</v>
      </c>
      <c r="E68" s="1049" t="s">
        <v>608</v>
      </c>
      <c r="F68" s="1047" t="s">
        <v>2489</v>
      </c>
    </row>
    <row r="69">
      <c r="B69" s="1045">
        <v>45197.0</v>
      </c>
      <c r="C69" s="1126">
        <v>45197.0</v>
      </c>
      <c r="D69" s="168" t="s">
        <v>78</v>
      </c>
      <c r="E69" s="1049" t="s">
        <v>143</v>
      </c>
      <c r="F69" s="1047" t="s">
        <v>2490</v>
      </c>
    </row>
    <row r="70">
      <c r="B70" s="1294">
        <v>45198.0</v>
      </c>
      <c r="C70" s="1291">
        <v>45199.0</v>
      </c>
      <c r="D70" s="1292" t="s">
        <v>78</v>
      </c>
      <c r="E70" s="1295" t="s">
        <v>2491</v>
      </c>
      <c r="F70" s="1296" t="s">
        <v>2463</v>
      </c>
    </row>
    <row r="71">
      <c r="B71" s="1126"/>
      <c r="C71" s="1126"/>
      <c r="D71" s="168"/>
      <c r="E71" s="876"/>
      <c r="F71" s="876"/>
    </row>
    <row r="72">
      <c r="B72" s="1128"/>
      <c r="C72" s="1128"/>
      <c r="D72" s="1129"/>
      <c r="E72" s="1130"/>
      <c r="F72" s="1130"/>
    </row>
    <row r="73">
      <c r="B73" s="1186"/>
      <c r="C73" s="1186"/>
      <c r="D73" s="164"/>
      <c r="E73" s="379"/>
      <c r="F73" s="379"/>
    </row>
    <row r="74">
      <c r="B74" s="1186"/>
      <c r="C74" s="1186"/>
      <c r="D74" s="164"/>
      <c r="E74" s="379"/>
      <c r="F74" s="255"/>
    </row>
    <row r="75">
      <c r="B75" s="1186"/>
      <c r="C75" s="1186"/>
      <c r="D75" s="164"/>
      <c r="E75" s="379"/>
      <c r="F75" s="379"/>
    </row>
    <row r="76">
      <c r="B76" s="1186"/>
      <c r="C76" s="1186"/>
      <c r="D76" s="164"/>
      <c r="E76" s="379"/>
      <c r="F76" s="255"/>
    </row>
    <row r="77">
      <c r="B77" s="1186"/>
      <c r="C77" s="1186"/>
      <c r="D77" s="164"/>
      <c r="E77" s="379"/>
      <c r="F77" s="255"/>
    </row>
    <row r="78">
      <c r="B78" s="905"/>
      <c r="C78" s="905"/>
      <c r="D78" s="1"/>
      <c r="E78" s="187"/>
      <c r="F78" s="187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</sheetData>
  <mergeCells count="116">
    <mergeCell ref="D8:G8"/>
    <mergeCell ref="D9:G9"/>
    <mergeCell ref="D10:G10"/>
    <mergeCell ref="D11:G11"/>
    <mergeCell ref="C12:G12"/>
    <mergeCell ref="B15:F18"/>
    <mergeCell ref="B19:H20"/>
    <mergeCell ref="B6:B7"/>
    <mergeCell ref="B8:B10"/>
    <mergeCell ref="B27:B29"/>
    <mergeCell ref="B31:B33"/>
    <mergeCell ref="E31:E33"/>
    <mergeCell ref="F31:F33"/>
    <mergeCell ref="G31:G33"/>
    <mergeCell ref="B42:B43"/>
    <mergeCell ref="C42:C43"/>
    <mergeCell ref="B46:C46"/>
    <mergeCell ref="B39:B40"/>
    <mergeCell ref="C39:C40"/>
    <mergeCell ref="D39:D40"/>
    <mergeCell ref="E39:E40"/>
    <mergeCell ref="F39:F40"/>
    <mergeCell ref="G39:G40"/>
    <mergeCell ref="H39:H40"/>
    <mergeCell ref="T35:T37"/>
    <mergeCell ref="U35:U37"/>
    <mergeCell ref="T39:T40"/>
    <mergeCell ref="U39:U40"/>
    <mergeCell ref="T42:T43"/>
    <mergeCell ref="U42:U43"/>
    <mergeCell ref="Q35:Q37"/>
    <mergeCell ref="R38:R44"/>
    <mergeCell ref="Q39:Q40"/>
    <mergeCell ref="K39:K40"/>
    <mergeCell ref="L39:L40"/>
    <mergeCell ref="M39:M40"/>
    <mergeCell ref="N39:N40"/>
    <mergeCell ref="O39:O40"/>
    <mergeCell ref="P39:P40"/>
    <mergeCell ref="K42:K43"/>
    <mergeCell ref="L42:L43"/>
    <mergeCell ref="K35:K37"/>
    <mergeCell ref="L35:L37"/>
    <mergeCell ref="M35:M37"/>
    <mergeCell ref="N35:N37"/>
    <mergeCell ref="O35:O37"/>
    <mergeCell ref="P35:P37"/>
    <mergeCell ref="I38:I44"/>
    <mergeCell ref="V39:V40"/>
    <mergeCell ref="W39:W40"/>
    <mergeCell ref="X39:X40"/>
    <mergeCell ref="Y39:Y40"/>
    <mergeCell ref="Z39:Z40"/>
    <mergeCell ref="AC39:AC40"/>
    <mergeCell ref="AD39:AD40"/>
    <mergeCell ref="V35:V37"/>
    <mergeCell ref="W35:W37"/>
    <mergeCell ref="X35:X37"/>
    <mergeCell ref="Y35:Y37"/>
    <mergeCell ref="Z35:Z37"/>
    <mergeCell ref="AC35:AC37"/>
    <mergeCell ref="AD35:AD37"/>
    <mergeCell ref="AE39:AE40"/>
    <mergeCell ref="AC42:AC43"/>
    <mergeCell ref="AD42:AD43"/>
    <mergeCell ref="AE35:AE37"/>
    <mergeCell ref="AF35:AF37"/>
    <mergeCell ref="AJ38:AK44"/>
    <mergeCell ref="AF39:AF40"/>
    <mergeCell ref="AG39:AG40"/>
    <mergeCell ref="AH39:AH40"/>
    <mergeCell ref="AI39:AI40"/>
    <mergeCell ref="C2:D2"/>
    <mergeCell ref="C3:D3"/>
    <mergeCell ref="E3:E4"/>
    <mergeCell ref="F3:F4"/>
    <mergeCell ref="G3:G4"/>
    <mergeCell ref="C4:D4"/>
    <mergeCell ref="C5:G5"/>
    <mergeCell ref="T19:Z20"/>
    <mergeCell ref="AC19:AI20"/>
    <mergeCell ref="K15:O18"/>
    <mergeCell ref="P15:Q18"/>
    <mergeCell ref="T15:X18"/>
    <mergeCell ref="Y15:Z18"/>
    <mergeCell ref="AC15:AG18"/>
    <mergeCell ref="AH15:AI18"/>
    <mergeCell ref="K19:Q20"/>
    <mergeCell ref="G15:H18"/>
    <mergeCell ref="K27:K29"/>
    <mergeCell ref="T27:T29"/>
    <mergeCell ref="AC27:AC29"/>
    <mergeCell ref="H31:H33"/>
    <mergeCell ref="K31:K33"/>
    <mergeCell ref="N31:N33"/>
    <mergeCell ref="O31:O33"/>
    <mergeCell ref="P31:P33"/>
    <mergeCell ref="Q31:Q33"/>
    <mergeCell ref="T31:T33"/>
    <mergeCell ref="B35:B37"/>
    <mergeCell ref="C35:C37"/>
    <mergeCell ref="D35:D37"/>
    <mergeCell ref="E35:E37"/>
    <mergeCell ref="F35:F37"/>
    <mergeCell ref="G35:G37"/>
    <mergeCell ref="H35:H37"/>
    <mergeCell ref="AG35:AG37"/>
    <mergeCell ref="AH35:AH37"/>
    <mergeCell ref="AI35:AI37"/>
    <mergeCell ref="X31:X32"/>
    <mergeCell ref="Y31:Y33"/>
    <mergeCell ref="Z31:Z32"/>
    <mergeCell ref="AC31:AC33"/>
    <mergeCell ref="AG31:AG32"/>
    <mergeCell ref="AH31:AH33"/>
    <mergeCell ref="AI31:AI32"/>
  </mergeCells>
  <hyperlinks>
    <hyperlink r:id="rId1" ref="I49"/>
    <hyperlink r:id="rId2" ref="I50"/>
    <hyperlink r:id="rId3" ref="I51"/>
  </hyperlinks>
  <drawing r:id="rId4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/>
      <c r="B1" s="316" t="s">
        <v>1682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7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45160.0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2492</v>
      </c>
      <c r="R13" s="320" t="s">
        <v>2493</v>
      </c>
      <c r="S13" s="320" t="s">
        <v>2494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2495</v>
      </c>
      <c r="S27" s="217" t="s">
        <v>2496</v>
      </c>
      <c r="T27" s="217" t="s">
        <v>2497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2498</v>
      </c>
      <c r="S34" s="217" t="s">
        <v>2499</v>
      </c>
      <c r="T34" s="217" t="s">
        <v>2500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2501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2302</v>
      </c>
      <c r="R66" s="753" t="s">
        <v>2503</v>
      </c>
      <c r="S66" s="753" t="s">
        <v>1227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2302</v>
      </c>
      <c r="R67" s="753" t="s">
        <v>2503</v>
      </c>
      <c r="S67" s="753" t="s">
        <v>1227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2504</v>
      </c>
      <c r="R77" s="681" t="s">
        <v>2505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2506</v>
      </c>
      <c r="R78" s="681" t="s">
        <v>2507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M89" s="747"/>
      <c r="N89" s="748"/>
      <c r="O89" s="748"/>
      <c r="P89" s="748"/>
      <c r="Q89" s="748"/>
      <c r="R89" s="748"/>
      <c r="S89" s="748"/>
      <c r="T89" s="747"/>
      <c r="U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53"/>
      <c r="M90" s="749"/>
      <c r="N90" s="750" t="s">
        <v>393</v>
      </c>
      <c r="O90" s="751" t="s">
        <v>394</v>
      </c>
      <c r="P90" s="114"/>
      <c r="Q90" s="750" t="s">
        <v>395</v>
      </c>
      <c r="R90" s="750" t="s">
        <v>396</v>
      </c>
      <c r="S90" s="750" t="s">
        <v>397</v>
      </c>
      <c r="T90" s="752" t="s">
        <v>398</v>
      </c>
      <c r="U90" s="750" t="s">
        <v>389</v>
      </c>
    </row>
    <row r="91">
      <c r="A91" s="211" t="s">
        <v>411</v>
      </c>
      <c r="B91" s="213">
        <v>5.0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53"/>
      <c r="M91" s="80" t="s">
        <v>1761</v>
      </c>
      <c r="N91" s="216" t="s">
        <v>702</v>
      </c>
      <c r="O91" s="681" t="s">
        <v>1496</v>
      </c>
      <c r="P91" s="4"/>
      <c r="Q91" s="80" t="s">
        <v>1131</v>
      </c>
      <c r="R91" s="1176" t="s">
        <v>329</v>
      </c>
      <c r="S91" s="1300" t="s">
        <v>2484</v>
      </c>
      <c r="T91" s="1176" t="s">
        <v>805</v>
      </c>
      <c r="U91" s="124">
        <v>3.0</v>
      </c>
    </row>
    <row r="92">
      <c r="A92" s="211" t="s">
        <v>413</v>
      </c>
      <c r="B92" s="213">
        <v>5.0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M92" s="80" t="s">
        <v>1766</v>
      </c>
      <c r="N92" s="216" t="s">
        <v>702</v>
      </c>
      <c r="O92" s="681" t="s">
        <v>1496</v>
      </c>
      <c r="P92" s="4"/>
      <c r="Q92" s="80" t="s">
        <v>1131</v>
      </c>
      <c r="R92" s="1302" t="s">
        <v>2299</v>
      </c>
      <c r="S92" s="1304" t="s">
        <v>319</v>
      </c>
      <c r="T92" s="1304" t="s">
        <v>2515</v>
      </c>
      <c r="U92" s="124">
        <v>3.0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M93" s="80" t="s">
        <v>1773</v>
      </c>
      <c r="N93" s="216" t="s">
        <v>702</v>
      </c>
      <c r="O93" s="681" t="s">
        <v>1496</v>
      </c>
      <c r="P93" s="4"/>
      <c r="Q93" s="80" t="s">
        <v>1131</v>
      </c>
      <c r="R93" s="1304" t="s">
        <v>2516</v>
      </c>
      <c r="S93" s="1304" t="s">
        <v>2300</v>
      </c>
      <c r="T93" s="1304" t="s">
        <v>2520</v>
      </c>
      <c r="U93" s="124">
        <v>3.0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M94" s="80" t="s">
        <v>1773</v>
      </c>
      <c r="N94" s="216" t="s">
        <v>702</v>
      </c>
      <c r="O94" s="681" t="s">
        <v>1496</v>
      </c>
      <c r="P94" s="4"/>
      <c r="Q94" s="80" t="s">
        <v>1131</v>
      </c>
      <c r="R94" s="1304" t="s">
        <v>2523</v>
      </c>
      <c r="S94" s="1300" t="s">
        <v>329</v>
      </c>
      <c r="T94" s="1304" t="s">
        <v>2524</v>
      </c>
      <c r="U94" s="124">
        <v>3.0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O90:P90"/>
    <mergeCell ref="O91:P91"/>
    <mergeCell ref="O92:P92"/>
    <mergeCell ref="O93:P93"/>
    <mergeCell ref="O94:P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R91"/>
    <hyperlink r:id="rId18" ref="S91"/>
    <hyperlink r:id="rId19" ref="T91"/>
    <hyperlink r:id="rId20" ref="R92"/>
    <hyperlink r:id="rId21" ref="S92"/>
    <hyperlink r:id="rId22" ref="T92"/>
    <hyperlink r:id="rId23" ref="R93"/>
    <hyperlink r:id="rId24" ref="S93"/>
    <hyperlink r:id="rId25" ref="T93"/>
    <hyperlink r:id="rId26" ref="R94"/>
    <hyperlink r:id="rId27" ref="S94"/>
    <hyperlink r:id="rId28" ref="T94"/>
  </hyperlinks>
  <drawing r:id="rId29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1682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U1" s="346"/>
      <c r="V1" s="346"/>
    </row>
    <row r="2">
      <c r="A2" s="1"/>
      <c r="B2" s="1"/>
      <c r="C2" s="2" t="s">
        <v>5</v>
      </c>
      <c r="D2" s="8" t="s">
        <v>2502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U2" s="346"/>
      <c r="V2" s="346"/>
    </row>
    <row r="3">
      <c r="A3" s="1"/>
      <c r="B3" s="1"/>
      <c r="C3" s="2" t="s">
        <v>9</v>
      </c>
      <c r="D3" s="673">
        <v>45149.0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U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U10" s="346"/>
      <c r="V10" s="346"/>
    </row>
    <row r="11">
      <c r="K11" s="831"/>
      <c r="L11" s="831"/>
      <c r="M11" s="831"/>
      <c r="R11" s="346"/>
      <c r="S11" s="34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U13" s="346"/>
      <c r="V13" s="346"/>
    </row>
    <row r="14">
      <c r="B14" s="46" t="s">
        <v>37</v>
      </c>
      <c r="C14" s="47" t="s">
        <v>38</v>
      </c>
      <c r="D14" s="1" t="s">
        <v>2353</v>
      </c>
      <c r="E14" s="1" t="s">
        <v>54</v>
      </c>
      <c r="H14" s="49"/>
      <c r="I14" s="50"/>
      <c r="J14" s="223"/>
      <c r="K14" s="893" t="s">
        <v>2353</v>
      </c>
      <c r="L14" s="895"/>
      <c r="M14" s="897"/>
      <c r="R14" s="346"/>
      <c r="S14" s="34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45170.0</v>
      </c>
      <c r="L17" s="1187">
        <v>45171.0</v>
      </c>
      <c r="M17" s="1187">
        <v>45172.0</v>
      </c>
      <c r="N17" s="7"/>
      <c r="O17" s="779" t="str">
        <f>IFERROR(__xludf.DUMMYFUNCTION("IMPORTRANGE(""https://docs.google.com/spreadsheets/d/1AZ3Iko49RlWgMZj2Hx7OpTHq-NH0mvOPQwtTsEQwEV4/edit#gid=1517158034"",""9/1~9/18 others!A5:H47"")"),"#REF!")</f>
        <v>#REF!</v>
      </c>
      <c r="P17" s="779"/>
      <c r="Q17" s="779"/>
      <c r="R17" s="998"/>
      <c r="S17" s="998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297" t="s">
        <v>2508</v>
      </c>
      <c r="L19" s="1298" t="s">
        <v>2509</v>
      </c>
      <c r="M19" s="1297" t="s">
        <v>2510</v>
      </c>
      <c r="N19" s="7"/>
      <c r="O19" s="914"/>
      <c r="P19" s="914"/>
      <c r="Q19" s="914"/>
      <c r="R19" s="999"/>
      <c r="S19" s="999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297" t="s">
        <v>2508</v>
      </c>
      <c r="L20" s="1298" t="s">
        <v>2509</v>
      </c>
      <c r="M20" s="1297" t="s">
        <v>2510</v>
      </c>
      <c r="N20" s="7"/>
      <c r="O20" s="914"/>
      <c r="P20" s="914"/>
      <c r="Q20" s="914"/>
      <c r="R20" s="999"/>
      <c r="S20" s="999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297" t="s">
        <v>223</v>
      </c>
      <c r="L21" s="1299" t="s">
        <v>2511</v>
      </c>
      <c r="M21" s="1297" t="s">
        <v>2512</v>
      </c>
      <c r="N21" s="7"/>
      <c r="O21" s="914"/>
      <c r="P21" s="914"/>
      <c r="Q21" s="914"/>
      <c r="R21" s="999"/>
      <c r="S21" s="999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45173.0</v>
      </c>
      <c r="L23" s="1187">
        <v>45174.0</v>
      </c>
      <c r="M23" s="1187">
        <v>45175.0</v>
      </c>
      <c r="N23" s="7"/>
      <c r="O23" s="914"/>
      <c r="P23" s="914"/>
      <c r="Q23" s="914"/>
      <c r="R23" s="999"/>
      <c r="S23" s="999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298" t="s">
        <v>2509</v>
      </c>
      <c r="L25" s="1301" t="s">
        <v>2513</v>
      </c>
      <c r="M25" s="1298" t="s">
        <v>2514</v>
      </c>
      <c r="N25" s="7"/>
      <c r="O25" s="914"/>
      <c r="P25" s="914"/>
      <c r="Q25" s="914"/>
      <c r="R25" s="999"/>
      <c r="S25" s="999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298" t="s">
        <v>2509</v>
      </c>
      <c r="L26" s="1301" t="s">
        <v>2513</v>
      </c>
      <c r="M26" s="1298" t="s">
        <v>2514</v>
      </c>
      <c r="N26" s="229" t="s">
        <v>149</v>
      </c>
      <c r="O26" s="914"/>
      <c r="P26" s="914"/>
      <c r="Q26" s="914"/>
      <c r="R26" s="999"/>
      <c r="S26" s="999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303" t="s">
        <v>2511</v>
      </c>
      <c r="L27" s="1303" t="s">
        <v>2249</v>
      </c>
      <c r="M27" s="1303" t="s">
        <v>2511</v>
      </c>
      <c r="N27" s="7"/>
      <c r="O27" s="914"/>
      <c r="P27" s="914"/>
      <c r="Q27" s="914"/>
      <c r="R27" s="999"/>
      <c r="S27" s="999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999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45176.0</v>
      </c>
      <c r="L29" s="1187">
        <v>45179.0</v>
      </c>
      <c r="M29" s="1187">
        <v>45180.0</v>
      </c>
      <c r="N29" s="95"/>
      <c r="O29" s="914"/>
      <c r="P29" s="914"/>
      <c r="Q29" s="914"/>
      <c r="R29" s="999"/>
      <c r="S29" s="999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301" t="s">
        <v>2517</v>
      </c>
      <c r="L31" s="1298" t="s">
        <v>2518</v>
      </c>
      <c r="M31" s="1301" t="s">
        <v>2519</v>
      </c>
      <c r="N31" s="100"/>
      <c r="O31" s="973"/>
      <c r="P31" s="973"/>
      <c r="Q31" s="973"/>
      <c r="R31" s="1004"/>
      <c r="S31" s="1004"/>
      <c r="T31" s="1004"/>
      <c r="U31" s="1004"/>
      <c r="V31" s="1004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301" t="s">
        <v>2517</v>
      </c>
      <c r="L32" s="1298" t="s">
        <v>2518</v>
      </c>
      <c r="M32" s="1301" t="s">
        <v>2519</v>
      </c>
      <c r="N32" s="103"/>
      <c r="O32" s="914"/>
      <c r="P32" s="914"/>
      <c r="Q32" s="914"/>
      <c r="R32" s="999"/>
      <c r="S32" s="999"/>
      <c r="T32" s="999"/>
      <c r="U32" s="999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303" t="s">
        <v>2511</v>
      </c>
      <c r="L33" s="1303" t="s">
        <v>2521</v>
      </c>
      <c r="M33" s="1299" t="s">
        <v>2522</v>
      </c>
      <c r="N33" s="103"/>
      <c r="O33" s="914"/>
      <c r="P33" s="914"/>
      <c r="Q33" s="914"/>
      <c r="R33" s="999"/>
      <c r="S33" s="999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999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45181.0</v>
      </c>
      <c r="L35" s="1187">
        <v>45182.0</v>
      </c>
      <c r="M35" s="1187">
        <v>45183.0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301" t="s">
        <v>2525</v>
      </c>
      <c r="L37" s="1298" t="s">
        <v>2526</v>
      </c>
      <c r="M37" s="1301" t="s">
        <v>2527</v>
      </c>
      <c r="N37" s="852"/>
      <c r="O37" s="914"/>
      <c r="P37" s="914"/>
      <c r="Q37" s="914"/>
      <c r="R37" s="999"/>
      <c r="S37" s="999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301" t="s">
        <v>2525</v>
      </c>
      <c r="L38" s="1298" t="s">
        <v>2526</v>
      </c>
      <c r="M38" s="1301" t="s">
        <v>2527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299" t="s">
        <v>223</v>
      </c>
      <c r="L39" s="1299" t="s">
        <v>2528</v>
      </c>
      <c r="M39" s="1305" t="s">
        <v>2529</v>
      </c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45184.0</v>
      </c>
      <c r="L41" s="1187">
        <v>45185.0</v>
      </c>
      <c r="M41" s="1203"/>
      <c r="N41" s="856"/>
      <c r="O41" s="914"/>
      <c r="P41" s="914"/>
      <c r="Q41" s="914"/>
      <c r="R41" s="999"/>
      <c r="S41" s="999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999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191" t="s">
        <v>915</v>
      </c>
      <c r="L43" s="1301" t="s">
        <v>2532</v>
      </c>
      <c r="M43" s="1190"/>
      <c r="N43" s="856"/>
      <c r="O43" s="914"/>
      <c r="P43" s="914"/>
      <c r="Q43" s="914"/>
      <c r="R43" s="999"/>
      <c r="S43" s="999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191" t="s">
        <v>915</v>
      </c>
      <c r="L44" s="1301" t="s">
        <v>2532</v>
      </c>
      <c r="M44" s="1190"/>
      <c r="N44" s="856"/>
      <c r="O44" s="914"/>
      <c r="P44" s="914"/>
      <c r="Q44" s="914"/>
      <c r="R44" s="999"/>
      <c r="S44" s="999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191" t="s">
        <v>915</v>
      </c>
      <c r="L45" s="1303" t="s">
        <v>1170</v>
      </c>
      <c r="M45" s="1202"/>
      <c r="N45" s="856"/>
      <c r="O45" s="914"/>
      <c r="P45" s="914"/>
      <c r="Q45" s="914"/>
      <c r="R45" s="999"/>
      <c r="S45" s="999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999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45170.0</v>
      </c>
      <c r="L47" s="1306">
        <v>45170.0</v>
      </c>
      <c r="M47" s="1306">
        <v>45171.0</v>
      </c>
      <c r="N47" s="856"/>
      <c r="O47" s="914"/>
      <c r="P47" s="914"/>
      <c r="Q47" s="914"/>
      <c r="R47" s="999"/>
      <c r="S47" s="999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999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307" t="s">
        <v>2535</v>
      </c>
      <c r="L49" s="1301" t="s">
        <v>2536</v>
      </c>
      <c r="M49" s="1301" t="s">
        <v>2537</v>
      </c>
      <c r="N49" s="856"/>
      <c r="O49" s="914"/>
      <c r="P49" s="914"/>
      <c r="Q49" s="914"/>
      <c r="R49" s="999"/>
      <c r="S49" s="999"/>
      <c r="T49" s="999"/>
      <c r="U49" s="999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307" t="s">
        <v>2535</v>
      </c>
      <c r="L50" s="1301" t="s">
        <v>2536</v>
      </c>
      <c r="M50" s="1301" t="s">
        <v>2537</v>
      </c>
      <c r="N50" s="856"/>
      <c r="O50" s="914"/>
      <c r="P50" s="914"/>
      <c r="Q50" s="914"/>
      <c r="R50" s="999"/>
      <c r="S50" s="999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303" t="s">
        <v>2538</v>
      </c>
      <c r="L51" s="1303" t="s">
        <v>1170</v>
      </c>
      <c r="M51" s="1193" t="s">
        <v>223</v>
      </c>
      <c r="N51" s="866"/>
      <c r="O51" s="914"/>
      <c r="P51" s="914"/>
      <c r="Q51" s="914"/>
      <c r="R51" s="999"/>
      <c r="S51" s="999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914"/>
      <c r="P52" s="914"/>
      <c r="Q52" s="914"/>
      <c r="R52" s="999"/>
      <c r="S52" s="1009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45171.0</v>
      </c>
      <c r="L53" s="1306">
        <v>45172.0</v>
      </c>
      <c r="M53" s="1306">
        <v>45172.0</v>
      </c>
      <c r="O53" s="914"/>
      <c r="P53" s="914"/>
      <c r="Q53" s="914"/>
      <c r="R53" s="999"/>
      <c r="S53" s="999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301" t="s">
        <v>2537</v>
      </c>
      <c r="L55" s="1301" t="s">
        <v>2540</v>
      </c>
      <c r="M55" s="1298" t="s">
        <v>2541</v>
      </c>
      <c r="O55" s="914"/>
      <c r="P55" s="914"/>
      <c r="Q55" s="914"/>
      <c r="R55" s="999"/>
      <c r="S55" s="999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301" t="s">
        <v>2537</v>
      </c>
      <c r="L56" s="1301" t="s">
        <v>2540</v>
      </c>
      <c r="M56" s="1298" t="s">
        <v>2541</v>
      </c>
      <c r="O56" s="914"/>
      <c r="P56" s="914"/>
      <c r="Q56" s="914"/>
      <c r="R56" s="999"/>
      <c r="S56" s="999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301" t="s">
        <v>223</v>
      </c>
      <c r="L57" s="1202" t="s">
        <v>223</v>
      </c>
      <c r="M57" s="1309" t="s">
        <v>2542</v>
      </c>
      <c r="O57" s="914"/>
      <c r="P57" s="914"/>
      <c r="Q57" s="914"/>
      <c r="R57" s="999"/>
      <c r="S57" s="999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1310"/>
      <c r="P58" s="1310"/>
      <c r="Q58" s="1310"/>
      <c r="R58" s="1311"/>
      <c r="S58" s="1311"/>
      <c r="T58" s="1311"/>
      <c r="U58" s="1311"/>
      <c r="V58" s="1311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45173.0</v>
      </c>
      <c r="L59" s="1306">
        <v>45173.0</v>
      </c>
      <c r="M59" s="1306">
        <v>45174.0</v>
      </c>
      <c r="N59" s="184"/>
      <c r="O59" s="1136"/>
      <c r="P59" s="1136"/>
      <c r="Q59" s="914"/>
      <c r="R59" s="346"/>
      <c r="S59" s="346"/>
      <c r="T59" s="346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136"/>
      <c r="P60" s="1136"/>
      <c r="Q60" s="914"/>
      <c r="R60" s="346"/>
      <c r="S60" s="346"/>
      <c r="T60" s="346"/>
      <c r="U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301" t="s">
        <v>2546</v>
      </c>
      <c r="L61" s="1301" t="s">
        <v>2547</v>
      </c>
      <c r="M61" s="1301" t="s">
        <v>2548</v>
      </c>
      <c r="N61" s="798"/>
      <c r="O61" s="1136"/>
      <c r="P61" s="1136"/>
      <c r="Q61" s="914"/>
      <c r="R61" s="346"/>
      <c r="S61" s="1011"/>
      <c r="T61" s="346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301" t="s">
        <v>2546</v>
      </c>
      <c r="L62" s="1301" t="s">
        <v>2547</v>
      </c>
      <c r="M62" s="1301" t="s">
        <v>2548</v>
      </c>
      <c r="N62" s="798"/>
      <c r="O62" s="1136"/>
      <c r="P62" s="1136"/>
      <c r="Q62" s="914"/>
      <c r="R62" s="346"/>
      <c r="S62" s="346"/>
      <c r="T62" s="346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305" t="s">
        <v>223</v>
      </c>
      <c r="L63" s="1305" t="s">
        <v>1620</v>
      </c>
      <c r="M63" s="1305" t="s">
        <v>2221</v>
      </c>
      <c r="N63" s="799"/>
      <c r="O63" s="1136"/>
      <c r="P63" s="1136"/>
      <c r="Q63" s="914"/>
      <c r="R63" s="346"/>
      <c r="S63" s="346"/>
      <c r="T63" s="346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346"/>
      <c r="S64" s="346"/>
      <c r="T64" s="346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45174.0</v>
      </c>
      <c r="L65" s="1306">
        <v>45175.0</v>
      </c>
      <c r="M65" s="1306">
        <v>45175.0</v>
      </c>
      <c r="N65" s="103"/>
      <c r="R65" s="346"/>
      <c r="S65" s="346"/>
      <c r="T65" s="346"/>
      <c r="U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U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301" t="s">
        <v>2562</v>
      </c>
      <c r="L67" s="1301" t="s">
        <v>2563</v>
      </c>
      <c r="M67" s="1301" t="s">
        <v>2564</v>
      </c>
      <c r="N67" s="1"/>
      <c r="R67" s="346"/>
      <c r="S67" s="346"/>
      <c r="T67" s="346"/>
      <c r="U67" s="346"/>
      <c r="V67" s="346"/>
    </row>
    <row r="68">
      <c r="H68" s="41"/>
      <c r="I68" s="156"/>
      <c r="J68" s="1188" t="s">
        <v>97</v>
      </c>
      <c r="K68" s="1301" t="s">
        <v>2562</v>
      </c>
      <c r="L68" s="1301" t="s">
        <v>2563</v>
      </c>
      <c r="M68" s="1301" t="s">
        <v>2564</v>
      </c>
      <c r="N68" s="1"/>
      <c r="R68" s="346"/>
      <c r="S68" s="346"/>
      <c r="T68" s="346"/>
      <c r="U68" s="346"/>
      <c r="V68" s="346"/>
    </row>
    <row r="69">
      <c r="H69" s="41"/>
      <c r="I69" s="156"/>
      <c r="J69" s="1192" t="s">
        <v>98</v>
      </c>
      <c r="K69" s="1305" t="s">
        <v>2565</v>
      </c>
      <c r="L69" s="1305" t="s">
        <v>1744</v>
      </c>
      <c r="M69" s="1325" t="s">
        <v>2566</v>
      </c>
      <c r="N69" s="1"/>
      <c r="R69" s="346"/>
      <c r="S69" s="346"/>
      <c r="T69" s="346"/>
      <c r="U69" s="346"/>
      <c r="V69" s="346"/>
    </row>
    <row r="70">
      <c r="H70" s="41"/>
      <c r="I70" s="103"/>
      <c r="J70" s="1195"/>
      <c r="K70" s="1196"/>
      <c r="L70" s="1196"/>
      <c r="M70" s="1196"/>
      <c r="R70" s="346"/>
      <c r="S70" s="346"/>
      <c r="T70" s="346"/>
      <c r="U70" s="346"/>
      <c r="V70" s="346"/>
    </row>
    <row r="71">
      <c r="H71" s="41"/>
      <c r="I71" s="103"/>
      <c r="J71" s="1206" t="s">
        <v>46</v>
      </c>
      <c r="K71" s="1306">
        <v>45176.0</v>
      </c>
      <c r="L71" s="1306">
        <v>45176.0</v>
      </c>
      <c r="M71" s="1306">
        <v>45177.0</v>
      </c>
      <c r="R71" s="346"/>
      <c r="S71" s="34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U72" s="346"/>
      <c r="V72" s="346"/>
    </row>
    <row r="73">
      <c r="H73" s="41"/>
      <c r="I73" s="103"/>
      <c r="J73" s="1188" t="s">
        <v>84</v>
      </c>
      <c r="K73" s="1298" t="s">
        <v>2573</v>
      </c>
      <c r="L73" s="1301" t="s">
        <v>2574</v>
      </c>
      <c r="M73" s="1301" t="s">
        <v>2575</v>
      </c>
      <c r="R73" s="346"/>
      <c r="S73" s="346"/>
      <c r="T73" s="346"/>
      <c r="U73" s="346"/>
      <c r="V73" s="346"/>
    </row>
    <row r="74">
      <c r="H74" s="41"/>
      <c r="I74" s="103"/>
      <c r="J74" s="1188" t="s">
        <v>97</v>
      </c>
      <c r="K74" s="1298" t="s">
        <v>2573</v>
      </c>
      <c r="L74" s="1301" t="s">
        <v>2574</v>
      </c>
      <c r="M74" s="1301" t="s">
        <v>2575</v>
      </c>
      <c r="R74" s="346"/>
      <c r="S74" s="346"/>
      <c r="T74" s="346"/>
      <c r="U74" s="346"/>
      <c r="V74" s="346"/>
    </row>
    <row r="75">
      <c r="H75" s="41"/>
      <c r="I75" s="156"/>
      <c r="J75" s="1192" t="s">
        <v>98</v>
      </c>
      <c r="K75" s="1188" t="s">
        <v>223</v>
      </c>
      <c r="L75" s="1188" t="s">
        <v>223</v>
      </c>
      <c r="M75" s="1305" t="s">
        <v>2420</v>
      </c>
      <c r="R75" s="346"/>
      <c r="S75" s="34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458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45177.0</v>
      </c>
      <c r="L77" s="1306">
        <v>45179.0</v>
      </c>
      <c r="M77" s="1306">
        <v>45180.0</v>
      </c>
      <c r="R77" s="346"/>
      <c r="S77" s="34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U78" s="346"/>
      <c r="V78" s="346"/>
    </row>
    <row r="79">
      <c r="H79" s="41"/>
      <c r="I79" s="156"/>
      <c r="J79" s="1188" t="s">
        <v>84</v>
      </c>
      <c r="K79" s="1301" t="s">
        <v>2578</v>
      </c>
      <c r="L79" s="1301" t="s">
        <v>2579</v>
      </c>
      <c r="M79" s="1301" t="s">
        <v>2580</v>
      </c>
      <c r="O79" s="441"/>
      <c r="R79" s="346"/>
      <c r="S79" s="346"/>
      <c r="T79" s="346"/>
      <c r="U79" s="346"/>
      <c r="V79" s="346"/>
    </row>
    <row r="80">
      <c r="H80" s="41"/>
      <c r="I80" s="156"/>
      <c r="J80" s="1188" t="s">
        <v>97</v>
      </c>
      <c r="K80" s="1301" t="s">
        <v>2578</v>
      </c>
      <c r="L80" s="1301" t="s">
        <v>2579</v>
      </c>
      <c r="M80" s="1301" t="s">
        <v>2580</v>
      </c>
      <c r="O80" s="441"/>
      <c r="R80" s="346"/>
      <c r="S80" s="346"/>
      <c r="T80" s="346"/>
      <c r="U80" s="346"/>
      <c r="V80" s="346"/>
    </row>
    <row r="81">
      <c r="H81" s="41"/>
      <c r="I81" s="156"/>
      <c r="J81" s="1192" t="s">
        <v>98</v>
      </c>
      <c r="K81" s="1325" t="s">
        <v>2584</v>
      </c>
      <c r="L81" s="1305" t="s">
        <v>223</v>
      </c>
      <c r="M81" s="1330" t="s">
        <v>2406</v>
      </c>
      <c r="O81" s="115"/>
      <c r="R81" s="346"/>
      <c r="S81" s="34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346"/>
      <c r="T82" s="346"/>
      <c r="U82" s="346"/>
      <c r="V82" s="346"/>
    </row>
    <row r="83">
      <c r="H83" s="41"/>
      <c r="I83" s="156"/>
      <c r="J83" s="1206" t="s">
        <v>46</v>
      </c>
      <c r="K83" s="1306">
        <v>45180.0</v>
      </c>
      <c r="L83" s="1306">
        <v>45181.0</v>
      </c>
      <c r="M83" s="1306">
        <v>45182.0</v>
      </c>
      <c r="O83" s="441"/>
      <c r="R83" s="346"/>
      <c r="S83" s="346"/>
      <c r="T83" s="346"/>
      <c r="U83" s="346"/>
      <c r="V83" s="346"/>
    </row>
    <row r="84">
      <c r="H84" s="41"/>
      <c r="I84" s="156"/>
      <c r="J84" s="71" t="s">
        <v>44</v>
      </c>
      <c r="K84" s="913" t="s">
        <v>280</v>
      </c>
      <c r="L84" s="913" t="s">
        <v>280</v>
      </c>
      <c r="M84" s="913" t="s">
        <v>280</v>
      </c>
      <c r="O84" s="441"/>
      <c r="R84" s="346"/>
      <c r="S84" s="346"/>
      <c r="T84" s="346"/>
      <c r="U84" s="346"/>
      <c r="V84" s="346"/>
    </row>
    <row r="85">
      <c r="H85" s="41"/>
      <c r="I85" s="156"/>
      <c r="J85" s="1188" t="s">
        <v>84</v>
      </c>
      <c r="K85" s="1190" t="s">
        <v>2589</v>
      </c>
      <c r="L85" s="1190" t="s">
        <v>2590</v>
      </c>
      <c r="M85" s="1190" t="s">
        <v>2591</v>
      </c>
      <c r="O85" s="441"/>
      <c r="R85" s="346"/>
      <c r="S85" s="346"/>
      <c r="T85" s="346"/>
      <c r="U85" s="346"/>
      <c r="V85" s="346"/>
    </row>
    <row r="86">
      <c r="H86" s="41"/>
      <c r="I86" s="156"/>
      <c r="J86" s="1188" t="s">
        <v>97</v>
      </c>
      <c r="K86" s="1190" t="s">
        <v>2589</v>
      </c>
      <c r="L86" s="1190" t="s">
        <v>2590</v>
      </c>
      <c r="M86" s="1190" t="s">
        <v>2591</v>
      </c>
      <c r="O86" s="441"/>
      <c r="R86" s="346"/>
      <c r="S86" s="346"/>
      <c r="T86" s="346"/>
      <c r="U86" s="346"/>
      <c r="V86" s="346"/>
    </row>
    <row r="87">
      <c r="H87" s="41"/>
      <c r="I87" s="156"/>
      <c r="J87" s="1192" t="s">
        <v>98</v>
      </c>
      <c r="K87" s="1202" t="s">
        <v>915</v>
      </c>
      <c r="L87" s="1202" t="s">
        <v>2594</v>
      </c>
      <c r="M87" s="1211" t="s">
        <v>2596</v>
      </c>
      <c r="O87" s="441"/>
      <c r="R87" s="346"/>
      <c r="S87" s="346"/>
      <c r="T87" s="346"/>
      <c r="U87" s="346"/>
      <c r="V87" s="346"/>
    </row>
    <row r="88">
      <c r="H88" s="41"/>
      <c r="I88" s="156"/>
      <c r="J88" s="1332"/>
      <c r="K88" s="1333"/>
      <c r="L88" s="1333"/>
      <c r="M88" s="1333"/>
      <c r="O88" s="441"/>
      <c r="R88" s="346"/>
      <c r="S88" s="346"/>
      <c r="T88" s="346"/>
      <c r="U88" s="346"/>
      <c r="V88" s="346"/>
    </row>
    <row r="89">
      <c r="H89" s="41"/>
      <c r="I89" s="156"/>
      <c r="J89" s="1206" t="s">
        <v>46</v>
      </c>
      <c r="K89" s="1306">
        <v>45183.0</v>
      </c>
      <c r="L89" s="1306">
        <v>45184.0</v>
      </c>
      <c r="M89" s="1306">
        <v>45185.0</v>
      </c>
      <c r="O89" s="441"/>
      <c r="R89" s="346"/>
      <c r="S89" s="346"/>
      <c r="T89" s="346"/>
      <c r="U89" s="346"/>
      <c r="V89" s="346"/>
    </row>
    <row r="90">
      <c r="H90" s="41"/>
      <c r="I90" s="156"/>
      <c r="J90" s="71" t="s">
        <v>44</v>
      </c>
      <c r="K90" s="913" t="s">
        <v>280</v>
      </c>
      <c r="L90" s="913" t="s">
        <v>280</v>
      </c>
      <c r="M90" s="913" t="s">
        <v>280</v>
      </c>
      <c r="O90" s="441"/>
      <c r="R90" s="346"/>
      <c r="S90" s="346"/>
      <c r="T90" s="346"/>
      <c r="U90" s="346"/>
      <c r="V90" s="346"/>
    </row>
    <row r="91">
      <c r="H91" s="41"/>
      <c r="I91" s="156"/>
      <c r="J91" s="1188" t="s">
        <v>84</v>
      </c>
      <c r="K91" s="1190" t="s">
        <v>2598</v>
      </c>
      <c r="L91" s="1190" t="s">
        <v>2599</v>
      </c>
      <c r="M91" s="1190" t="s">
        <v>915</v>
      </c>
      <c r="O91" s="441"/>
      <c r="R91" s="346"/>
      <c r="S91" s="346"/>
      <c r="T91" s="346"/>
      <c r="U91" s="346"/>
      <c r="V91" s="346"/>
    </row>
    <row r="92">
      <c r="H92" s="41"/>
      <c r="I92" s="156"/>
      <c r="J92" s="1188" t="s">
        <v>97</v>
      </c>
      <c r="K92" s="1190" t="s">
        <v>2598</v>
      </c>
      <c r="L92" s="1190" t="s">
        <v>2599</v>
      </c>
      <c r="M92" s="1190" t="s">
        <v>915</v>
      </c>
      <c r="O92" s="441"/>
      <c r="R92" s="346"/>
      <c r="S92" s="346"/>
      <c r="T92" s="346"/>
      <c r="U92" s="346"/>
      <c r="V92" s="346"/>
    </row>
    <row r="93">
      <c r="H93" s="41"/>
      <c r="I93" s="156"/>
      <c r="J93" s="1192" t="s">
        <v>98</v>
      </c>
      <c r="K93" s="1211" t="s">
        <v>223</v>
      </c>
      <c r="L93" s="1211" t="s">
        <v>223</v>
      </c>
      <c r="M93" s="1190" t="s">
        <v>915</v>
      </c>
      <c r="O93" s="441"/>
      <c r="R93" s="346"/>
      <c r="S93" s="346"/>
      <c r="T93" s="346"/>
      <c r="U93" s="346"/>
      <c r="V93" s="346"/>
    </row>
    <row r="94">
      <c r="H94" s="41"/>
      <c r="I94" s="156"/>
      <c r="J94" s="1332"/>
      <c r="K94" s="1333"/>
      <c r="L94" s="1333"/>
      <c r="M94" s="1333"/>
      <c r="O94" s="441"/>
      <c r="R94" s="346"/>
      <c r="S94" s="346"/>
      <c r="T94" s="346"/>
      <c r="U94" s="346"/>
      <c r="V94" s="346"/>
    </row>
    <row r="95">
      <c r="H95" s="41"/>
      <c r="I95" s="156"/>
      <c r="J95" s="1206" t="s">
        <v>46</v>
      </c>
      <c r="K95" s="1306">
        <v>45186.0</v>
      </c>
      <c r="L95" s="1306">
        <v>45187.0</v>
      </c>
      <c r="M95" s="1306"/>
      <c r="O95" s="441"/>
      <c r="R95" s="346"/>
      <c r="S95" s="346"/>
      <c r="T95" s="346"/>
      <c r="U95" s="346"/>
      <c r="V95" s="346"/>
    </row>
    <row r="96">
      <c r="H96" s="41"/>
      <c r="I96" s="156"/>
      <c r="J96" s="71" t="s">
        <v>44</v>
      </c>
      <c r="K96" s="913" t="s">
        <v>280</v>
      </c>
      <c r="L96" s="913" t="s">
        <v>280</v>
      </c>
      <c r="M96" s="913"/>
      <c r="O96" s="441"/>
      <c r="R96" s="346"/>
      <c r="S96" s="346"/>
      <c r="T96" s="346"/>
      <c r="U96" s="346"/>
      <c r="V96" s="346"/>
    </row>
    <row r="97">
      <c r="H97" s="41"/>
      <c r="I97" s="156"/>
      <c r="J97" s="1188" t="s">
        <v>84</v>
      </c>
      <c r="K97" s="1190" t="s">
        <v>2604</v>
      </c>
      <c r="L97" s="1190" t="s">
        <v>2605</v>
      </c>
      <c r="M97" s="1190"/>
      <c r="O97" s="441"/>
      <c r="R97" s="346"/>
      <c r="S97" s="346"/>
      <c r="T97" s="346"/>
      <c r="U97" s="346"/>
      <c r="V97" s="346"/>
    </row>
    <row r="98">
      <c r="H98" s="41"/>
      <c r="I98" s="156"/>
      <c r="J98" s="1188" t="s">
        <v>97</v>
      </c>
      <c r="K98" s="1190" t="s">
        <v>2604</v>
      </c>
      <c r="L98" s="1190" t="s">
        <v>2605</v>
      </c>
      <c r="M98" s="1190"/>
      <c r="O98" s="441"/>
      <c r="R98" s="346"/>
      <c r="S98" s="346"/>
      <c r="T98" s="346"/>
      <c r="U98" s="346"/>
      <c r="V98" s="346"/>
    </row>
    <row r="99">
      <c r="H99" s="41"/>
      <c r="I99" s="156"/>
      <c r="J99" s="1192" t="s">
        <v>98</v>
      </c>
      <c r="K99" s="1211" t="s">
        <v>2606</v>
      </c>
      <c r="L99" s="1211" t="s">
        <v>2607</v>
      </c>
      <c r="M99" s="1211"/>
      <c r="O99" s="441"/>
      <c r="R99" s="346"/>
      <c r="S99" s="346"/>
      <c r="T99" s="346"/>
      <c r="U99" s="346"/>
      <c r="V99" s="346"/>
    </row>
    <row r="100">
      <c r="H100" s="41"/>
      <c r="I100" s="156"/>
      <c r="J100" s="1218"/>
      <c r="K100" s="1219"/>
      <c r="L100" s="1219"/>
      <c r="M100" s="1219"/>
      <c r="O100" s="441"/>
      <c r="R100" s="346"/>
      <c r="S100" s="346"/>
      <c r="T100" s="346"/>
      <c r="U100" s="346"/>
      <c r="V100" s="346"/>
    </row>
    <row r="101">
      <c r="H101" s="41"/>
      <c r="I101" s="156"/>
      <c r="J101" s="1218"/>
      <c r="K101" s="1219"/>
      <c r="L101" s="1219"/>
      <c r="M101" s="1219"/>
      <c r="O101" s="441"/>
      <c r="R101" s="346"/>
      <c r="S101" s="346"/>
      <c r="T101" s="346"/>
      <c r="U101" s="346"/>
      <c r="V101" s="346"/>
    </row>
    <row r="102">
      <c r="H102" s="41"/>
      <c r="I102" s="156"/>
      <c r="J102" s="1218"/>
      <c r="K102" s="1219"/>
      <c r="L102" s="1219"/>
      <c r="M102" s="1219"/>
      <c r="O102" s="441"/>
      <c r="R102" s="346"/>
      <c r="S102" s="346"/>
      <c r="T102" s="346"/>
      <c r="U102" s="346"/>
      <c r="V102" s="346"/>
    </row>
    <row r="103">
      <c r="H103" s="41"/>
      <c r="I103" s="156"/>
      <c r="J103" s="1214"/>
      <c r="K103" s="1215"/>
      <c r="L103" s="1215"/>
      <c r="M103" s="1215"/>
      <c r="O103" s="441"/>
      <c r="R103" s="346"/>
      <c r="S103" s="346"/>
      <c r="T103" s="346"/>
      <c r="U103" s="346"/>
      <c r="V103" s="346"/>
    </row>
    <row r="104">
      <c r="H104" s="41"/>
      <c r="I104" s="156"/>
      <c r="J104" s="1224" t="s">
        <v>46</v>
      </c>
      <c r="K104" s="1240" t="s">
        <v>2608</v>
      </c>
      <c r="L104" s="1240" t="s">
        <v>2609</v>
      </c>
      <c r="M104" s="1226"/>
      <c r="O104" s="441"/>
      <c r="R104" s="346"/>
      <c r="S104" s="346"/>
      <c r="T104" s="346"/>
      <c r="U104" s="346"/>
      <c r="V104" s="346"/>
    </row>
    <row r="105">
      <c r="H105" s="41"/>
      <c r="I105" s="156"/>
      <c r="J105" s="71" t="s">
        <v>44</v>
      </c>
      <c r="K105" s="1038" t="s">
        <v>343</v>
      </c>
      <c r="L105" s="1038" t="s">
        <v>343</v>
      </c>
      <c r="M105" s="1038"/>
      <c r="O105" s="441"/>
      <c r="R105" s="346"/>
      <c r="S105" s="346"/>
      <c r="T105" s="346"/>
      <c r="U105" s="346"/>
      <c r="V105" s="346"/>
    </row>
    <row r="106">
      <c r="H106" s="41"/>
      <c r="I106" s="156"/>
      <c r="J106" s="1188" t="s">
        <v>84</v>
      </c>
      <c r="K106" s="1191" t="s">
        <v>2610</v>
      </c>
      <c r="L106" s="1191" t="s">
        <v>2611</v>
      </c>
      <c r="M106" s="1190"/>
      <c r="O106" s="441"/>
      <c r="R106" s="346"/>
      <c r="S106" s="346"/>
      <c r="T106" s="346"/>
      <c r="U106" s="346"/>
      <c r="V106" s="346"/>
    </row>
    <row r="107">
      <c r="H107" s="41"/>
      <c r="I107" s="156"/>
      <c r="J107" s="1188" t="s">
        <v>97</v>
      </c>
      <c r="K107" s="1191" t="s">
        <v>2610</v>
      </c>
      <c r="L107" s="1191" t="s">
        <v>2611</v>
      </c>
      <c r="M107" s="1190"/>
      <c r="O107" s="441"/>
      <c r="R107" s="346"/>
      <c r="S107" s="346"/>
      <c r="T107" s="346"/>
      <c r="U107" s="346"/>
      <c r="V107" s="346"/>
    </row>
    <row r="108">
      <c r="H108" s="41"/>
      <c r="I108" s="156"/>
      <c r="J108" s="1192" t="s">
        <v>98</v>
      </c>
      <c r="K108" s="1193" t="s">
        <v>223</v>
      </c>
      <c r="L108" s="1193" t="s">
        <v>223</v>
      </c>
      <c r="M108" s="1211"/>
      <c r="O108" s="441"/>
      <c r="R108" s="346"/>
      <c r="S108" s="346"/>
      <c r="T108" s="346"/>
      <c r="U108" s="346"/>
      <c r="V108" s="346"/>
    </row>
    <row r="109">
      <c r="H109" s="41"/>
      <c r="I109" s="156"/>
      <c r="J109" s="73"/>
      <c r="K109" s="1237"/>
      <c r="L109" s="1237"/>
      <c r="M109" s="1237"/>
      <c r="O109" s="441"/>
      <c r="R109" s="346"/>
      <c r="S109" s="346"/>
      <c r="T109" s="346"/>
      <c r="U109" s="346"/>
      <c r="V109" s="346"/>
    </row>
    <row r="110">
      <c r="H110" s="41"/>
      <c r="I110" s="156"/>
      <c r="J110" s="1238"/>
      <c r="K110" s="1239"/>
      <c r="L110" s="1239"/>
      <c r="M110" s="1239"/>
      <c r="O110" s="441"/>
      <c r="R110" s="346"/>
      <c r="S110" s="346"/>
      <c r="T110" s="346"/>
      <c r="U110" s="346"/>
      <c r="V110" s="346"/>
    </row>
    <row r="111">
      <c r="H111" s="41"/>
      <c r="I111" s="156"/>
      <c r="J111" s="1224" t="s">
        <v>46</v>
      </c>
      <c r="K111" s="1226"/>
      <c r="L111" s="1240"/>
      <c r="M111" s="1240"/>
      <c r="O111" s="441"/>
      <c r="R111" s="346"/>
      <c r="S111" s="346"/>
      <c r="T111" s="346"/>
      <c r="U111" s="346"/>
      <c r="V111" s="346"/>
    </row>
    <row r="112">
      <c r="H112" s="41"/>
      <c r="I112" s="156"/>
      <c r="J112" s="71" t="s">
        <v>44</v>
      </c>
      <c r="K112" s="1038"/>
      <c r="L112" s="913"/>
      <c r="M112" s="913"/>
      <c r="O112" s="441"/>
      <c r="R112" s="346"/>
      <c r="S112" s="346"/>
      <c r="T112" s="346"/>
      <c r="U112" s="346"/>
      <c r="V112" s="346"/>
    </row>
    <row r="113">
      <c r="H113" s="41"/>
      <c r="I113" s="156"/>
      <c r="J113" s="1188" t="s">
        <v>84</v>
      </c>
      <c r="K113" s="1191"/>
      <c r="L113" s="1190"/>
      <c r="M113" s="1190"/>
      <c r="O113" s="441"/>
      <c r="R113" s="346"/>
      <c r="S113" s="346"/>
      <c r="T113" s="346"/>
      <c r="U113" s="346"/>
      <c r="V113" s="346"/>
    </row>
    <row r="114">
      <c r="H114" s="41"/>
      <c r="I114" s="156"/>
      <c r="J114" s="1188" t="s">
        <v>97</v>
      </c>
      <c r="K114" s="1191"/>
      <c r="L114" s="1190"/>
      <c r="M114" s="1190"/>
      <c r="O114" s="441"/>
      <c r="R114" s="346"/>
      <c r="S114" s="346"/>
      <c r="T114" s="346"/>
      <c r="U114" s="346"/>
      <c r="V114" s="346"/>
    </row>
    <row r="115">
      <c r="H115" s="41"/>
      <c r="I115" s="156"/>
      <c r="J115" s="1192" t="s">
        <v>98</v>
      </c>
      <c r="K115" s="1202"/>
      <c r="L115" s="1202"/>
      <c r="M115" s="1202"/>
      <c r="O115" s="441"/>
      <c r="R115" s="346"/>
      <c r="S115" s="346"/>
      <c r="T115" s="346"/>
      <c r="U115" s="346"/>
      <c r="V115" s="346"/>
    </row>
    <row r="116">
      <c r="H116" s="49"/>
      <c r="I116" s="189"/>
      <c r="J116" s="73"/>
      <c r="K116" s="945"/>
      <c r="L116" s="945"/>
      <c r="M116" s="945"/>
      <c r="O116" s="441"/>
      <c r="R116" s="346"/>
      <c r="S116" s="346"/>
      <c r="T116" s="346"/>
      <c r="U116" s="346"/>
      <c r="V116" s="346"/>
    </row>
    <row r="117">
      <c r="I117" s="156"/>
      <c r="J117" s="156"/>
      <c r="K117" s="831"/>
      <c r="L117" s="831"/>
      <c r="M117" s="831"/>
      <c r="O117" s="441"/>
      <c r="R117" s="346"/>
      <c r="S117" s="346"/>
      <c r="T117" s="346"/>
      <c r="U117" s="346"/>
      <c r="V117" s="346"/>
    </row>
    <row r="118">
      <c r="I118" s="156"/>
      <c r="J118" s="156"/>
      <c r="K118" s="831"/>
      <c r="L118" s="831"/>
      <c r="M118" s="831"/>
      <c r="R118" s="346"/>
      <c r="S118" s="346"/>
      <c r="T118" s="346"/>
      <c r="U118" s="346"/>
      <c r="V118" s="346"/>
    </row>
    <row r="119">
      <c r="I119" s="156"/>
      <c r="J119" s="156"/>
      <c r="K119" s="831"/>
      <c r="L119" s="831"/>
      <c r="M119" s="831"/>
      <c r="R119" s="346"/>
      <c r="S119" s="346"/>
      <c r="T119" s="346"/>
      <c r="U119" s="346"/>
      <c r="V119" s="346"/>
    </row>
    <row r="120">
      <c r="I120" s="156"/>
      <c r="J120" s="156"/>
      <c r="K120" s="831"/>
      <c r="L120" s="831"/>
      <c r="M120" s="831"/>
      <c r="R120" s="346"/>
      <c r="S120" s="346"/>
      <c r="T120" s="346"/>
      <c r="U120" s="346"/>
      <c r="V120" s="346"/>
    </row>
    <row r="121">
      <c r="I121" s="156"/>
      <c r="J121" s="156"/>
      <c r="K121" s="831"/>
      <c r="L121" s="831"/>
      <c r="M121" s="831"/>
      <c r="R121" s="346"/>
      <c r="S121" s="346"/>
      <c r="T121" s="346"/>
      <c r="U121" s="346"/>
      <c r="V121" s="346"/>
    </row>
    <row r="122">
      <c r="I122" s="156"/>
      <c r="J122" s="156"/>
      <c r="K122" s="831"/>
      <c r="L122" s="831"/>
      <c r="M122" s="831"/>
      <c r="R122" s="346"/>
      <c r="S122" s="346"/>
      <c r="T122" s="346"/>
      <c r="U122" s="346"/>
      <c r="V122" s="346"/>
    </row>
    <row r="123">
      <c r="I123" s="156"/>
      <c r="J123" s="156"/>
      <c r="K123" s="831"/>
      <c r="L123" s="831"/>
      <c r="M123" s="831"/>
      <c r="R123" s="346"/>
      <c r="S123" s="346"/>
      <c r="T123" s="346"/>
      <c r="U123" s="346"/>
      <c r="V123" s="346"/>
    </row>
    <row r="124">
      <c r="I124" s="156"/>
      <c r="J124" s="156"/>
      <c r="K124" s="831"/>
      <c r="L124" s="831"/>
      <c r="M124" s="831"/>
      <c r="R124" s="346"/>
      <c r="S124" s="346"/>
      <c r="T124" s="346"/>
      <c r="U124" s="346"/>
      <c r="V124" s="346"/>
    </row>
    <row r="125">
      <c r="I125" s="156"/>
      <c r="J125" s="156"/>
      <c r="K125" s="831"/>
      <c r="L125" s="831"/>
      <c r="M125" s="831"/>
      <c r="R125" s="346"/>
      <c r="S125" s="346"/>
      <c r="T125" s="346"/>
      <c r="U125" s="346"/>
      <c r="V125" s="346"/>
    </row>
    <row r="126">
      <c r="I126" s="156"/>
      <c r="J126" s="156"/>
      <c r="K126" s="831"/>
      <c r="L126" s="831"/>
      <c r="M126" s="831"/>
      <c r="R126" s="346"/>
      <c r="S126" s="346"/>
      <c r="T126" s="346"/>
      <c r="U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U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U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346"/>
      <c r="T1000" s="346"/>
      <c r="U1000" s="346"/>
      <c r="V1000" s="346"/>
    </row>
    <row r="1001">
      <c r="I1001" s="156"/>
      <c r="J1001" s="156"/>
      <c r="K1001" s="831"/>
      <c r="L1001" s="831"/>
      <c r="M1001" s="831"/>
      <c r="R1001" s="346"/>
      <c r="S1001" s="346"/>
      <c r="T1001" s="346"/>
      <c r="U1001" s="346"/>
      <c r="V1001" s="346"/>
    </row>
    <row r="1002">
      <c r="I1002" s="156"/>
      <c r="J1002" s="156"/>
      <c r="K1002" s="831"/>
      <c r="L1002" s="831"/>
      <c r="M1002" s="831"/>
      <c r="R1002" s="346"/>
      <c r="S1002" s="346"/>
      <c r="T1002" s="346"/>
      <c r="U1002" s="346"/>
      <c r="V1002" s="346"/>
    </row>
    <row r="1003">
      <c r="I1003" s="156"/>
      <c r="J1003" s="156"/>
      <c r="K1003" s="831"/>
      <c r="L1003" s="831"/>
      <c r="M1003" s="831"/>
      <c r="R1003" s="346"/>
      <c r="S1003" s="346"/>
      <c r="T1003" s="346"/>
      <c r="U1003" s="346"/>
      <c r="V1003" s="346"/>
    </row>
    <row r="1004">
      <c r="I1004" s="156"/>
      <c r="J1004" s="156"/>
      <c r="K1004" s="831"/>
      <c r="L1004" s="831"/>
      <c r="M1004" s="831"/>
      <c r="R1004" s="346"/>
      <c r="S1004" s="346"/>
      <c r="T1004" s="346"/>
      <c r="U1004" s="346"/>
      <c r="V1004" s="346"/>
    </row>
    <row r="1005">
      <c r="I1005" s="156"/>
      <c r="J1005" s="156"/>
      <c r="K1005" s="831"/>
      <c r="L1005" s="831"/>
      <c r="M1005" s="831"/>
      <c r="R1005" s="346"/>
      <c r="S1005" s="346"/>
      <c r="T1005" s="346"/>
      <c r="U1005" s="346"/>
      <c r="V1005" s="346"/>
    </row>
    <row r="1006">
      <c r="I1006" s="156"/>
      <c r="J1006" s="156"/>
      <c r="K1006" s="831"/>
      <c r="L1006" s="831"/>
      <c r="M1006" s="831"/>
      <c r="R1006" s="346"/>
      <c r="S1006" s="346"/>
      <c r="T1006" s="346"/>
      <c r="U1006" s="346"/>
      <c r="V1006" s="346"/>
    </row>
    <row r="1007">
      <c r="I1007" s="156"/>
      <c r="J1007" s="156"/>
      <c r="K1007" s="831"/>
      <c r="L1007" s="831"/>
      <c r="M1007" s="831"/>
      <c r="R1007" s="346"/>
      <c r="S1007" s="346"/>
      <c r="T1007" s="346"/>
      <c r="U1007" s="346"/>
      <c r="V1007" s="346"/>
    </row>
    <row r="1008">
      <c r="I1008" s="156"/>
      <c r="J1008" s="156"/>
      <c r="K1008" s="831"/>
      <c r="L1008" s="831"/>
      <c r="M1008" s="831"/>
      <c r="R1008" s="346"/>
      <c r="S1008" s="34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34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34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34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34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34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34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34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34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34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346"/>
      <c r="T1062" s="346"/>
      <c r="U1062" s="346"/>
      <c r="V1062" s="346"/>
    </row>
    <row r="1063">
      <c r="I1063" s="156"/>
      <c r="K1063" s="831"/>
      <c r="L1063" s="831"/>
      <c r="M1063" s="831"/>
      <c r="R1063" s="346"/>
      <c r="S1063" s="346"/>
      <c r="T1063" s="346"/>
      <c r="U1063" s="346"/>
      <c r="V1063" s="346"/>
    </row>
    <row r="1064">
      <c r="I1064" s="156"/>
      <c r="K1064" s="831"/>
      <c r="L1064" s="831"/>
      <c r="M1064" s="831"/>
      <c r="R1064" s="346"/>
      <c r="S1064" s="346"/>
      <c r="T1064" s="346"/>
      <c r="U1064" s="346"/>
      <c r="V1064" s="346"/>
    </row>
    <row r="1065">
      <c r="I1065" s="156"/>
      <c r="K1065" s="831"/>
      <c r="L1065" s="831"/>
      <c r="M1065" s="831"/>
      <c r="R1065" s="346"/>
      <c r="S1065" s="346"/>
      <c r="T1065" s="346"/>
      <c r="U1065" s="346"/>
      <c r="V1065" s="346"/>
    </row>
    <row r="1066">
      <c r="I1066" s="156"/>
      <c r="K1066" s="831"/>
      <c r="L1066" s="831"/>
      <c r="M1066" s="831"/>
      <c r="R1066" s="346"/>
      <c r="S1066" s="346"/>
      <c r="T1066" s="346"/>
      <c r="U1066" s="346"/>
      <c r="V1066" s="346"/>
    </row>
    <row r="1067">
      <c r="I1067" s="156"/>
      <c r="K1067" s="831"/>
      <c r="L1067" s="831"/>
      <c r="M1067" s="831"/>
      <c r="R1067" s="346"/>
      <c r="S1067" s="346"/>
      <c r="T1067" s="346"/>
      <c r="U1067" s="346"/>
      <c r="V1067" s="346"/>
    </row>
    <row r="1068">
      <c r="I1068" s="156"/>
      <c r="K1068" s="831"/>
      <c r="L1068" s="831"/>
      <c r="M1068" s="831"/>
      <c r="R1068" s="346"/>
      <c r="S1068" s="346"/>
      <c r="T1068" s="346"/>
      <c r="U1068" s="346"/>
      <c r="V1068" s="346"/>
    </row>
    <row r="1069">
      <c r="I1069" s="156"/>
      <c r="K1069" s="831"/>
      <c r="L1069" s="831"/>
      <c r="M1069" s="831"/>
      <c r="R1069" s="346"/>
      <c r="S1069" s="346"/>
      <c r="T1069" s="346"/>
      <c r="U1069" s="346"/>
      <c r="V1069" s="346"/>
    </row>
    <row r="1070">
      <c r="I1070" s="156"/>
      <c r="K1070" s="831"/>
      <c r="L1070" s="831"/>
      <c r="M1070" s="831"/>
      <c r="R1070" s="346"/>
      <c r="S1070" s="346"/>
      <c r="T1070" s="346"/>
      <c r="U1070" s="346"/>
      <c r="V1070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2533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45170.0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2539</v>
      </c>
      <c r="E14" s="1" t="s">
        <v>54</v>
      </c>
      <c r="H14" s="49"/>
      <c r="I14" s="50"/>
      <c r="J14" s="223"/>
      <c r="K14" s="893" t="s">
        <v>2539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45188.0</v>
      </c>
      <c r="L17" s="907">
        <v>45189.0</v>
      </c>
      <c r="M17" s="907">
        <v>45190.0</v>
      </c>
      <c r="N17" s="7"/>
      <c r="O17" s="779" t="str">
        <f>IFERROR(__xludf.DUMMYFUNCTION("IMPORTRANGE(""https://docs.google.com/spreadsheets/d/1AZ3Iko49RlWgMZj2Hx7OpTHq-NH0mvOPQwtTsEQwEV4/edit#gid=1517158034"",""9/19~9/30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2551</v>
      </c>
      <c r="L19" s="1323" t="s">
        <v>2553</v>
      </c>
      <c r="M19" s="1323" t="s">
        <v>2554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2551</v>
      </c>
      <c r="L20" s="1323" t="s">
        <v>2553</v>
      </c>
      <c r="M20" s="1323" t="s">
        <v>2554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1324" t="s">
        <v>2555</v>
      </c>
      <c r="L21" s="954" t="s">
        <v>223</v>
      </c>
      <c r="M21" s="80" t="s">
        <v>2556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45191.0</v>
      </c>
      <c r="L23" s="907">
        <v>45192.0</v>
      </c>
      <c r="M23" s="907">
        <v>45193.0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23" t="s">
        <v>2567</v>
      </c>
      <c r="L25" s="1323" t="s">
        <v>2568</v>
      </c>
      <c r="M25" s="1324" t="s">
        <v>2569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999" t="s">
        <v>2567</v>
      </c>
      <c r="L26" s="1323" t="s">
        <v>2568</v>
      </c>
      <c r="M26" s="1324" t="s">
        <v>2569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954" t="s">
        <v>2576</v>
      </c>
      <c r="L27" s="954" t="s">
        <v>223</v>
      </c>
      <c r="M27" s="954" t="s">
        <v>2577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73"/>
      <c r="P28" s="973"/>
      <c r="Q28" s="973"/>
      <c r="R28" s="973"/>
      <c r="S28" s="973"/>
      <c r="T28" s="973"/>
      <c r="U28" s="973"/>
      <c r="V28" s="1004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45195.0</v>
      </c>
      <c r="L29" s="907">
        <v>45196.0</v>
      </c>
      <c r="M29" s="907">
        <v>45197.0</v>
      </c>
      <c r="N29" s="95"/>
      <c r="O29" s="914"/>
      <c r="P29" s="914"/>
      <c r="Q29" s="914"/>
      <c r="R29" s="999"/>
      <c r="S29" s="999"/>
      <c r="T29" s="999"/>
      <c r="U29" s="914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999" t="s">
        <v>2586</v>
      </c>
      <c r="L31" s="1323" t="s">
        <v>2587</v>
      </c>
      <c r="M31" s="914" t="s">
        <v>2588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999" t="s">
        <v>2586</v>
      </c>
      <c r="L32" s="1323" t="s">
        <v>2587</v>
      </c>
      <c r="M32" s="914" t="s">
        <v>2588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954" t="s">
        <v>223</v>
      </c>
      <c r="L33" s="954" t="s">
        <v>223</v>
      </c>
      <c r="M33" s="999" t="s">
        <v>2426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45198.0</v>
      </c>
      <c r="L35" s="907">
        <v>45199.0</v>
      </c>
      <c r="M35" s="907"/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/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35" t="s">
        <v>915</v>
      </c>
      <c r="L37" s="973" t="s">
        <v>2603</v>
      </c>
      <c r="M37" s="135"/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35" t="s">
        <v>915</v>
      </c>
      <c r="L38" s="973" t="s">
        <v>2603</v>
      </c>
      <c r="M38" s="135"/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35" t="s">
        <v>915</v>
      </c>
      <c r="L39" s="954" t="s">
        <v>223</v>
      </c>
      <c r="M39" s="927"/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45188.0</v>
      </c>
      <c r="L47" s="936">
        <v>45189.0</v>
      </c>
      <c r="M47" s="936">
        <v>45190.0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23" t="s">
        <v>2612</v>
      </c>
      <c r="L49" s="1323" t="s">
        <v>2613</v>
      </c>
      <c r="M49" s="1323" t="s">
        <v>2614</v>
      </c>
      <c r="N49" s="856"/>
      <c r="O49" s="973"/>
      <c r="P49" s="973"/>
      <c r="Q49" s="973"/>
      <c r="R49" s="1004"/>
      <c r="S49" s="1004"/>
      <c r="T49" s="1004"/>
      <c r="U49" s="973"/>
      <c r="V49" s="1004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23" t="s">
        <v>2612</v>
      </c>
      <c r="L50" s="1323" t="s">
        <v>2613</v>
      </c>
      <c r="M50" s="1323" t="s">
        <v>2614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954" t="s">
        <v>223</v>
      </c>
      <c r="L51" s="1323" t="s">
        <v>223</v>
      </c>
      <c r="M51" s="954" t="s">
        <v>2616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45191.0</v>
      </c>
      <c r="L53" s="936">
        <v>45192.0</v>
      </c>
      <c r="M53" s="936">
        <v>45193.0</v>
      </c>
      <c r="O53" s="914"/>
      <c r="P53" s="914"/>
      <c r="Q53" s="914"/>
      <c r="R53" s="999"/>
      <c r="S53" s="999"/>
      <c r="T53" s="999"/>
      <c r="U53" s="914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5" t="s">
        <v>2618</v>
      </c>
      <c r="L55" s="135" t="s">
        <v>2619</v>
      </c>
      <c r="M55" s="135" t="s">
        <v>2620</v>
      </c>
      <c r="O55" s="914"/>
      <c r="P55" s="914"/>
      <c r="Q55" s="914"/>
      <c r="R55" s="999"/>
      <c r="S55" s="999"/>
      <c r="T55" s="999"/>
      <c r="U55" s="914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87" t="s">
        <v>2618</v>
      </c>
      <c r="L56" s="135" t="s">
        <v>2619</v>
      </c>
      <c r="M56" s="135" t="s">
        <v>2620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80" t="s">
        <v>223</v>
      </c>
      <c r="L57" s="80" t="s">
        <v>223</v>
      </c>
      <c r="M57" s="135" t="s">
        <v>223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45194.0</v>
      </c>
      <c r="L59" s="936">
        <v>45195.0</v>
      </c>
      <c r="M59" s="936">
        <v>45196.0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2622</v>
      </c>
      <c r="L61" s="914" t="s">
        <v>2623</v>
      </c>
      <c r="M61" s="914" t="s">
        <v>2625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2622</v>
      </c>
      <c r="L62" s="914" t="s">
        <v>2623</v>
      </c>
      <c r="M62" s="914" t="s">
        <v>2625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 t="s">
        <v>223</v>
      </c>
      <c r="L63" s="135" t="s">
        <v>223</v>
      </c>
      <c r="M63" s="999" t="s">
        <v>1525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45197.0</v>
      </c>
      <c r="L65" s="936">
        <v>45198.0</v>
      </c>
      <c r="M65" s="936">
        <v>45199.0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999" t="s">
        <v>2627</v>
      </c>
      <c r="L67" s="999" t="s">
        <v>2628</v>
      </c>
      <c r="M67" s="135" t="s">
        <v>915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999" t="s">
        <v>2627</v>
      </c>
      <c r="L68" s="999" t="s">
        <v>2628</v>
      </c>
      <c r="M68" s="135" t="s">
        <v>915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135" t="s">
        <v>223</v>
      </c>
      <c r="L69" s="135" t="s">
        <v>223</v>
      </c>
      <c r="M69" s="80" t="s">
        <v>915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936"/>
      <c r="L71" s="936"/>
      <c r="M71" s="936"/>
      <c r="R71" s="346"/>
      <c r="S71" s="346"/>
      <c r="T71" s="346"/>
      <c r="V71" s="346"/>
    </row>
    <row r="72">
      <c r="H72" s="41"/>
      <c r="I72" s="103"/>
      <c r="J72" s="71" t="s">
        <v>44</v>
      </c>
      <c r="K72" s="937"/>
      <c r="L72" s="937"/>
      <c r="M72" s="937"/>
      <c r="R72" s="346"/>
      <c r="S72" s="346"/>
      <c r="T72" s="346"/>
      <c r="V72" s="346"/>
    </row>
    <row r="73">
      <c r="H73" s="41"/>
      <c r="I73" s="103"/>
      <c r="J73" s="79" t="s">
        <v>84</v>
      </c>
      <c r="K73" s="1000"/>
      <c r="L73" s="135"/>
      <c r="M73" s="135"/>
      <c r="R73" s="346"/>
      <c r="S73" s="346"/>
      <c r="T73" s="346"/>
      <c r="V73" s="346"/>
    </row>
    <row r="74">
      <c r="H74" s="41"/>
      <c r="I74" s="103"/>
      <c r="J74" s="79" t="s">
        <v>97</v>
      </c>
      <c r="K74" s="135"/>
      <c r="L74" s="135"/>
      <c r="M74" s="135"/>
      <c r="R74" s="346"/>
      <c r="S74" s="346"/>
      <c r="T74" s="346"/>
      <c r="V74" s="346"/>
    </row>
    <row r="75">
      <c r="H75" s="41"/>
      <c r="I75" s="156"/>
      <c r="J75" s="86" t="s">
        <v>98</v>
      </c>
      <c r="K75" s="80"/>
      <c r="L75" s="80"/>
      <c r="M75" s="1033"/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/>
      <c r="L77" s="936"/>
      <c r="M77" s="936"/>
      <c r="R77" s="346"/>
      <c r="S77" s="346"/>
      <c r="T77" s="346"/>
      <c r="V77" s="346"/>
    </row>
    <row r="78">
      <c r="H78" s="41"/>
      <c r="I78" s="156"/>
      <c r="J78" s="71" t="s">
        <v>44</v>
      </c>
      <c r="K78" s="913"/>
      <c r="L78" s="913"/>
      <c r="M78" s="913"/>
      <c r="R78" s="346"/>
      <c r="S78" s="346"/>
      <c r="T78" s="346"/>
      <c r="V78" s="346"/>
    </row>
    <row r="79">
      <c r="H79" s="41"/>
      <c r="I79" s="156"/>
      <c r="J79" s="79" t="s">
        <v>84</v>
      </c>
      <c r="K79" s="135"/>
      <c r="L79" s="135"/>
      <c r="M79" s="135"/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/>
      <c r="L80" s="135"/>
      <c r="M80" s="135"/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135"/>
      <c r="L81" s="927"/>
      <c r="M81" s="927"/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40"/>
      <c r="K83" s="941"/>
      <c r="L83" s="941"/>
      <c r="M83" s="1036"/>
      <c r="O83" s="441"/>
      <c r="R83" s="346"/>
      <c r="S83" s="346"/>
      <c r="T83" s="346"/>
      <c r="V83" s="346"/>
    </row>
    <row r="84">
      <c r="H84" s="41"/>
      <c r="I84" s="156"/>
      <c r="J84" s="189"/>
      <c r="K84" s="895"/>
      <c r="L84" s="895"/>
      <c r="M84" s="1244"/>
      <c r="O84" s="441"/>
      <c r="R84" s="346"/>
      <c r="S84" s="346"/>
      <c r="T84" s="346"/>
      <c r="V84" s="346"/>
    </row>
    <row r="85">
      <c r="H85" s="41"/>
      <c r="I85" s="156"/>
      <c r="J85" s="791" t="s">
        <v>46</v>
      </c>
      <c r="K85" s="1173">
        <v>45188.0</v>
      </c>
      <c r="L85" s="942"/>
      <c r="M85" s="1037"/>
      <c r="O85" s="441"/>
      <c r="R85" s="346"/>
      <c r="S85" s="346"/>
      <c r="T85" s="346"/>
      <c r="V85" s="346"/>
    </row>
    <row r="86">
      <c r="H86" s="41"/>
      <c r="I86" s="156"/>
      <c r="J86" s="1247" t="s">
        <v>44</v>
      </c>
      <c r="K86" s="1249" t="s">
        <v>343</v>
      </c>
      <c r="L86" s="1251"/>
      <c r="M86" s="1249"/>
      <c r="O86" s="441"/>
      <c r="R86" s="346"/>
      <c r="S86" s="346"/>
      <c r="T86" s="346"/>
      <c r="V86" s="346"/>
    </row>
    <row r="87">
      <c r="H87" s="41"/>
      <c r="I87" s="156"/>
      <c r="J87" s="79" t="s">
        <v>84</v>
      </c>
      <c r="K87" s="135" t="s">
        <v>2635</v>
      </c>
      <c r="M87" s="931"/>
      <c r="O87" s="441"/>
      <c r="R87" s="346"/>
      <c r="S87" s="346"/>
      <c r="T87" s="346"/>
      <c r="V87" s="346"/>
    </row>
    <row r="88">
      <c r="H88" s="41"/>
      <c r="I88" s="156"/>
      <c r="J88" s="79" t="s">
        <v>97</v>
      </c>
      <c r="K88" s="135" t="s">
        <v>2635</v>
      </c>
      <c r="L88" s="80"/>
      <c r="M88" s="931"/>
      <c r="O88" s="441"/>
      <c r="R88" s="346"/>
      <c r="S88" s="346"/>
      <c r="T88" s="346"/>
      <c r="V88" s="346"/>
    </row>
    <row r="89">
      <c r="H89" s="41"/>
      <c r="I89" s="156"/>
      <c r="J89" s="86" t="s">
        <v>98</v>
      </c>
      <c r="K89" s="80" t="s">
        <v>223</v>
      </c>
      <c r="L89" s="80"/>
      <c r="M89" s="1033"/>
      <c r="O89" s="441"/>
      <c r="R89" s="346"/>
      <c r="S89" s="346"/>
      <c r="T89" s="346"/>
      <c r="V89" s="346"/>
    </row>
    <row r="90">
      <c r="H90" s="41"/>
      <c r="I90" s="156"/>
      <c r="J90" s="73"/>
      <c r="K90" s="945"/>
      <c r="L90" s="945"/>
      <c r="M90" s="1041"/>
      <c r="O90" s="441"/>
      <c r="R90" s="346"/>
      <c r="S90" s="346"/>
      <c r="T90" s="346"/>
      <c r="V90" s="346"/>
    </row>
    <row r="91">
      <c r="H91" s="41"/>
      <c r="I91" s="156"/>
      <c r="J91" s="156"/>
      <c r="K91" s="831"/>
      <c r="L91" s="831"/>
      <c r="M91" s="1005"/>
      <c r="O91" s="441"/>
      <c r="R91" s="346"/>
      <c r="S91" s="346"/>
      <c r="T91" s="346"/>
      <c r="V91" s="346"/>
    </row>
    <row r="92">
      <c r="H92" s="41"/>
      <c r="I92" s="156"/>
      <c r="J92" s="791" t="s">
        <v>46</v>
      </c>
      <c r="K92" s="942"/>
      <c r="L92" s="942"/>
      <c r="M92" s="1037"/>
      <c r="O92" s="441"/>
      <c r="R92" s="346"/>
      <c r="S92" s="346"/>
      <c r="T92" s="346"/>
      <c r="V92" s="346"/>
    </row>
    <row r="93">
      <c r="H93" s="41"/>
      <c r="I93" s="156"/>
      <c r="J93" s="71" t="s">
        <v>44</v>
      </c>
      <c r="K93" s="943"/>
      <c r="L93" s="913"/>
      <c r="M93" s="937"/>
      <c r="O93" s="441"/>
      <c r="R93" s="346"/>
      <c r="S93" s="346"/>
      <c r="T93" s="346"/>
      <c r="V93" s="346"/>
    </row>
    <row r="94">
      <c r="H94" s="41"/>
      <c r="I94" s="156"/>
      <c r="J94" s="79" t="s">
        <v>84</v>
      </c>
      <c r="K94" s="944"/>
      <c r="L94" s="931"/>
      <c r="M94" s="931"/>
      <c r="O94" s="441"/>
      <c r="R94" s="346"/>
      <c r="S94" s="346"/>
      <c r="T94" s="346"/>
      <c r="V94" s="346"/>
    </row>
    <row r="95">
      <c r="H95" s="41"/>
      <c r="I95" s="156"/>
      <c r="J95" s="79" t="s">
        <v>97</v>
      </c>
      <c r="K95" s="944"/>
      <c r="L95" s="931"/>
      <c r="M95" s="931"/>
      <c r="O95" s="441"/>
      <c r="R95" s="346"/>
      <c r="S95" s="346"/>
      <c r="T95" s="346"/>
      <c r="V95" s="346"/>
    </row>
    <row r="96">
      <c r="H96" s="41"/>
      <c r="I96" s="156"/>
      <c r="J96" s="86" t="s">
        <v>98</v>
      </c>
      <c r="K96" s="946"/>
      <c r="L96" s="927"/>
      <c r="M96" s="927"/>
      <c r="O96" s="441"/>
      <c r="R96" s="346"/>
      <c r="S96" s="346"/>
      <c r="T96" s="346"/>
      <c r="V96" s="346"/>
    </row>
    <row r="97">
      <c r="H97" s="41"/>
      <c r="I97" s="156"/>
      <c r="J97" s="73"/>
      <c r="K97" s="945"/>
      <c r="L97" s="945"/>
      <c r="M97" s="1041"/>
      <c r="O97" s="441"/>
      <c r="R97" s="346"/>
      <c r="S97" s="346"/>
      <c r="T97" s="346"/>
      <c r="V97" s="346"/>
    </row>
    <row r="98">
      <c r="H98" s="41"/>
      <c r="I98" s="156"/>
      <c r="J98" s="156"/>
      <c r="K98" s="831"/>
      <c r="L98" s="831"/>
      <c r="M98" s="1005"/>
      <c r="O98" s="441"/>
      <c r="R98" s="346"/>
      <c r="S98" s="346"/>
      <c r="T98" s="346"/>
      <c r="V98" s="346"/>
    </row>
    <row r="99">
      <c r="H99" s="41"/>
      <c r="I99" s="156"/>
      <c r="J99" s="156"/>
      <c r="K99" s="831"/>
      <c r="L99" s="831"/>
      <c r="M99" s="1005"/>
      <c r="O99" s="441"/>
      <c r="R99" s="346"/>
      <c r="S99" s="346"/>
      <c r="T99" s="346"/>
      <c r="V99" s="346"/>
    </row>
    <row r="100">
      <c r="H100" s="41"/>
      <c r="I100" s="156"/>
      <c r="J100" s="156"/>
      <c r="K100" s="831"/>
      <c r="L100" s="831"/>
      <c r="M100" s="1005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V101" s="346"/>
    </row>
    <row r="102">
      <c r="H102" s="41"/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H103" s="49"/>
      <c r="I103" s="189"/>
      <c r="J103" s="156"/>
      <c r="K103" s="831"/>
      <c r="L103" s="831"/>
      <c r="M103" s="1005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R1052" s="346"/>
      <c r="S1052" s="346"/>
      <c r="T1052" s="346"/>
      <c r="V1052" s="346"/>
    </row>
    <row r="1053">
      <c r="I1053" s="156"/>
      <c r="R1053" s="346"/>
      <c r="S1053" s="346"/>
      <c r="T1053" s="346"/>
      <c r="V1053" s="346"/>
    </row>
    <row r="1054">
      <c r="I1054" s="156"/>
      <c r="R1054" s="346"/>
      <c r="S1054" s="346"/>
      <c r="T1054" s="346"/>
      <c r="V1054" s="346"/>
    </row>
    <row r="1055">
      <c r="I1055" s="156"/>
      <c r="R1055" s="346"/>
      <c r="S1055" s="346"/>
      <c r="T1055" s="346"/>
      <c r="V1055" s="346"/>
    </row>
    <row r="1056">
      <c r="I1056" s="156"/>
      <c r="R1056" s="346"/>
      <c r="S1056" s="346"/>
      <c r="T1056" s="346"/>
      <c r="V1056" s="346"/>
    </row>
    <row r="1057">
      <c r="I1057" s="156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4.0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2534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45177.0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45201.0</v>
      </c>
      <c r="L17" s="1210">
        <v>45202.0</v>
      </c>
      <c r="M17" s="1210">
        <v>45203.0</v>
      </c>
      <c r="N17" s="7"/>
      <c r="O17" s="779" t="str">
        <f>IFERROR(__xludf.DUMMYFUNCTION("IMPORTRANGE(""https://docs.google.com/spreadsheets/d/1AZ3Iko49RlWgMZj2Hx7OpTHq-NH0mvOPQwtTsEQwEV4/edit#gid=754476702"",""10月SBD!A5:H30"")"),"#REF!")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332"/>
      <c r="P18" s="843"/>
      <c r="Q18" s="165"/>
      <c r="R18" s="165"/>
      <c r="S18" s="365"/>
      <c r="T18" s="1308"/>
      <c r="U18" s="164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135" t="s">
        <v>2543</v>
      </c>
      <c r="L19" s="135" t="s">
        <v>2544</v>
      </c>
      <c r="M19" s="135" t="s">
        <v>2545</v>
      </c>
      <c r="N19" s="1053"/>
      <c r="O19" s="332"/>
      <c r="P19" s="843"/>
      <c r="Q19" s="165"/>
      <c r="R19" s="165"/>
      <c r="S19" s="365"/>
      <c r="T19" s="1308"/>
      <c r="U19" s="164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135" t="s">
        <v>2543</v>
      </c>
      <c r="L20" s="135" t="s">
        <v>2544</v>
      </c>
      <c r="M20" s="135" t="s">
        <v>2545</v>
      </c>
      <c r="N20" s="1053"/>
      <c r="O20" s="332"/>
      <c r="P20" s="843"/>
      <c r="Q20" s="46"/>
      <c r="R20" s="165"/>
      <c r="S20" s="365"/>
      <c r="T20" s="1308"/>
      <c r="U20" s="397"/>
      <c r="X20" s="669"/>
    </row>
    <row r="21">
      <c r="H21" s="66"/>
      <c r="I21" s="47"/>
      <c r="J21" s="1222" t="s">
        <v>98</v>
      </c>
      <c r="K21" s="1312" t="s">
        <v>229</v>
      </c>
      <c r="L21" s="1312" t="s">
        <v>223</v>
      </c>
      <c r="M21" s="1312" t="s">
        <v>1790</v>
      </c>
      <c r="N21" s="1053"/>
      <c r="O21" s="332"/>
      <c r="P21" s="843"/>
      <c r="Q21" s="376"/>
      <c r="R21" s="164"/>
      <c r="S21" s="365"/>
      <c r="T21" s="1313"/>
      <c r="U21" s="397"/>
      <c r="X21" s="669"/>
    </row>
    <row r="22">
      <c r="H22" s="77"/>
      <c r="I22" s="7"/>
      <c r="M22" s="53"/>
      <c r="N22" s="1053"/>
      <c r="O22" s="1314"/>
      <c r="P22" s="1315"/>
      <c r="Q22" s="1316"/>
      <c r="R22" s="1316"/>
      <c r="S22" s="1317"/>
      <c r="T22" s="1318"/>
      <c r="U22" s="1319"/>
      <c r="V22" s="831"/>
      <c r="W22" s="831"/>
      <c r="X22" s="1071"/>
    </row>
    <row r="23">
      <c r="H23" s="77"/>
      <c r="I23" s="7"/>
      <c r="J23" s="1209" t="s">
        <v>46</v>
      </c>
      <c r="K23" s="1210">
        <v>45203.0</v>
      </c>
      <c r="L23" s="1210">
        <v>45203.0</v>
      </c>
      <c r="M23" s="1210">
        <v>45203.0</v>
      </c>
      <c r="N23" s="1053"/>
      <c r="O23" s="1314"/>
      <c r="P23" s="1315"/>
      <c r="Q23" s="1320"/>
      <c r="R23" s="1316"/>
      <c r="S23" s="1317"/>
      <c r="T23" s="1321"/>
      <c r="U23" s="1322"/>
      <c r="V23" s="831"/>
      <c r="W23" s="831"/>
      <c r="X23" s="1071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314"/>
      <c r="P24" s="1315"/>
      <c r="Q24" s="1316"/>
      <c r="R24" s="1316"/>
      <c r="S24" s="1317"/>
      <c r="T24" s="1321"/>
      <c r="U24" s="1319"/>
      <c r="V24" s="831"/>
      <c r="W24" s="831"/>
      <c r="X24" s="1071"/>
    </row>
    <row r="25">
      <c r="H25" s="77"/>
      <c r="I25" s="7"/>
      <c r="J25" s="1216" t="s">
        <v>84</v>
      </c>
      <c r="K25" s="135" t="s">
        <v>2549</v>
      </c>
      <c r="L25" s="135" t="s">
        <v>2550</v>
      </c>
      <c r="M25" s="135" t="s">
        <v>2552</v>
      </c>
      <c r="N25" s="1053"/>
      <c r="O25" s="1314"/>
      <c r="P25" s="1315"/>
      <c r="Q25" s="1316"/>
      <c r="R25" s="1316"/>
      <c r="S25" s="1317"/>
      <c r="T25" s="1318"/>
      <c r="U25" s="1319"/>
      <c r="V25" s="831"/>
      <c r="W25" s="831"/>
      <c r="X25" s="1071"/>
    </row>
    <row r="26">
      <c r="H26" s="77"/>
      <c r="I26" s="7"/>
      <c r="J26" s="1216" t="s">
        <v>97</v>
      </c>
      <c r="K26" s="135" t="s">
        <v>2549</v>
      </c>
      <c r="L26" s="135" t="s">
        <v>2550</v>
      </c>
      <c r="M26" s="135" t="s">
        <v>2552</v>
      </c>
      <c r="N26" s="1053"/>
      <c r="O26" s="332"/>
      <c r="P26" s="843"/>
      <c r="Q26" s="376"/>
      <c r="R26" s="165"/>
      <c r="S26" s="365"/>
      <c r="T26" s="1313"/>
      <c r="U26" s="164"/>
      <c r="X26" s="669"/>
    </row>
    <row r="27">
      <c r="H27" s="77"/>
      <c r="I27" s="7"/>
      <c r="J27" s="1222" t="s">
        <v>98</v>
      </c>
      <c r="K27" s="1312" t="s">
        <v>1791</v>
      </c>
      <c r="L27" s="1312" t="s">
        <v>1792</v>
      </c>
      <c r="M27" s="1312" t="s">
        <v>1799</v>
      </c>
      <c r="N27" s="1053"/>
      <c r="O27" s="332"/>
      <c r="P27" s="843"/>
      <c r="Q27" s="165"/>
      <c r="R27" s="165"/>
      <c r="S27" s="365"/>
      <c r="T27" s="379"/>
      <c r="U27" s="164"/>
      <c r="X27" s="669"/>
    </row>
    <row r="28">
      <c r="H28" s="77"/>
      <c r="I28" s="7"/>
      <c r="J28" s="1241"/>
      <c r="K28" s="1241"/>
      <c r="L28" s="1241"/>
      <c r="M28" s="1242"/>
      <c r="N28" s="1053"/>
      <c r="O28" s="332"/>
      <c r="P28" s="843"/>
      <c r="Q28" s="165"/>
      <c r="R28" s="165"/>
      <c r="S28" s="365"/>
      <c r="T28" s="1308"/>
      <c r="U28" s="261"/>
      <c r="X28" s="669"/>
    </row>
    <row r="29">
      <c r="H29" s="41"/>
      <c r="J29" s="1209" t="s">
        <v>46</v>
      </c>
      <c r="K29" s="1210">
        <v>45210.0</v>
      </c>
      <c r="L29" s="1210">
        <v>45211.0</v>
      </c>
      <c r="M29" s="1210">
        <v>45212.0</v>
      </c>
      <c r="N29" s="1083"/>
      <c r="O29" s="332"/>
      <c r="P29" s="843"/>
      <c r="Q29" s="376"/>
      <c r="R29" s="164"/>
      <c r="S29" s="365"/>
      <c r="T29" s="1308"/>
      <c r="U29" s="164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69" t="s">
        <v>78</v>
      </c>
      <c r="L30" s="1269" t="s">
        <v>78</v>
      </c>
      <c r="M30" s="1269" t="s">
        <v>78</v>
      </c>
      <c r="N30" s="1084"/>
      <c r="O30" s="441"/>
      <c r="P30" s="365"/>
      <c r="Q30" s="365"/>
      <c r="R30" s="165"/>
      <c r="S30" s="365"/>
      <c r="T30" s="165"/>
      <c r="U30" s="333"/>
      <c r="V30" s="1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135" t="s">
        <v>2557</v>
      </c>
      <c r="L31" s="135" t="s">
        <v>2558</v>
      </c>
      <c r="M31" s="135" t="s">
        <v>2559</v>
      </c>
      <c r="N31" s="1084"/>
      <c r="O31" s="441"/>
      <c r="P31" s="365"/>
      <c r="Q31" s="365"/>
      <c r="R31" s="376"/>
      <c r="S31" s="365"/>
      <c r="T31" s="165"/>
      <c r="U31" s="387"/>
      <c r="V31" s="261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135" t="s">
        <v>2557</v>
      </c>
      <c r="L32" s="135" t="s">
        <v>2558</v>
      </c>
      <c r="M32" s="135" t="s">
        <v>2559</v>
      </c>
      <c r="N32" s="156"/>
      <c r="O32" s="441"/>
      <c r="P32" s="365"/>
      <c r="Q32" s="365"/>
      <c r="R32" s="165"/>
      <c r="S32" s="365"/>
      <c r="T32" s="165"/>
      <c r="U32" s="333"/>
      <c r="V32" s="1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1312" t="s">
        <v>2560</v>
      </c>
      <c r="L33" s="1312" t="s">
        <v>223</v>
      </c>
      <c r="M33" s="1312" t="s">
        <v>2561</v>
      </c>
      <c r="N33" s="156"/>
      <c r="O33" s="441"/>
      <c r="P33" s="365"/>
      <c r="Q33" s="365"/>
      <c r="R33" s="165"/>
      <c r="S33" s="365"/>
      <c r="U33" s="395"/>
      <c r="V33" s="164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090"/>
      <c r="O34" s="441"/>
      <c r="P34" s="365"/>
      <c r="Q34" s="365"/>
      <c r="R34" s="165"/>
      <c r="S34" s="379"/>
      <c r="T34" s="165"/>
      <c r="U34" s="365"/>
      <c r="V34" s="397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210">
        <v>45214.0</v>
      </c>
      <c r="L35" s="1210">
        <v>45214.0</v>
      </c>
      <c r="M35" s="1210">
        <v>45214.0</v>
      </c>
      <c r="N35" s="1090"/>
      <c r="O35" s="441"/>
      <c r="P35" s="365"/>
      <c r="Q35" s="365"/>
      <c r="R35" s="376"/>
      <c r="S35" s="379"/>
      <c r="T35" s="165"/>
      <c r="U35" s="365"/>
      <c r="V35" s="158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69" t="s">
        <v>78</v>
      </c>
      <c r="L36" s="1269" t="s">
        <v>78</v>
      </c>
      <c r="M36" s="1326" t="s">
        <v>78</v>
      </c>
      <c r="N36" s="1090"/>
      <c r="O36" s="441"/>
      <c r="P36" s="365"/>
      <c r="Q36" s="365"/>
      <c r="R36" s="165"/>
      <c r="S36" s="365"/>
      <c r="T36" s="165"/>
      <c r="U36" s="333"/>
      <c r="V36" s="12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135" t="s">
        <v>2570</v>
      </c>
      <c r="L37" s="1327" t="s">
        <v>2571</v>
      </c>
      <c r="M37" s="135" t="s">
        <v>2572</v>
      </c>
      <c r="N37" s="1090"/>
      <c r="O37" s="441"/>
      <c r="P37" s="365"/>
      <c r="Q37" s="365"/>
      <c r="R37" s="165"/>
      <c r="S37" s="379"/>
      <c r="T37" s="165"/>
      <c r="U37" s="365"/>
      <c r="V37" s="261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35" t="s">
        <v>2570</v>
      </c>
      <c r="L38" s="1328" t="s">
        <v>2571</v>
      </c>
      <c r="M38" s="1014" t="s">
        <v>2572</v>
      </c>
      <c r="N38" s="1090"/>
      <c r="O38" s="441"/>
      <c r="P38" s="365"/>
      <c r="Q38" s="365"/>
      <c r="R38" s="165"/>
      <c r="S38" s="379"/>
      <c r="T38" s="165"/>
      <c r="U38" s="333"/>
      <c r="V38" s="261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1312" t="s">
        <v>223</v>
      </c>
      <c r="L39" s="1312" t="s">
        <v>223</v>
      </c>
      <c r="M39" s="1312" t="s">
        <v>223</v>
      </c>
      <c r="N39" s="1090"/>
      <c r="O39" s="441"/>
      <c r="P39" s="365"/>
      <c r="Q39" s="365"/>
      <c r="R39" s="164"/>
      <c r="S39" s="379"/>
      <c r="T39" s="165"/>
      <c r="U39" s="333"/>
      <c r="V39" s="12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K40" s="159"/>
      <c r="L40" s="159"/>
      <c r="M40" s="159"/>
      <c r="N40" s="1096"/>
      <c r="O40" s="441"/>
      <c r="P40" s="365"/>
      <c r="Q40" s="365"/>
      <c r="R40" s="229"/>
      <c r="S40" s="255"/>
      <c r="T40" s="164"/>
      <c r="U40" s="229"/>
      <c r="V40" s="7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210">
        <v>45214.0</v>
      </c>
      <c r="L41" s="1210">
        <v>45214.0</v>
      </c>
      <c r="M41" s="1210">
        <v>45215.0</v>
      </c>
      <c r="N41" s="1096"/>
      <c r="O41" s="1085"/>
      <c r="P41" s="1057"/>
      <c r="Q41" s="1057"/>
      <c r="R41" s="1100"/>
      <c r="S41" s="1101"/>
      <c r="T41" s="1059"/>
      <c r="U41" s="1100"/>
      <c r="V41" s="1053"/>
      <c r="W41" s="669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D42" s="1" t="s">
        <v>149</v>
      </c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6"/>
      <c r="O42" s="1085"/>
      <c r="P42" s="1057"/>
      <c r="Q42" s="1057"/>
      <c r="R42" s="1100"/>
      <c r="S42" s="1101"/>
      <c r="T42" s="1059"/>
      <c r="U42" s="1100"/>
      <c r="V42" s="1053"/>
      <c r="W42" s="669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35" t="s">
        <v>2581</v>
      </c>
      <c r="L43" s="135" t="s">
        <v>2582</v>
      </c>
      <c r="M43" s="135" t="s">
        <v>2583</v>
      </c>
      <c r="N43" s="1096"/>
      <c r="O43" s="1329">
        <v>45230.0</v>
      </c>
      <c r="P43" s="1329">
        <v>45230.0</v>
      </c>
      <c r="Q43" s="1057" t="s">
        <v>78</v>
      </c>
      <c r="R43" s="187" t="s">
        <v>222</v>
      </c>
      <c r="S43" s="1101" t="s">
        <v>473</v>
      </c>
      <c r="T43" s="1059" t="s">
        <v>1653</v>
      </c>
      <c r="U43" s="1100" t="s">
        <v>2585</v>
      </c>
      <c r="V43" s="1053"/>
      <c r="W43" s="669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135" t="s">
        <v>2581</v>
      </c>
      <c r="L44" s="135" t="s">
        <v>2582</v>
      </c>
      <c r="M44" s="135" t="s">
        <v>2583</v>
      </c>
      <c r="N44" s="1096"/>
      <c r="O44" s="1085"/>
      <c r="P44" s="1057"/>
      <c r="Q44" s="1057"/>
      <c r="R44" s="1100"/>
      <c r="S44" s="1101"/>
      <c r="T44" s="1059"/>
      <c r="U44" s="1100"/>
      <c r="V44" s="1053"/>
      <c r="W44" s="669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312" t="s">
        <v>223</v>
      </c>
      <c r="L45" s="1312" t="s">
        <v>223</v>
      </c>
      <c r="M45" s="1312" t="s">
        <v>223</v>
      </c>
      <c r="N45" s="856"/>
      <c r="O45" s="441"/>
      <c r="P45" s="365"/>
      <c r="Q45" s="365"/>
      <c r="R45" s="229"/>
      <c r="S45" s="255"/>
      <c r="T45" s="164"/>
      <c r="U45" s="229"/>
      <c r="V45" s="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856"/>
      <c r="O46" s="441"/>
      <c r="P46" s="365"/>
      <c r="Q46" s="365"/>
      <c r="R46" s="229"/>
      <c r="S46" s="246"/>
      <c r="T46" s="164"/>
      <c r="U46" s="7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45218.0</v>
      </c>
      <c r="L47" s="1210">
        <v>45220.0</v>
      </c>
      <c r="M47" s="1210">
        <v>45221.0</v>
      </c>
      <c r="N47" s="856"/>
      <c r="O47" s="441"/>
      <c r="P47" s="131"/>
      <c r="Q47" s="131"/>
      <c r="R47" s="7"/>
      <c r="S47" s="246"/>
      <c r="T47" s="12"/>
      <c r="U47" s="7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856"/>
      <c r="O48" s="441"/>
      <c r="P48" s="131"/>
      <c r="Q48" s="131"/>
      <c r="R48" s="7"/>
      <c r="S48" s="246"/>
      <c r="T48" s="12"/>
      <c r="U48" s="7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35" t="s">
        <v>2592</v>
      </c>
      <c r="L49" s="135" t="s">
        <v>2593</v>
      </c>
      <c r="M49" s="135" t="s">
        <v>2595</v>
      </c>
      <c r="N49" s="856"/>
      <c r="O49" s="441"/>
      <c r="P49" s="131"/>
      <c r="Q49" s="131"/>
      <c r="R49" s="7"/>
      <c r="S49" s="246"/>
      <c r="T49" s="12"/>
      <c r="U49" s="7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H50" s="41"/>
      <c r="J50" s="1216" t="s">
        <v>97</v>
      </c>
      <c r="K50" s="1331" t="s">
        <v>2592</v>
      </c>
      <c r="L50" s="175" t="s">
        <v>2593</v>
      </c>
      <c r="M50" s="135" t="s">
        <v>2595</v>
      </c>
      <c r="N50" s="856"/>
      <c r="S50" s="346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J51" s="1222" t="s">
        <v>98</v>
      </c>
      <c r="K51" s="1271" t="s">
        <v>223</v>
      </c>
      <c r="L51" s="1271" t="s">
        <v>2597</v>
      </c>
      <c r="M51" s="1271" t="s">
        <v>223</v>
      </c>
      <c r="N51" s="866"/>
      <c r="S51" s="346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N52" s="866"/>
      <c r="S52" s="346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J53" s="1267" t="s">
        <v>46</v>
      </c>
      <c r="K53" s="1210">
        <v>45221.0</v>
      </c>
      <c r="L53" s="1210">
        <v>45222.0</v>
      </c>
      <c r="M53" s="1210">
        <v>45223.0</v>
      </c>
      <c r="S53" s="346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J54" s="1212" t="s">
        <v>44</v>
      </c>
      <c r="K54" s="1269" t="s">
        <v>78</v>
      </c>
      <c r="L54" s="1269" t="s">
        <v>78</v>
      </c>
      <c r="M54" s="1269" t="s">
        <v>78</v>
      </c>
      <c r="S54" s="346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J55" s="1216" t="s">
        <v>84</v>
      </c>
      <c r="K55" s="135" t="s">
        <v>2600</v>
      </c>
      <c r="L55" s="1334" t="s">
        <v>2601</v>
      </c>
      <c r="M55" s="135" t="s">
        <v>2602</v>
      </c>
      <c r="S55" s="346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J56" s="1216" t="s">
        <v>97</v>
      </c>
      <c r="K56" s="1331" t="s">
        <v>2600</v>
      </c>
      <c r="L56" s="365" t="s">
        <v>2601</v>
      </c>
      <c r="M56" s="135" t="s">
        <v>2602</v>
      </c>
      <c r="S56" s="346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66"/>
      <c r="I57" s="143"/>
      <c r="J57" s="1222" t="s">
        <v>98</v>
      </c>
      <c r="K57" s="1271" t="s">
        <v>223</v>
      </c>
      <c r="L57" s="135" t="s">
        <v>223</v>
      </c>
      <c r="M57" s="1271" t="s">
        <v>223</v>
      </c>
      <c r="S57" s="34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>
      <c r="H58" s="66"/>
      <c r="I58" s="143"/>
      <c r="M58" s="53"/>
      <c r="N58" s="100"/>
      <c r="S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>
      <c r="H59" s="41"/>
      <c r="I59" s="103"/>
      <c r="J59" s="1267" t="s">
        <v>46</v>
      </c>
      <c r="K59" s="1210">
        <v>45226.0</v>
      </c>
      <c r="L59" s="1210">
        <v>45227.0</v>
      </c>
      <c r="M59" s="1210">
        <v>45228.0</v>
      </c>
      <c r="S59" s="346"/>
    </row>
    <row r="60">
      <c r="H60" s="41"/>
      <c r="I60" s="103"/>
      <c r="J60" s="1212" t="s">
        <v>44</v>
      </c>
      <c r="K60" s="1269" t="s">
        <v>78</v>
      </c>
      <c r="L60" s="1269" t="s">
        <v>78</v>
      </c>
      <c r="M60" s="1269" t="s">
        <v>78</v>
      </c>
      <c r="S60" s="346"/>
    </row>
    <row r="61">
      <c r="H61" s="41"/>
      <c r="I61" s="103"/>
      <c r="J61" s="1216" t="s">
        <v>84</v>
      </c>
      <c r="K61" s="135" t="s">
        <v>915</v>
      </c>
      <c r="L61" s="135" t="s">
        <v>915</v>
      </c>
      <c r="M61" s="135" t="s">
        <v>915</v>
      </c>
      <c r="S61" s="346"/>
    </row>
    <row r="62">
      <c r="H62" s="41"/>
      <c r="I62" s="103"/>
      <c r="J62" s="1216" t="s">
        <v>97</v>
      </c>
      <c r="K62" s="135" t="s">
        <v>915</v>
      </c>
      <c r="L62" s="135" t="s">
        <v>915</v>
      </c>
      <c r="M62" s="135" t="s">
        <v>915</v>
      </c>
      <c r="S62" s="346"/>
    </row>
    <row r="63">
      <c r="H63" s="41"/>
      <c r="I63" s="103"/>
      <c r="J63" s="1222" t="s">
        <v>98</v>
      </c>
      <c r="K63" s="135" t="s">
        <v>915</v>
      </c>
      <c r="L63" s="135" t="s">
        <v>915</v>
      </c>
      <c r="M63" s="135" t="s">
        <v>915</v>
      </c>
      <c r="S63" s="346"/>
    </row>
    <row r="64">
      <c r="H64" s="41"/>
      <c r="I64" s="103"/>
      <c r="J64" s="1270"/>
      <c r="M64" s="53"/>
      <c r="S64" s="346"/>
    </row>
    <row r="65">
      <c r="H65" s="41"/>
      <c r="I65" s="103"/>
      <c r="J65" s="1267" t="s">
        <v>46</v>
      </c>
      <c r="K65" s="1210">
        <v>45229.0</v>
      </c>
      <c r="L65" s="1210">
        <v>45230.0</v>
      </c>
      <c r="M65" s="1210"/>
      <c r="S65" s="346"/>
    </row>
    <row r="66">
      <c r="H66" s="41"/>
      <c r="I66" s="103"/>
      <c r="J66" s="1212" t="s">
        <v>44</v>
      </c>
      <c r="K66" s="1269" t="s">
        <v>78</v>
      </c>
      <c r="L66" s="1269" t="s">
        <v>78</v>
      </c>
      <c r="M66" s="1269"/>
      <c r="S66" s="346"/>
    </row>
    <row r="67">
      <c r="H67" s="41"/>
      <c r="I67" s="103"/>
      <c r="J67" s="1216" t="s">
        <v>84</v>
      </c>
      <c r="K67" s="135" t="s">
        <v>915</v>
      </c>
      <c r="L67" s="135" t="s">
        <v>915</v>
      </c>
      <c r="M67" s="135"/>
      <c r="S67" s="346"/>
    </row>
    <row r="68">
      <c r="H68" s="41"/>
      <c r="I68" s="103"/>
      <c r="J68" s="1216" t="s">
        <v>97</v>
      </c>
      <c r="K68" s="135" t="s">
        <v>915</v>
      </c>
      <c r="L68" s="135" t="s">
        <v>915</v>
      </c>
      <c r="M68" s="135"/>
      <c r="S68" s="346"/>
    </row>
    <row r="69">
      <c r="H69" s="41"/>
      <c r="I69" s="1051"/>
      <c r="J69" s="1222" t="s">
        <v>98</v>
      </c>
      <c r="K69" s="135" t="s">
        <v>915</v>
      </c>
      <c r="L69" s="135" t="s">
        <v>915</v>
      </c>
      <c r="M69" s="135"/>
      <c r="S69" s="346"/>
    </row>
    <row r="70">
      <c r="H70" s="41"/>
      <c r="I70" s="1051"/>
      <c r="J70" s="1272"/>
      <c r="K70" s="1273"/>
      <c r="L70" s="1273"/>
      <c r="M70" s="1274"/>
      <c r="S70" s="346"/>
    </row>
    <row r="71">
      <c r="H71" s="41"/>
      <c r="I71" s="1051"/>
      <c r="J71" s="1272"/>
      <c r="K71" s="1273"/>
      <c r="L71" s="1273"/>
      <c r="M71" s="1274"/>
      <c r="S71" s="346"/>
    </row>
    <row r="72">
      <c r="H72" s="41"/>
      <c r="I72" s="1051"/>
      <c r="J72" s="1272"/>
      <c r="K72" s="1273"/>
      <c r="L72" s="1273"/>
      <c r="M72" s="1274"/>
      <c r="S72" s="346"/>
    </row>
    <row r="73">
      <c r="H73" s="41"/>
      <c r="I73" s="1051"/>
      <c r="J73" s="1275" t="s">
        <v>46</v>
      </c>
      <c r="K73" s="1335">
        <v>45200.0</v>
      </c>
      <c r="L73" s="1151">
        <v>45207.0</v>
      </c>
      <c r="M73" s="1151">
        <v>45214.0</v>
      </c>
      <c r="S73" s="346"/>
    </row>
    <row r="74">
      <c r="H74" s="41"/>
      <c r="I74" s="1051"/>
      <c r="J74" s="1277" t="s">
        <v>44</v>
      </c>
      <c r="K74" s="1336" t="s">
        <v>985</v>
      </c>
      <c r="L74" s="1154" t="s">
        <v>985</v>
      </c>
      <c r="M74" s="1154" t="s">
        <v>985</v>
      </c>
      <c r="S74" s="346"/>
    </row>
    <row r="75">
      <c r="H75" s="41"/>
      <c r="I75" s="1051"/>
      <c r="J75" s="1277" t="s">
        <v>85</v>
      </c>
      <c r="K75" s="1337" t="s">
        <v>2293</v>
      </c>
      <c r="L75" s="1175" t="s">
        <v>1902</v>
      </c>
      <c r="M75" s="1175" t="s">
        <v>2617</v>
      </c>
      <c r="S75" s="346"/>
    </row>
    <row r="76">
      <c r="H76" s="41"/>
      <c r="I76" s="1051"/>
      <c r="J76" s="1277" t="s">
        <v>116</v>
      </c>
      <c r="K76" s="1338" t="s">
        <v>141</v>
      </c>
      <c r="L76" s="506" t="s">
        <v>141</v>
      </c>
      <c r="M76" s="506" t="s">
        <v>141</v>
      </c>
      <c r="S76" s="346"/>
    </row>
    <row r="77">
      <c r="H77" s="41"/>
      <c r="I77" s="1051"/>
      <c r="J77" s="1272"/>
      <c r="K77" s="1108"/>
      <c r="L77" s="1108"/>
      <c r="M77" s="506"/>
      <c r="S77" s="346"/>
    </row>
    <row r="78">
      <c r="H78" s="41"/>
      <c r="I78" s="1110"/>
      <c r="J78" s="1282" t="s">
        <v>46</v>
      </c>
      <c r="K78" s="1339">
        <v>45221.0</v>
      </c>
      <c r="L78" s="1158">
        <v>45228.0</v>
      </c>
      <c r="M78" s="1158"/>
      <c r="S78" s="346"/>
    </row>
    <row r="79">
      <c r="H79" s="41"/>
      <c r="I79" s="1110"/>
      <c r="J79" s="1277" t="s">
        <v>44</v>
      </c>
      <c r="K79" s="1336" t="s">
        <v>985</v>
      </c>
      <c r="L79" s="1159" t="s">
        <v>985</v>
      </c>
      <c r="M79" s="1159"/>
      <c r="S79" s="346"/>
    </row>
    <row r="80">
      <c r="H80" s="41"/>
      <c r="I80" s="1110"/>
      <c r="J80" s="1277" t="s">
        <v>85</v>
      </c>
      <c r="K80" s="1337" t="s">
        <v>1960</v>
      </c>
      <c r="L80" s="1155" t="s">
        <v>2347</v>
      </c>
      <c r="M80" s="1160"/>
      <c r="S80" s="458"/>
      <c r="T80" s="432"/>
      <c r="U80" s="432"/>
      <c r="V80" s="432"/>
      <c r="W80" s="432"/>
      <c r="X80" s="432"/>
      <c r="Y80" s="432"/>
    </row>
    <row r="81">
      <c r="H81" s="41"/>
      <c r="I81" s="1110"/>
      <c r="J81" s="1277" t="s">
        <v>116</v>
      </c>
      <c r="K81" s="1338" t="s">
        <v>141</v>
      </c>
      <c r="L81" s="1156"/>
      <c r="M81" s="1156"/>
      <c r="S81" s="346"/>
    </row>
    <row r="82">
      <c r="H82" s="41"/>
      <c r="I82" s="1051"/>
      <c r="J82" s="1277"/>
      <c r="K82" s="1338"/>
      <c r="L82" s="506"/>
      <c r="M82" s="506"/>
      <c r="S82" s="346"/>
    </row>
    <row r="83">
      <c r="H83" s="41"/>
      <c r="I83" s="1051"/>
      <c r="J83" s="1282" t="s">
        <v>46</v>
      </c>
      <c r="K83" s="1339">
        <v>45209.0</v>
      </c>
      <c r="L83" s="1158">
        <v>45217.0</v>
      </c>
      <c r="M83" s="1158">
        <v>45224.0</v>
      </c>
      <c r="O83" s="441"/>
      <c r="S83" s="346"/>
    </row>
    <row r="84">
      <c r="H84" s="41"/>
      <c r="I84" s="1110"/>
      <c r="J84" s="1277" t="s">
        <v>44</v>
      </c>
      <c r="K84" s="1336" t="s">
        <v>2629</v>
      </c>
      <c r="L84" s="1154" t="s">
        <v>2136</v>
      </c>
      <c r="M84" s="1154" t="s">
        <v>1504</v>
      </c>
      <c r="O84" s="441"/>
      <c r="S84" s="346"/>
    </row>
    <row r="85">
      <c r="H85" s="41"/>
      <c r="I85" s="1110"/>
      <c r="J85" s="1277" t="s">
        <v>85</v>
      </c>
      <c r="K85" s="1337" t="s">
        <v>1931</v>
      </c>
      <c r="L85" s="1175" t="s">
        <v>2298</v>
      </c>
      <c r="M85" s="1175" t="s">
        <v>1509</v>
      </c>
      <c r="N85" s="115"/>
      <c r="O85" s="115"/>
      <c r="S85" s="346"/>
    </row>
    <row r="86">
      <c r="H86" s="41"/>
      <c r="I86" s="1110"/>
      <c r="J86" s="1340" t="s">
        <v>116</v>
      </c>
      <c r="K86" s="1338" t="s">
        <v>1502</v>
      </c>
      <c r="L86" s="506" t="s">
        <v>1502</v>
      </c>
      <c r="M86" s="506" t="s">
        <v>1502</v>
      </c>
      <c r="O86" s="441"/>
      <c r="S86" s="346"/>
    </row>
    <row r="87">
      <c r="H87" s="41"/>
      <c r="I87" s="202"/>
      <c r="J87" s="1341"/>
      <c r="O87" s="441"/>
      <c r="S87" s="346"/>
    </row>
    <row r="88">
      <c r="H88" s="41"/>
      <c r="I88" s="156"/>
      <c r="J88" s="156"/>
      <c r="O88" s="441"/>
      <c r="S88" s="346"/>
    </row>
    <row r="89">
      <c r="H89" s="41"/>
      <c r="I89" s="156"/>
      <c r="J89" s="156"/>
      <c r="O89" s="441"/>
      <c r="S89" s="346"/>
    </row>
    <row r="90">
      <c r="H90" s="41"/>
      <c r="I90" s="156"/>
      <c r="J90" s="156"/>
      <c r="O90" s="441"/>
      <c r="S90" s="346"/>
    </row>
    <row r="91">
      <c r="H91" s="41"/>
      <c r="I91" s="156"/>
      <c r="J91" s="156"/>
      <c r="O91" s="441"/>
      <c r="S91" s="346"/>
    </row>
    <row r="92">
      <c r="H92" s="41"/>
      <c r="I92" s="156"/>
      <c r="J92" s="156"/>
      <c r="O92" s="441"/>
      <c r="S92" s="346"/>
    </row>
    <row r="93">
      <c r="H93" s="41"/>
      <c r="I93" s="156"/>
      <c r="J93" s="156"/>
      <c r="O93" s="441"/>
      <c r="S93" s="346"/>
    </row>
    <row r="94">
      <c r="H94" s="41"/>
      <c r="I94" s="156"/>
      <c r="J94" s="156"/>
      <c r="O94" s="441"/>
      <c r="S94" s="346"/>
    </row>
    <row r="95">
      <c r="H95" s="41"/>
      <c r="I95" s="156"/>
      <c r="J95" s="156"/>
      <c r="O95" s="441"/>
      <c r="S95" s="346"/>
    </row>
    <row r="96">
      <c r="H96" s="41"/>
      <c r="I96" s="156"/>
      <c r="J96" s="156"/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9"/>
      <c r="I100" s="189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S102" s="346"/>
    </row>
    <row r="103">
      <c r="I103" s="156"/>
      <c r="J103" s="156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J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75"/>
    <hyperlink r:id="rId2" ref="L75"/>
    <hyperlink r:id="rId3" ref="M75"/>
    <hyperlink r:id="rId4" ref="K80"/>
    <hyperlink r:id="rId5" ref="L80"/>
    <hyperlink r:id="rId6" ref="K85"/>
    <hyperlink r:id="rId7" ref="L85"/>
    <hyperlink r:id="rId8" ref="M85"/>
  </hyperlinks>
  <drawing r:id="rId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2531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2615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45183.0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2621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2624</v>
      </c>
      <c r="C15" s="36"/>
      <c r="D15" s="36"/>
      <c r="E15" s="36"/>
      <c r="F15" s="65"/>
      <c r="G15" s="1145" t="s">
        <v>40</v>
      </c>
      <c r="H15" s="65"/>
      <c r="K15" s="34" t="s">
        <v>2626</v>
      </c>
      <c r="L15" s="36"/>
      <c r="M15" s="36"/>
      <c r="N15" s="36"/>
      <c r="O15" s="65"/>
      <c r="P15" s="1145" t="s">
        <v>40</v>
      </c>
      <c r="Q15" s="65"/>
      <c r="T15" s="34" t="s">
        <v>2624</v>
      </c>
      <c r="U15" s="36"/>
      <c r="V15" s="36"/>
      <c r="W15" s="36"/>
      <c r="X15" s="65"/>
      <c r="Y15" s="1145" t="s">
        <v>40</v>
      </c>
      <c r="Z15" s="65"/>
      <c r="AC15" s="34" t="s">
        <v>2626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769">
        <v>1.0</v>
      </c>
      <c r="C22" s="769">
        <v>2.0</v>
      </c>
      <c r="D22" s="769">
        <v>3.0</v>
      </c>
      <c r="E22" s="769">
        <v>4.0</v>
      </c>
      <c r="F22" s="769">
        <v>5.0</v>
      </c>
      <c r="G22" s="769">
        <v>6.0</v>
      </c>
      <c r="H22" s="769">
        <v>7.0</v>
      </c>
      <c r="J22" s="1"/>
      <c r="K22" s="769">
        <v>1.0</v>
      </c>
      <c r="L22" s="769">
        <v>2.0</v>
      </c>
      <c r="M22" s="769">
        <v>3.0</v>
      </c>
      <c r="N22" s="769">
        <v>4.0</v>
      </c>
      <c r="O22" s="769">
        <v>5.0</v>
      </c>
      <c r="P22" s="769">
        <v>6.0</v>
      </c>
      <c r="Q22" s="769">
        <v>7.0</v>
      </c>
      <c r="T22" s="769">
        <v>1.0</v>
      </c>
      <c r="U22" s="769">
        <v>2.0</v>
      </c>
      <c r="V22" s="769">
        <v>3.0</v>
      </c>
      <c r="W22" s="769">
        <v>4.0</v>
      </c>
      <c r="X22" s="769">
        <v>5.0</v>
      </c>
      <c r="Y22" s="769">
        <v>6.0</v>
      </c>
      <c r="Z22" s="769">
        <v>7.0</v>
      </c>
      <c r="AA22" s="78"/>
      <c r="AB22" s="78"/>
      <c r="AC22" s="769">
        <v>1.0</v>
      </c>
      <c r="AD22" s="769">
        <v>2.0</v>
      </c>
      <c r="AE22" s="769">
        <v>3.0</v>
      </c>
      <c r="AF22" s="769">
        <v>4.0</v>
      </c>
      <c r="AG22" s="769">
        <v>5.0</v>
      </c>
      <c r="AH22" s="769">
        <v>6.0</v>
      </c>
      <c r="AI22" s="769">
        <v>7.0</v>
      </c>
      <c r="AK22" s="78"/>
    </row>
    <row r="23" ht="48.75" customHeight="1">
      <c r="A23" s="831"/>
      <c r="B23" s="841" t="s">
        <v>2630</v>
      </c>
      <c r="C23" s="834" t="s">
        <v>78</v>
      </c>
      <c r="D23" s="834" t="s">
        <v>78</v>
      </c>
      <c r="E23" s="834" t="s">
        <v>78</v>
      </c>
      <c r="F23" s="975"/>
      <c r="G23" s="975"/>
      <c r="H23" s="832"/>
      <c r="I23" s="831"/>
      <c r="J23" s="836"/>
      <c r="K23" s="841" t="s">
        <v>2631</v>
      </c>
      <c r="L23" s="834" t="s">
        <v>78</v>
      </c>
      <c r="M23" s="834" t="s">
        <v>78</v>
      </c>
      <c r="N23" s="834" t="s">
        <v>78</v>
      </c>
      <c r="O23" s="975"/>
      <c r="P23" s="975"/>
      <c r="Q23" s="832"/>
      <c r="R23" s="831"/>
      <c r="S23" s="831"/>
      <c r="T23" s="841" t="s">
        <v>2632</v>
      </c>
      <c r="U23" s="834" t="s">
        <v>78</v>
      </c>
      <c r="V23" s="834" t="s">
        <v>78</v>
      </c>
      <c r="W23" s="834" t="s">
        <v>78</v>
      </c>
      <c r="X23" s="975"/>
      <c r="Y23" s="975"/>
      <c r="Z23" s="832"/>
      <c r="AA23" s="837"/>
      <c r="AB23" s="837"/>
      <c r="AC23" s="841" t="s">
        <v>2633</v>
      </c>
      <c r="AD23" s="834" t="s">
        <v>78</v>
      </c>
      <c r="AE23" s="834" t="s">
        <v>78</v>
      </c>
      <c r="AF23" s="834" t="s">
        <v>78</v>
      </c>
      <c r="AG23" s="975"/>
      <c r="AH23" s="975"/>
      <c r="AI23" s="832"/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832"/>
      <c r="M24" s="832"/>
      <c r="N24" s="832"/>
      <c r="O24" s="832"/>
      <c r="P24" s="832"/>
      <c r="Q24" s="832"/>
      <c r="T24" s="25"/>
      <c r="U24" s="832"/>
      <c r="V24" s="832"/>
      <c r="W24" s="832"/>
      <c r="X24" s="832"/>
      <c r="Y24" s="832"/>
      <c r="Z24" s="832"/>
      <c r="AA24" s="78"/>
      <c r="AB24" s="78"/>
      <c r="AC24" s="25"/>
      <c r="AD24" s="832"/>
      <c r="AE24" s="832"/>
      <c r="AF24" s="832"/>
      <c r="AG24" s="832"/>
      <c r="AH24" s="832"/>
      <c r="AI24" s="832"/>
      <c r="AK24" s="78"/>
    </row>
    <row r="25" hidden="1">
      <c r="B25" s="14"/>
      <c r="C25" s="832"/>
      <c r="D25" s="832"/>
      <c r="E25" s="832"/>
      <c r="F25" s="832"/>
      <c r="G25" s="832"/>
      <c r="H25" s="832"/>
      <c r="J25" s="1"/>
      <c r="K25" s="14"/>
      <c r="L25" s="832"/>
      <c r="M25" s="832"/>
      <c r="N25" s="832"/>
      <c r="O25" s="832"/>
      <c r="P25" s="832"/>
      <c r="Q25" s="832"/>
      <c r="T25" s="14"/>
      <c r="U25" s="832"/>
      <c r="V25" s="832"/>
      <c r="W25" s="832"/>
      <c r="X25" s="832"/>
      <c r="Y25" s="832"/>
      <c r="Z25" s="832"/>
      <c r="AA25" s="78"/>
      <c r="AB25" s="78"/>
      <c r="AC25" s="14"/>
      <c r="AD25" s="832"/>
      <c r="AE25" s="832"/>
      <c r="AF25" s="832"/>
      <c r="AG25" s="832"/>
      <c r="AH25" s="832"/>
      <c r="AI25" s="832"/>
      <c r="AK25" s="78"/>
    </row>
    <row r="26">
      <c r="B26" s="769">
        <v>8.0</v>
      </c>
      <c r="C26" s="769">
        <v>9.0</v>
      </c>
      <c r="D26" s="769">
        <v>10.0</v>
      </c>
      <c r="E26" s="769">
        <v>11.0</v>
      </c>
      <c r="F26" s="769">
        <v>12.0</v>
      </c>
      <c r="G26" s="769">
        <v>13.0</v>
      </c>
      <c r="H26" s="769">
        <v>14.0</v>
      </c>
      <c r="J26" s="1"/>
      <c r="K26" s="769">
        <v>8.0</v>
      </c>
      <c r="L26" s="769">
        <v>9.0</v>
      </c>
      <c r="M26" s="769">
        <v>10.0</v>
      </c>
      <c r="N26" s="769">
        <v>11.0</v>
      </c>
      <c r="O26" s="769">
        <v>12.0</v>
      </c>
      <c r="P26" s="769">
        <v>13.0</v>
      </c>
      <c r="Q26" s="769">
        <v>14.0</v>
      </c>
      <c r="T26" s="769">
        <v>8.0</v>
      </c>
      <c r="U26" s="769">
        <v>9.0</v>
      </c>
      <c r="V26" s="769">
        <v>10.0</v>
      </c>
      <c r="W26" s="769">
        <v>11.0</v>
      </c>
      <c r="X26" s="769">
        <v>12.0</v>
      </c>
      <c r="Y26" s="769">
        <v>13.0</v>
      </c>
      <c r="Z26" s="769">
        <v>14.0</v>
      </c>
      <c r="AA26" s="78"/>
      <c r="AB26" s="78"/>
      <c r="AC26" s="769">
        <v>8.0</v>
      </c>
      <c r="AD26" s="769">
        <v>9.0</v>
      </c>
      <c r="AE26" s="769">
        <v>10.0</v>
      </c>
      <c r="AF26" s="769">
        <v>11.0</v>
      </c>
      <c r="AG26" s="769">
        <v>12.0</v>
      </c>
      <c r="AH26" s="769">
        <v>13.0</v>
      </c>
      <c r="AI26" s="769">
        <v>14.0</v>
      </c>
      <c r="AK26" s="78"/>
    </row>
    <row r="27" ht="57.0" customHeight="1">
      <c r="B27" s="841" t="s">
        <v>2634</v>
      </c>
      <c r="C27" s="975"/>
      <c r="D27" s="833" t="s">
        <v>1416</v>
      </c>
      <c r="E27" s="834" t="s">
        <v>78</v>
      </c>
      <c r="F27" s="834" t="s">
        <v>78</v>
      </c>
      <c r="G27" s="842"/>
      <c r="H27" s="842"/>
      <c r="K27" s="841" t="s">
        <v>2636</v>
      </c>
      <c r="L27" s="975"/>
      <c r="M27" s="833" t="s">
        <v>1416</v>
      </c>
      <c r="N27" s="834" t="s">
        <v>78</v>
      </c>
      <c r="O27" s="834" t="s">
        <v>78</v>
      </c>
      <c r="P27" s="842"/>
      <c r="Q27" s="842"/>
      <c r="T27" s="841" t="s">
        <v>2637</v>
      </c>
      <c r="U27" s="975"/>
      <c r="V27" s="833" t="s">
        <v>1416</v>
      </c>
      <c r="W27" s="834" t="s">
        <v>78</v>
      </c>
      <c r="X27" s="834" t="s">
        <v>78</v>
      </c>
      <c r="Y27" s="834" t="s">
        <v>78</v>
      </c>
      <c r="Z27" s="834" t="s">
        <v>78</v>
      </c>
      <c r="AC27" s="841" t="s">
        <v>2638</v>
      </c>
      <c r="AD27" s="975"/>
      <c r="AE27" s="833" t="s">
        <v>1416</v>
      </c>
      <c r="AF27" s="834" t="s">
        <v>78</v>
      </c>
      <c r="AG27" s="834" t="s">
        <v>78</v>
      </c>
      <c r="AH27" s="834" t="s">
        <v>78</v>
      </c>
      <c r="AI27" s="834" t="s">
        <v>78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14"/>
      <c r="H28" s="14"/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14"/>
      <c r="Q28" s="14"/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idden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15.0</v>
      </c>
      <c r="C30" s="769">
        <v>16.0</v>
      </c>
      <c r="D30" s="769">
        <v>17.0</v>
      </c>
      <c r="E30" s="769">
        <v>18.0</v>
      </c>
      <c r="F30" s="769">
        <v>19.0</v>
      </c>
      <c r="G30" s="769">
        <v>20.0</v>
      </c>
      <c r="H30" s="769">
        <v>21.0</v>
      </c>
      <c r="J30" s="1"/>
      <c r="K30" s="769">
        <v>15.0</v>
      </c>
      <c r="L30" s="769">
        <v>16.0</v>
      </c>
      <c r="M30" s="769">
        <v>17.0</v>
      </c>
      <c r="N30" s="769">
        <v>18.0</v>
      </c>
      <c r="O30" s="769">
        <v>19.0</v>
      </c>
      <c r="P30" s="769">
        <v>20.0</v>
      </c>
      <c r="Q30" s="769">
        <v>21.0</v>
      </c>
      <c r="T30" s="769">
        <v>15.0</v>
      </c>
      <c r="U30" s="769">
        <v>16.0</v>
      </c>
      <c r="V30" s="769">
        <v>17.0</v>
      </c>
      <c r="W30" s="769">
        <v>18.0</v>
      </c>
      <c r="X30" s="769">
        <v>19.0</v>
      </c>
      <c r="Y30" s="769">
        <v>20.0</v>
      </c>
      <c r="Z30" s="769">
        <v>21.0</v>
      </c>
      <c r="AA30" s="92"/>
      <c r="AB30" s="92"/>
      <c r="AC30" s="769">
        <v>15.0</v>
      </c>
      <c r="AD30" s="769">
        <v>16.0</v>
      </c>
      <c r="AE30" s="769">
        <v>17.0</v>
      </c>
      <c r="AF30" s="769">
        <v>18.0</v>
      </c>
      <c r="AG30" s="769">
        <v>19.0</v>
      </c>
      <c r="AH30" s="769">
        <v>20.0</v>
      </c>
      <c r="AI30" s="769">
        <v>21.0</v>
      </c>
      <c r="AK30" s="92"/>
    </row>
    <row r="31" ht="54.75" customHeight="1">
      <c r="B31" s="842"/>
      <c r="C31" s="842"/>
      <c r="D31" s="842"/>
      <c r="E31" s="842"/>
      <c r="F31" s="842"/>
      <c r="G31" s="842"/>
      <c r="H31" s="842"/>
      <c r="K31" s="842"/>
      <c r="L31" s="842"/>
      <c r="M31" s="842"/>
      <c r="N31" s="842"/>
      <c r="O31" s="842"/>
      <c r="P31" s="842"/>
      <c r="Q31" s="842"/>
      <c r="T31" s="841" t="s">
        <v>2639</v>
      </c>
      <c r="U31" s="834" t="s">
        <v>78</v>
      </c>
      <c r="V31" s="832"/>
      <c r="W31" s="1043" t="s">
        <v>2640</v>
      </c>
      <c r="X31" s="1042" t="s">
        <v>78</v>
      </c>
      <c r="Y31" s="1042" t="s">
        <v>78</v>
      </c>
      <c r="Z31" s="1042" t="s">
        <v>78</v>
      </c>
      <c r="AC31" s="841" t="s">
        <v>2641</v>
      </c>
      <c r="AD31" s="834" t="s">
        <v>78</v>
      </c>
      <c r="AE31" s="832"/>
      <c r="AF31" s="1043" t="s">
        <v>2640</v>
      </c>
      <c r="AG31" s="1042" t="s">
        <v>78</v>
      </c>
      <c r="AH31" s="1042" t="s">
        <v>78</v>
      </c>
      <c r="AI31" s="1042" t="s">
        <v>78</v>
      </c>
    </row>
    <row r="32" hidden="1">
      <c r="B32" s="14"/>
      <c r="C32" s="14"/>
      <c r="D32" s="14"/>
      <c r="E32" s="14"/>
      <c r="F32" s="14"/>
      <c r="G32" s="14"/>
      <c r="H32" s="14"/>
      <c r="J32" s="1"/>
      <c r="K32" s="14"/>
      <c r="L32" s="14"/>
      <c r="M32" s="14"/>
      <c r="N32" s="14"/>
      <c r="O32" s="14"/>
      <c r="P32" s="14"/>
      <c r="Q32" s="14"/>
      <c r="T32" s="25"/>
      <c r="U32" s="834" t="s">
        <v>78</v>
      </c>
      <c r="V32" s="834" t="s">
        <v>78</v>
      </c>
      <c r="W32" s="25"/>
      <c r="X32" s="14"/>
      <c r="Y32" s="25"/>
      <c r="Z32" s="14"/>
      <c r="AA32" s="78"/>
      <c r="AB32" s="78"/>
      <c r="AC32" s="25"/>
      <c r="AD32" s="834" t="s">
        <v>78</v>
      </c>
      <c r="AE32" s="834" t="s">
        <v>78</v>
      </c>
      <c r="AF32" s="25"/>
      <c r="AG32" s="14"/>
      <c r="AH32" s="25"/>
      <c r="AI32" s="14"/>
      <c r="AK32" s="78"/>
    </row>
    <row r="33" hidden="1">
      <c r="B33" s="1342"/>
      <c r="C33" s="834" t="s">
        <v>78</v>
      </c>
      <c r="D33" s="834" t="s">
        <v>78</v>
      </c>
      <c r="E33" s="1343"/>
      <c r="F33" s="834" t="s">
        <v>78</v>
      </c>
      <c r="G33" s="1344"/>
      <c r="H33" s="834" t="s">
        <v>78</v>
      </c>
      <c r="J33" s="1"/>
      <c r="K33" s="1342"/>
      <c r="L33" s="834" t="s">
        <v>78</v>
      </c>
      <c r="M33" s="834" t="s">
        <v>78</v>
      </c>
      <c r="N33" s="1343"/>
      <c r="O33" s="834" t="s">
        <v>78</v>
      </c>
      <c r="P33" s="1344"/>
      <c r="Q33" s="834" t="s">
        <v>78</v>
      </c>
      <c r="T33" s="14"/>
      <c r="U33" s="834" t="s">
        <v>78</v>
      </c>
      <c r="V33" s="834" t="s">
        <v>78</v>
      </c>
      <c r="W33" s="14"/>
      <c r="X33" s="834" t="s">
        <v>78</v>
      </c>
      <c r="Y33" s="14"/>
      <c r="Z33" s="834" t="s">
        <v>78</v>
      </c>
      <c r="AA33" s="78"/>
      <c r="AB33" s="78"/>
      <c r="AC33" s="14"/>
      <c r="AD33" s="834" t="s">
        <v>78</v>
      </c>
      <c r="AE33" s="834" t="s">
        <v>78</v>
      </c>
      <c r="AF33" s="14"/>
      <c r="AG33" s="834" t="s">
        <v>78</v>
      </c>
      <c r="AH33" s="14"/>
      <c r="AI33" s="834" t="s">
        <v>78</v>
      </c>
      <c r="AK33" s="78"/>
    </row>
    <row r="34">
      <c r="B34" s="769">
        <v>22.0</v>
      </c>
      <c r="C34" s="769">
        <v>23.0</v>
      </c>
      <c r="D34" s="769">
        <v>24.0</v>
      </c>
      <c r="E34" s="769">
        <v>25.0</v>
      </c>
      <c r="F34" s="769">
        <v>26.0</v>
      </c>
      <c r="G34" s="769">
        <v>27.0</v>
      </c>
      <c r="H34" s="769">
        <v>28.0</v>
      </c>
      <c r="K34" s="769">
        <v>22.0</v>
      </c>
      <c r="L34" s="769">
        <v>23.0</v>
      </c>
      <c r="M34" s="769">
        <v>24.0</v>
      </c>
      <c r="N34" s="769">
        <v>25.0</v>
      </c>
      <c r="O34" s="769">
        <v>26.0</v>
      </c>
      <c r="P34" s="769">
        <v>27.0</v>
      </c>
      <c r="Q34" s="769">
        <v>28.0</v>
      </c>
      <c r="T34" s="769">
        <v>22.0</v>
      </c>
      <c r="U34" s="769">
        <v>23.0</v>
      </c>
      <c r="V34" s="769">
        <v>24.0</v>
      </c>
      <c r="W34" s="769">
        <v>25.0</v>
      </c>
      <c r="X34" s="769">
        <v>26.0</v>
      </c>
      <c r="Y34" s="769">
        <v>27.0</v>
      </c>
      <c r="Z34" s="769">
        <v>28.0</v>
      </c>
      <c r="AC34" s="769">
        <v>22.0</v>
      </c>
      <c r="AD34" s="769">
        <v>23.0</v>
      </c>
      <c r="AE34" s="769">
        <v>24.0</v>
      </c>
      <c r="AF34" s="769">
        <v>25.0</v>
      </c>
      <c r="AG34" s="769">
        <v>26.0</v>
      </c>
      <c r="AH34" s="769">
        <v>27.0</v>
      </c>
      <c r="AI34" s="769">
        <v>28.0</v>
      </c>
    </row>
    <row r="35" ht="69.0" customHeight="1">
      <c r="B35" s="842"/>
      <c r="C35" s="842"/>
      <c r="D35" s="842"/>
      <c r="E35" s="842"/>
      <c r="F35" s="842"/>
      <c r="G35" s="842"/>
      <c r="H35" s="842"/>
      <c r="K35" s="842"/>
      <c r="L35" s="842"/>
      <c r="M35" s="842"/>
      <c r="N35" s="842"/>
      <c r="O35" s="842"/>
      <c r="P35" s="842"/>
      <c r="Q35" s="842"/>
      <c r="T35" s="841" t="s">
        <v>2642</v>
      </c>
      <c r="U35" s="1042" t="s">
        <v>78</v>
      </c>
      <c r="V35" s="1042" t="s">
        <v>78</v>
      </c>
      <c r="W35" s="1043" t="s">
        <v>2643</v>
      </c>
      <c r="X35" s="1345"/>
      <c r="Y35" s="1042" t="s">
        <v>78</v>
      </c>
      <c r="Z35" s="1042" t="s">
        <v>78</v>
      </c>
      <c r="AA35" s="97"/>
      <c r="AB35" s="97"/>
      <c r="AC35" s="841" t="s">
        <v>2644</v>
      </c>
      <c r="AD35" s="1042" t="s">
        <v>78</v>
      </c>
      <c r="AE35" s="1042" t="s">
        <v>78</v>
      </c>
      <c r="AF35" s="1043" t="s">
        <v>2643</v>
      </c>
      <c r="AG35" s="1345"/>
      <c r="AH35" s="1042" t="s">
        <v>78</v>
      </c>
      <c r="AI35" s="1042" t="s">
        <v>78</v>
      </c>
      <c r="AJ35" s="97"/>
      <c r="AK35" s="97"/>
    </row>
    <row r="36" hidden="1">
      <c r="B36" s="14"/>
      <c r="C36" s="14"/>
      <c r="D36" s="14"/>
      <c r="E36" s="14"/>
      <c r="F36" s="14"/>
      <c r="G36" s="14"/>
      <c r="H36" s="14"/>
      <c r="J36" s="1"/>
      <c r="K36" s="14"/>
      <c r="L36" s="14"/>
      <c r="M36" s="14"/>
      <c r="N36" s="14"/>
      <c r="O36" s="14"/>
      <c r="P36" s="14"/>
      <c r="Q36" s="14"/>
      <c r="T36" s="25"/>
      <c r="U36" s="25"/>
      <c r="V36" s="25"/>
      <c r="W36" s="25"/>
      <c r="X36" s="25"/>
      <c r="Y36" s="25"/>
      <c r="Z36" s="25"/>
      <c r="AA36" s="78"/>
      <c r="AB36" s="78"/>
      <c r="AC36" s="25"/>
      <c r="AD36" s="25"/>
      <c r="AE36" s="25"/>
      <c r="AF36" s="25"/>
      <c r="AG36" s="25"/>
      <c r="AH36" s="25"/>
      <c r="AI36" s="25"/>
      <c r="AK36" s="78"/>
    </row>
    <row r="37" hidden="1">
      <c r="B37" s="1342"/>
      <c r="C37" s="1346"/>
      <c r="D37" s="1346"/>
      <c r="E37" s="1343"/>
      <c r="F37" s="1347"/>
      <c r="G37" s="1346"/>
      <c r="H37" s="1346"/>
      <c r="J37" s="1"/>
      <c r="K37" s="1342"/>
      <c r="L37" s="1346"/>
      <c r="M37" s="1346"/>
      <c r="N37" s="1343"/>
      <c r="O37" s="1347"/>
      <c r="P37" s="1346"/>
      <c r="Q37" s="1346"/>
      <c r="T37" s="14"/>
      <c r="U37" s="14"/>
      <c r="V37" s="14"/>
      <c r="W37" s="14"/>
      <c r="X37" s="14"/>
      <c r="Y37" s="14"/>
      <c r="Z37" s="14"/>
      <c r="AA37" s="78"/>
      <c r="AB37" s="78"/>
      <c r="AC37" s="14"/>
      <c r="AD37" s="14"/>
      <c r="AE37" s="14"/>
      <c r="AF37" s="14"/>
      <c r="AG37" s="14"/>
      <c r="AH37" s="14"/>
      <c r="AI37" s="14"/>
      <c r="AK37" s="78"/>
    </row>
    <row r="38">
      <c r="B38" s="769">
        <v>29.0</v>
      </c>
      <c r="C38" s="769">
        <v>30.0</v>
      </c>
      <c r="D38" s="769">
        <v>31.0</v>
      </c>
      <c r="E38" s="769"/>
      <c r="F38" s="769"/>
      <c r="G38" s="769"/>
      <c r="H38" s="769"/>
      <c r="I38" s="97"/>
      <c r="K38" s="769">
        <v>29.0</v>
      </c>
      <c r="L38" s="769">
        <v>30.0</v>
      </c>
      <c r="M38" s="769">
        <v>31.0</v>
      </c>
      <c r="N38" s="769"/>
      <c r="O38" s="769"/>
      <c r="P38" s="769"/>
      <c r="Q38" s="769"/>
      <c r="R38" s="97"/>
      <c r="T38" s="769">
        <v>29.0</v>
      </c>
      <c r="U38" s="769">
        <v>30.0</v>
      </c>
      <c r="V38" s="769">
        <v>31.0</v>
      </c>
      <c r="W38" s="769"/>
      <c r="X38" s="769"/>
      <c r="Y38" s="769"/>
      <c r="Z38" s="769"/>
      <c r="AA38" s="97"/>
      <c r="AB38" s="97"/>
      <c r="AC38" s="769">
        <v>29.0</v>
      </c>
      <c r="AD38" s="769">
        <v>30.0</v>
      </c>
      <c r="AE38" s="769">
        <v>31.0</v>
      </c>
      <c r="AF38" s="769"/>
      <c r="AG38" s="769"/>
      <c r="AH38" s="769"/>
      <c r="AI38" s="769"/>
      <c r="AJ38" s="97"/>
    </row>
    <row r="39" ht="63.0" customHeight="1">
      <c r="B39" s="842"/>
      <c r="C39" s="842"/>
      <c r="D39" s="842"/>
      <c r="E39" s="1345"/>
      <c r="F39" s="1345"/>
      <c r="G39" s="1345"/>
      <c r="H39" s="1180"/>
      <c r="K39" s="842"/>
      <c r="L39" s="842"/>
      <c r="M39" s="842"/>
      <c r="N39" s="1345"/>
      <c r="O39" s="1345"/>
      <c r="P39" s="1345"/>
      <c r="Q39" s="1180"/>
      <c r="T39" s="841" t="s">
        <v>2645</v>
      </c>
      <c r="U39" s="1042" t="s">
        <v>78</v>
      </c>
      <c r="V39" s="1042" t="s">
        <v>78</v>
      </c>
      <c r="W39" s="1345"/>
      <c r="X39" s="1345"/>
      <c r="Y39" s="1345"/>
      <c r="Z39" s="1180"/>
      <c r="AA39" s="97"/>
      <c r="AB39" s="97"/>
      <c r="AC39" s="841" t="s">
        <v>2646</v>
      </c>
      <c r="AD39" s="1042" t="s">
        <v>78</v>
      </c>
      <c r="AE39" s="1042" t="s">
        <v>78</v>
      </c>
      <c r="AF39" s="1345"/>
      <c r="AG39" s="1345"/>
      <c r="AH39" s="1345"/>
      <c r="AI39" s="1180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</row>
    <row r="41">
      <c r="B41" s="975"/>
      <c r="C41" s="975"/>
      <c r="D41" s="975"/>
      <c r="E41" s="832"/>
      <c r="F41" s="832"/>
      <c r="G41" s="832"/>
      <c r="H41" s="832"/>
      <c r="J41" s="1"/>
      <c r="K41" s="975"/>
      <c r="L41" s="975"/>
      <c r="M41" s="975"/>
      <c r="N41" s="832"/>
      <c r="O41" s="832"/>
      <c r="P41" s="832"/>
      <c r="Q41" s="832"/>
      <c r="T41" s="975"/>
      <c r="U41" s="975"/>
      <c r="V41" s="975"/>
      <c r="W41" s="832"/>
      <c r="X41" s="832"/>
      <c r="Y41" s="832"/>
      <c r="Z41" s="832"/>
      <c r="AA41" s="78"/>
      <c r="AB41" s="78"/>
      <c r="AC41" s="975"/>
      <c r="AD41" s="975"/>
      <c r="AE41" s="975"/>
      <c r="AF41" s="832"/>
      <c r="AG41" s="832"/>
      <c r="AH41" s="832"/>
      <c r="AI41" s="832"/>
    </row>
    <row r="42">
      <c r="B42" s="1044"/>
      <c r="C42" s="1044"/>
      <c r="D42" s="975"/>
      <c r="E42" s="832"/>
      <c r="F42" s="832"/>
      <c r="G42" s="832"/>
      <c r="H42" s="832"/>
      <c r="J42" s="1"/>
      <c r="K42" s="1044"/>
      <c r="L42" s="1044"/>
      <c r="M42" s="975"/>
      <c r="N42" s="832"/>
      <c r="O42" s="832"/>
      <c r="P42" s="832"/>
      <c r="Q42" s="832"/>
      <c r="T42" s="1044"/>
      <c r="U42" s="1044"/>
      <c r="V42" s="975"/>
      <c r="W42" s="832"/>
      <c r="X42" s="832"/>
      <c r="Y42" s="832"/>
      <c r="Z42" s="832"/>
      <c r="AA42" s="78"/>
      <c r="AB42" s="78"/>
      <c r="AC42" s="1044"/>
      <c r="AD42" s="1044"/>
      <c r="AE42" s="975"/>
      <c r="AF42" s="832"/>
      <c r="AG42" s="832"/>
      <c r="AH42" s="832"/>
      <c r="AI42" s="832"/>
    </row>
    <row r="43" ht="60.75" customHeight="1">
      <c r="B43" s="14"/>
      <c r="C43" s="14"/>
      <c r="D43" s="832"/>
      <c r="E43" s="864"/>
      <c r="F43" s="864"/>
      <c r="G43" s="864"/>
      <c r="H43" s="864"/>
      <c r="J43" s="1"/>
      <c r="K43" s="14"/>
      <c r="L43" s="14"/>
      <c r="M43" s="832"/>
      <c r="N43" s="864"/>
      <c r="O43" s="864"/>
      <c r="P43" s="864"/>
      <c r="Q43" s="864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</row>
    <row r="44">
      <c r="B44" s="832"/>
      <c r="C44" s="832"/>
      <c r="D44" s="832"/>
      <c r="E44" s="864"/>
      <c r="F44" s="864"/>
      <c r="G44" s="864"/>
      <c r="H44" s="864"/>
      <c r="J44" s="1"/>
      <c r="K44" s="832"/>
      <c r="L44" s="832"/>
      <c r="M44" s="832"/>
      <c r="N44" s="864"/>
      <c r="O44" s="864"/>
      <c r="P44" s="864"/>
      <c r="Q44" s="864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45201.0</v>
      </c>
      <c r="C48" s="1126">
        <v>45201.0</v>
      </c>
      <c r="D48" s="168" t="s">
        <v>78</v>
      </c>
      <c r="E48" s="876" t="s">
        <v>228</v>
      </c>
      <c r="F48" s="876" t="s">
        <v>2543</v>
      </c>
      <c r="H48" s="71"/>
      <c r="I48" s="992"/>
    </row>
    <row r="49">
      <c r="B49" s="1126">
        <v>45202.0</v>
      </c>
      <c r="C49" s="1126">
        <v>45202.0</v>
      </c>
      <c r="D49" s="168" t="s">
        <v>78</v>
      </c>
      <c r="E49" s="876" t="s">
        <v>232</v>
      </c>
      <c r="F49" s="876" t="s">
        <v>2544</v>
      </c>
      <c r="H49" s="71" t="s">
        <v>85</v>
      </c>
      <c r="I49" s="1290" t="s">
        <v>329</v>
      </c>
    </row>
    <row r="50">
      <c r="B50" s="1126">
        <v>45203.0</v>
      </c>
      <c r="C50" s="1126">
        <v>45203.0</v>
      </c>
      <c r="D50" s="168" t="s">
        <v>78</v>
      </c>
      <c r="E50" s="876" t="s">
        <v>150</v>
      </c>
      <c r="F50" s="876" t="s">
        <v>2545</v>
      </c>
      <c r="H50" s="71" t="s">
        <v>116</v>
      </c>
      <c r="I50" s="1290" t="s">
        <v>2647</v>
      </c>
    </row>
    <row r="51">
      <c r="B51" s="1126">
        <v>45203.0</v>
      </c>
      <c r="C51" s="1126">
        <v>45203.0</v>
      </c>
      <c r="D51" s="168" t="s">
        <v>78</v>
      </c>
      <c r="E51" s="876" t="s">
        <v>1184</v>
      </c>
      <c r="F51" s="876" t="s">
        <v>2549</v>
      </c>
      <c r="H51" s="71" t="s">
        <v>169</v>
      </c>
      <c r="I51" s="1185" t="s">
        <v>2648</v>
      </c>
    </row>
    <row r="52">
      <c r="B52" s="1126">
        <v>45203.0</v>
      </c>
      <c r="C52" s="1126">
        <v>45203.0</v>
      </c>
      <c r="D52" s="168" t="s">
        <v>78</v>
      </c>
      <c r="E52" s="876" t="s">
        <v>1840</v>
      </c>
      <c r="F52" s="876" t="s">
        <v>2550</v>
      </c>
    </row>
    <row r="53">
      <c r="B53" s="1126">
        <v>45203.0</v>
      </c>
      <c r="C53" s="1126">
        <v>45203.0</v>
      </c>
      <c r="D53" s="168" t="s">
        <v>78</v>
      </c>
      <c r="E53" s="876" t="s">
        <v>1209</v>
      </c>
      <c r="F53" s="876" t="s">
        <v>2552</v>
      </c>
    </row>
    <row r="54">
      <c r="B54" s="1126">
        <v>45210.0</v>
      </c>
      <c r="C54" s="1126">
        <v>45210.0</v>
      </c>
      <c r="D54" s="168" t="s">
        <v>78</v>
      </c>
      <c r="E54" s="876" t="s">
        <v>837</v>
      </c>
      <c r="F54" s="876" t="s">
        <v>2557</v>
      </c>
    </row>
    <row r="55" ht="15.0" customHeight="1">
      <c r="A55" s="1" t="s">
        <v>149</v>
      </c>
      <c r="B55" s="1126">
        <v>45211.0</v>
      </c>
      <c r="C55" s="1126">
        <v>45211.0</v>
      </c>
      <c r="D55" s="168" t="s">
        <v>78</v>
      </c>
      <c r="E55" s="876" t="s">
        <v>180</v>
      </c>
      <c r="F55" s="256" t="s">
        <v>2558</v>
      </c>
    </row>
    <row r="56">
      <c r="B56" s="1126">
        <v>45212.0</v>
      </c>
      <c r="C56" s="1126">
        <v>45213.0</v>
      </c>
      <c r="D56" s="168" t="s">
        <v>78</v>
      </c>
      <c r="E56" s="876" t="s">
        <v>2649</v>
      </c>
      <c r="F56" s="876" t="s">
        <v>2559</v>
      </c>
    </row>
    <row r="57">
      <c r="B57" s="1126">
        <v>45214.0</v>
      </c>
      <c r="C57" s="1126">
        <v>45214.0</v>
      </c>
      <c r="D57" s="168" t="s">
        <v>78</v>
      </c>
      <c r="E57" s="876" t="s">
        <v>2153</v>
      </c>
      <c r="F57" s="876" t="s">
        <v>2570</v>
      </c>
    </row>
    <row r="58">
      <c r="B58" s="1126">
        <v>45214.0</v>
      </c>
      <c r="C58" s="1126">
        <v>45214.0</v>
      </c>
      <c r="D58" s="168" t="s">
        <v>78</v>
      </c>
      <c r="E58" s="876" t="s">
        <v>2150</v>
      </c>
      <c r="F58" s="876" t="s">
        <v>2571</v>
      </c>
    </row>
    <row r="59">
      <c r="B59" s="1126">
        <v>45214.0</v>
      </c>
      <c r="C59" s="1126">
        <v>45214.0</v>
      </c>
      <c r="D59" s="168" t="s">
        <v>78</v>
      </c>
      <c r="E59" s="876" t="s">
        <v>2151</v>
      </c>
      <c r="F59" s="876" t="s">
        <v>2572</v>
      </c>
      <c r="J59" s="395"/>
    </row>
    <row r="60">
      <c r="B60" s="1126">
        <v>45214.0</v>
      </c>
      <c r="C60" s="1126">
        <v>45214.0</v>
      </c>
      <c r="D60" s="168" t="s">
        <v>78</v>
      </c>
      <c r="E60" s="876" t="s">
        <v>2152</v>
      </c>
      <c r="F60" s="876" t="s">
        <v>2581</v>
      </c>
    </row>
    <row r="61">
      <c r="B61" s="1126">
        <v>45214.0</v>
      </c>
      <c r="C61" s="1126">
        <v>45214.0</v>
      </c>
      <c r="D61" s="168" t="s">
        <v>78</v>
      </c>
      <c r="E61" s="876" t="s">
        <v>671</v>
      </c>
      <c r="F61" s="1130" t="s">
        <v>2582</v>
      </c>
    </row>
    <row r="62">
      <c r="B62" s="1126">
        <v>45215.0</v>
      </c>
      <c r="C62" s="1126">
        <v>45215.0</v>
      </c>
      <c r="D62" s="168" t="s">
        <v>78</v>
      </c>
      <c r="E62" s="876" t="s">
        <v>1499</v>
      </c>
      <c r="F62" s="876" t="s">
        <v>2583</v>
      </c>
      <c r="G62" s="1" t="s">
        <v>149</v>
      </c>
    </row>
    <row r="63">
      <c r="B63" s="1126">
        <v>45218.0</v>
      </c>
      <c r="C63" s="1126">
        <v>45218.0</v>
      </c>
      <c r="D63" s="168" t="s">
        <v>78</v>
      </c>
      <c r="E63" s="876" t="s">
        <v>154</v>
      </c>
      <c r="F63" s="876" t="s">
        <v>2592</v>
      </c>
    </row>
    <row r="64">
      <c r="B64" s="1126">
        <v>45219.0</v>
      </c>
      <c r="C64" s="1126">
        <v>45220.0</v>
      </c>
      <c r="D64" s="168" t="s">
        <v>78</v>
      </c>
      <c r="E64" s="876" t="s">
        <v>326</v>
      </c>
      <c r="F64" s="876" t="s">
        <v>2593</v>
      </c>
    </row>
    <row r="65">
      <c r="B65" s="1126">
        <v>45221.0</v>
      </c>
      <c r="C65" s="1126">
        <v>45221.0</v>
      </c>
      <c r="D65" s="168" t="s">
        <v>78</v>
      </c>
      <c r="E65" s="876" t="s">
        <v>608</v>
      </c>
      <c r="F65" s="876" t="s">
        <v>2650</v>
      </c>
      <c r="I65" s="1" t="s">
        <v>149</v>
      </c>
    </row>
    <row r="66">
      <c r="B66" s="1126">
        <v>45221.0</v>
      </c>
      <c r="C66" s="1126">
        <v>45221.0</v>
      </c>
      <c r="D66" s="168" t="s">
        <v>78</v>
      </c>
      <c r="E66" s="876" t="s">
        <v>1500</v>
      </c>
      <c r="F66" s="876" t="s">
        <v>2600</v>
      </c>
    </row>
    <row r="67">
      <c r="B67" s="1126">
        <v>45222.0</v>
      </c>
      <c r="C67" s="1126">
        <v>45222.0</v>
      </c>
      <c r="D67" s="168" t="s">
        <v>78</v>
      </c>
      <c r="E67" s="876" t="s">
        <v>161</v>
      </c>
      <c r="F67" s="876" t="s">
        <v>2601</v>
      </c>
    </row>
    <row r="68">
      <c r="B68" s="1126">
        <v>45223.0</v>
      </c>
      <c r="C68" s="1126">
        <v>45223.0</v>
      </c>
      <c r="D68" s="168" t="s">
        <v>78</v>
      </c>
      <c r="E68" s="1129" t="s">
        <v>143</v>
      </c>
      <c r="F68" s="876" t="s">
        <v>2602</v>
      </c>
    </row>
    <row r="69">
      <c r="B69" s="1126">
        <v>45226.0</v>
      </c>
      <c r="C69" s="1126">
        <v>45226.0</v>
      </c>
      <c r="D69" s="168" t="s">
        <v>78</v>
      </c>
      <c r="E69" s="1129" t="s">
        <v>915</v>
      </c>
      <c r="F69" s="1047"/>
    </row>
    <row r="70">
      <c r="B70" s="1126">
        <v>45227.0</v>
      </c>
      <c r="C70" s="1126">
        <v>45227.0</v>
      </c>
      <c r="D70" s="168" t="s">
        <v>78</v>
      </c>
      <c r="E70" s="168" t="s">
        <v>915</v>
      </c>
      <c r="F70" s="1047"/>
    </row>
    <row r="71">
      <c r="B71" s="1126">
        <v>45228.0</v>
      </c>
      <c r="C71" s="1126">
        <v>45228.0</v>
      </c>
      <c r="D71" s="168" t="s">
        <v>78</v>
      </c>
      <c r="E71" s="876" t="s">
        <v>915</v>
      </c>
      <c r="F71" s="876"/>
    </row>
    <row r="72">
      <c r="B72" s="1128">
        <v>45229.0</v>
      </c>
      <c r="C72" s="1128">
        <v>45229.0</v>
      </c>
      <c r="D72" s="168" t="s">
        <v>78</v>
      </c>
      <c r="E72" s="1130" t="s">
        <v>915</v>
      </c>
      <c r="F72" s="1130"/>
    </row>
    <row r="73">
      <c r="B73" s="1126">
        <v>45230.0</v>
      </c>
      <c r="C73" s="1126">
        <v>45230.0</v>
      </c>
      <c r="D73" s="168" t="s">
        <v>78</v>
      </c>
      <c r="E73" s="876" t="s">
        <v>915</v>
      </c>
      <c r="F73" s="876"/>
    </row>
    <row r="74">
      <c r="B74" s="1186"/>
      <c r="C74" s="1186"/>
      <c r="D74" s="164"/>
      <c r="E74" s="379"/>
      <c r="F74" s="255"/>
    </row>
    <row r="75">
      <c r="B75" s="1186"/>
      <c r="C75" s="1186"/>
      <c r="D75" s="164"/>
      <c r="E75" s="379"/>
      <c r="F75" s="379"/>
    </row>
    <row r="76">
      <c r="B76" s="1186"/>
      <c r="C76" s="1186"/>
      <c r="D76" s="164"/>
      <c r="E76" s="379"/>
      <c r="F76" s="255"/>
    </row>
    <row r="77">
      <c r="B77" s="1186"/>
      <c r="C77" s="1186"/>
      <c r="D77" s="164"/>
      <c r="E77" s="379"/>
      <c r="F77" s="255"/>
    </row>
    <row r="78">
      <c r="B78" s="905"/>
      <c r="C78" s="905"/>
      <c r="D78" s="1"/>
      <c r="E78" s="187"/>
      <c r="F78" s="187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</sheetData>
  <mergeCells count="130">
    <mergeCell ref="C2:D2"/>
    <mergeCell ref="C3:D3"/>
    <mergeCell ref="E3:E4"/>
    <mergeCell ref="F3:F4"/>
    <mergeCell ref="G3:G4"/>
    <mergeCell ref="C4:D4"/>
    <mergeCell ref="C5:G5"/>
    <mergeCell ref="T19:Z20"/>
    <mergeCell ref="AC19:AI20"/>
    <mergeCell ref="T23:T25"/>
    <mergeCell ref="AC23:AC25"/>
    <mergeCell ref="AC27:AC29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G27:G28"/>
    <mergeCell ref="H27:H28"/>
    <mergeCell ref="K27:K29"/>
    <mergeCell ref="P27:P28"/>
    <mergeCell ref="Q27:Q28"/>
    <mergeCell ref="T27:T29"/>
    <mergeCell ref="D8:G8"/>
    <mergeCell ref="D9:G9"/>
    <mergeCell ref="D10:G10"/>
    <mergeCell ref="D11:G11"/>
    <mergeCell ref="C12:G12"/>
    <mergeCell ref="B15:F18"/>
    <mergeCell ref="B19:H20"/>
    <mergeCell ref="B6:B7"/>
    <mergeCell ref="B8:B10"/>
    <mergeCell ref="B23:B25"/>
    <mergeCell ref="B27:B29"/>
    <mergeCell ref="B31:B32"/>
    <mergeCell ref="C31:C32"/>
    <mergeCell ref="D31:D32"/>
    <mergeCell ref="AG31:AG32"/>
    <mergeCell ref="AI31:AI32"/>
    <mergeCell ref="E31:E32"/>
    <mergeCell ref="F31:F32"/>
    <mergeCell ref="G31:G32"/>
    <mergeCell ref="H31:H32"/>
    <mergeCell ref="K31:K32"/>
    <mergeCell ref="L31:L32"/>
    <mergeCell ref="M31:M32"/>
    <mergeCell ref="E39:E40"/>
    <mergeCell ref="F39:F40"/>
    <mergeCell ref="G39:G40"/>
    <mergeCell ref="H39:H40"/>
    <mergeCell ref="B42:B43"/>
    <mergeCell ref="C42:C43"/>
    <mergeCell ref="B46:C46"/>
    <mergeCell ref="C35:C36"/>
    <mergeCell ref="D35:D36"/>
    <mergeCell ref="E35:E36"/>
    <mergeCell ref="F35:F36"/>
    <mergeCell ref="G35:G36"/>
    <mergeCell ref="H35:H36"/>
    <mergeCell ref="I38:I44"/>
    <mergeCell ref="L39:L40"/>
    <mergeCell ref="M39:M40"/>
    <mergeCell ref="N39:N40"/>
    <mergeCell ref="O39:O40"/>
    <mergeCell ref="P39:P40"/>
    <mergeCell ref="Q39:Q40"/>
    <mergeCell ref="K42:K43"/>
    <mergeCell ref="L42:L43"/>
    <mergeCell ref="T42:T43"/>
    <mergeCell ref="U42:U43"/>
    <mergeCell ref="L35:L36"/>
    <mergeCell ref="M35:M36"/>
    <mergeCell ref="N35:N36"/>
    <mergeCell ref="O35:O36"/>
    <mergeCell ref="P35:P36"/>
    <mergeCell ref="Q35:Q36"/>
    <mergeCell ref="R38:R44"/>
    <mergeCell ref="AC35:AC37"/>
    <mergeCell ref="AC39:AC40"/>
    <mergeCell ref="AC42:AC43"/>
    <mergeCell ref="AD39:AD40"/>
    <mergeCell ref="AE39:AE40"/>
    <mergeCell ref="AF39:AF40"/>
    <mergeCell ref="AG39:AG40"/>
    <mergeCell ref="AH39:AH40"/>
    <mergeCell ref="AI39:AI40"/>
    <mergeCell ref="AD35:AD37"/>
    <mergeCell ref="AE35:AE37"/>
    <mergeCell ref="AF35:AF37"/>
    <mergeCell ref="AG35:AG37"/>
    <mergeCell ref="AH35:AH37"/>
    <mergeCell ref="AI35:AI37"/>
    <mergeCell ref="AJ38:AK44"/>
    <mergeCell ref="AD42:AD43"/>
    <mergeCell ref="Y31:Y33"/>
    <mergeCell ref="Z31:Z32"/>
    <mergeCell ref="AC31:AC33"/>
    <mergeCell ref="AF31:AF33"/>
    <mergeCell ref="AH31:AH33"/>
    <mergeCell ref="N31:N32"/>
    <mergeCell ref="O31:O32"/>
    <mergeCell ref="P31:P32"/>
    <mergeCell ref="Q31:Q32"/>
    <mergeCell ref="T31:T33"/>
    <mergeCell ref="W31:W33"/>
    <mergeCell ref="X31:X32"/>
    <mergeCell ref="B35:B36"/>
    <mergeCell ref="B39:B40"/>
    <mergeCell ref="C39:C40"/>
    <mergeCell ref="D39:D40"/>
    <mergeCell ref="K35:K36"/>
    <mergeCell ref="K39:K40"/>
    <mergeCell ref="T39:T40"/>
    <mergeCell ref="U39:U40"/>
    <mergeCell ref="V39:V40"/>
    <mergeCell ref="W39:W40"/>
    <mergeCell ref="X39:X40"/>
    <mergeCell ref="Y39:Y40"/>
    <mergeCell ref="Z39:Z40"/>
    <mergeCell ref="T35:T37"/>
    <mergeCell ref="U35:U37"/>
    <mergeCell ref="V35:V37"/>
    <mergeCell ref="W35:W37"/>
    <mergeCell ref="X35:X37"/>
    <mergeCell ref="Y35:Y37"/>
    <mergeCell ref="Z35:Z37"/>
  </mergeCells>
  <hyperlinks>
    <hyperlink r:id="rId1" ref="I49"/>
    <hyperlink r:id="rId2" ref="I50"/>
    <hyperlink r:id="rId3" ref="I51"/>
  </hyperlinks>
  <drawing r:id="rId4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 t="s">
        <v>0</v>
      </c>
      <c r="B1" s="316" t="s">
        <v>2531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2615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45183.0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2651</v>
      </c>
      <c r="R13" s="320" t="s">
        <v>2652</v>
      </c>
      <c r="S13" s="320" t="s">
        <v>2653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2654</v>
      </c>
      <c r="S27" s="217" t="s">
        <v>2655</v>
      </c>
      <c r="T27" s="217" t="s">
        <v>2656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2658</v>
      </c>
      <c r="S34" s="217" t="s">
        <v>2659</v>
      </c>
      <c r="T34" s="217" t="s">
        <v>2660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2661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2663</v>
      </c>
      <c r="R66" s="753" t="s">
        <v>1532</v>
      </c>
      <c r="S66" s="753" t="s">
        <v>2664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2663</v>
      </c>
      <c r="R67" s="753" t="s">
        <v>1532</v>
      </c>
      <c r="S67" s="753" t="s">
        <v>2664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2672</v>
      </c>
      <c r="R77" s="681" t="s">
        <v>2673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2672</v>
      </c>
      <c r="R78" s="681" t="s">
        <v>2677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80" t="s">
        <v>1761</v>
      </c>
      <c r="M91" s="216" t="s">
        <v>702</v>
      </c>
      <c r="N91" s="681" t="s">
        <v>1496</v>
      </c>
      <c r="O91" s="4"/>
      <c r="P91" s="80" t="s">
        <v>1131</v>
      </c>
      <c r="Q91" s="1176" t="s">
        <v>329</v>
      </c>
      <c r="R91" s="1300" t="s">
        <v>2681</v>
      </c>
      <c r="S91" s="1176" t="s">
        <v>308</v>
      </c>
      <c r="T91" s="168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80" t="s">
        <v>1766</v>
      </c>
      <c r="M92" s="216" t="s">
        <v>702</v>
      </c>
      <c r="N92" s="681" t="s">
        <v>1496</v>
      </c>
      <c r="O92" s="4"/>
      <c r="P92" s="80" t="s">
        <v>1131</v>
      </c>
      <c r="Q92" s="1302" t="s">
        <v>1673</v>
      </c>
      <c r="R92" s="1304" t="s">
        <v>2689</v>
      </c>
      <c r="S92" s="1304" t="s">
        <v>2690</v>
      </c>
      <c r="T92" s="168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80" t="s">
        <v>1773</v>
      </c>
      <c r="M93" s="216" t="s">
        <v>702</v>
      </c>
      <c r="N93" s="681" t="s">
        <v>1496</v>
      </c>
      <c r="O93" s="4"/>
      <c r="P93" s="80" t="s">
        <v>1131</v>
      </c>
      <c r="Q93" s="1304" t="s">
        <v>2692</v>
      </c>
      <c r="R93" s="1304" t="s">
        <v>2695</v>
      </c>
      <c r="S93" s="1304" t="s">
        <v>2696</v>
      </c>
      <c r="T93" s="168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L94" s="80" t="s">
        <v>1773</v>
      </c>
      <c r="M94" s="216" t="s">
        <v>702</v>
      </c>
      <c r="N94" s="681" t="s">
        <v>1496</v>
      </c>
      <c r="O94" s="4"/>
      <c r="P94" s="80" t="s">
        <v>1131</v>
      </c>
      <c r="Q94" s="1304" t="s">
        <v>2699</v>
      </c>
      <c r="R94" s="1300" t="s">
        <v>329</v>
      </c>
      <c r="S94" s="1304" t="s">
        <v>1460</v>
      </c>
      <c r="T94" s="168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346"/>
      <c r="T1" s="346"/>
      <c r="U1" s="346"/>
      <c r="V1" s="346"/>
    </row>
    <row r="2">
      <c r="A2" s="1"/>
      <c r="B2" s="1"/>
      <c r="C2" s="2" t="s">
        <v>5</v>
      </c>
      <c r="D2" s="8" t="s">
        <v>2657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346"/>
      <c r="T2" s="346"/>
      <c r="U2" s="346"/>
      <c r="V2" s="346"/>
    </row>
    <row r="3">
      <c r="A3" s="1"/>
      <c r="B3" s="1"/>
      <c r="C3" s="2" t="s">
        <v>9</v>
      </c>
      <c r="D3" s="673">
        <v>45182.0</v>
      </c>
      <c r="E3" s="4"/>
      <c r="F3" s="14"/>
      <c r="G3" s="14"/>
      <c r="H3" s="14"/>
      <c r="I3" s="7"/>
      <c r="K3" s="831"/>
      <c r="L3" s="831"/>
      <c r="M3" s="831"/>
      <c r="R3" s="346"/>
      <c r="S3" s="34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34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346"/>
      <c r="T5" s="346"/>
      <c r="U5" s="346"/>
      <c r="V5" s="346"/>
    </row>
    <row r="6">
      <c r="A6" s="1"/>
      <c r="B6" s="1"/>
      <c r="C6" s="14"/>
      <c r="D6" s="17">
        <v>1.0</v>
      </c>
      <c r="E6" s="17" t="s">
        <v>425</v>
      </c>
      <c r="F6" s="21"/>
      <c r="G6" s="21"/>
      <c r="H6" s="18"/>
      <c r="I6" s="7"/>
      <c r="K6" s="831"/>
      <c r="L6" s="831"/>
      <c r="M6" s="831"/>
      <c r="R6" s="346"/>
      <c r="S6" s="34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34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34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34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346"/>
      <c r="T10" s="346"/>
      <c r="U10" s="346"/>
      <c r="V10" s="346"/>
    </row>
    <row r="11">
      <c r="K11" s="831"/>
      <c r="L11" s="831"/>
      <c r="M11" s="831"/>
      <c r="R11" s="346"/>
      <c r="S11" s="34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34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U13" s="346"/>
      <c r="V13" s="346"/>
    </row>
    <row r="14">
      <c r="B14" s="46" t="s">
        <v>37</v>
      </c>
      <c r="C14" s="47" t="s">
        <v>38</v>
      </c>
      <c r="D14" s="1" t="s">
        <v>2662</v>
      </c>
      <c r="E14" s="1" t="s">
        <v>54</v>
      </c>
      <c r="H14" s="49"/>
      <c r="I14" s="50"/>
      <c r="J14" s="223"/>
      <c r="K14" s="893" t="s">
        <v>2662</v>
      </c>
      <c r="L14" s="895"/>
      <c r="M14" s="897"/>
      <c r="R14" s="346"/>
      <c r="S14" s="34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45200.0</v>
      </c>
      <c r="L17" s="1187">
        <v>45201.0</v>
      </c>
      <c r="M17" s="1187">
        <v>45202.0</v>
      </c>
      <c r="N17" s="7"/>
      <c r="O17" s="779" t="str">
        <f>IFERROR(__xludf.DUMMYFUNCTION("IMPORTRANGE(""https://docs.google.com/spreadsheets/d/1AZ3Iko49RlWgMZj2Hx7OpTHq-NH0mvOPQwtTsEQwEV4/edit#gid=1517158034"",""10/1~10/18 others!A5:H47"")"),"#REF!")</f>
        <v>#REF!</v>
      </c>
      <c r="P17" s="779"/>
      <c r="Q17" s="779"/>
      <c r="R17" s="998"/>
      <c r="S17" s="998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999"/>
      <c r="T18" s="999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348" t="s">
        <v>2665</v>
      </c>
      <c r="L19" s="1190" t="s">
        <v>2666</v>
      </c>
      <c r="M19" s="1348" t="s">
        <v>2667</v>
      </c>
      <c r="N19" s="7"/>
      <c r="O19" s="914"/>
      <c r="P19" s="914"/>
      <c r="Q19" s="914"/>
      <c r="R19" s="999"/>
      <c r="S19" s="999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348" t="s">
        <v>2665</v>
      </c>
      <c r="L20" s="1190" t="s">
        <v>2666</v>
      </c>
      <c r="M20" s="1348" t="s">
        <v>2667</v>
      </c>
      <c r="N20" s="7"/>
      <c r="O20" s="914"/>
      <c r="P20" s="914"/>
      <c r="Q20" s="914"/>
      <c r="R20" s="999"/>
      <c r="S20" s="999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349" t="s">
        <v>2668</v>
      </c>
      <c r="L21" s="913" t="s">
        <v>223</v>
      </c>
      <c r="M21" s="1349" t="s">
        <v>223</v>
      </c>
      <c r="N21" s="7"/>
      <c r="O21" s="914"/>
      <c r="P21" s="914"/>
      <c r="Q21" s="914"/>
      <c r="R21" s="999"/>
      <c r="S21" s="999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45203.0</v>
      </c>
      <c r="L23" s="1187">
        <v>45204.0</v>
      </c>
      <c r="M23" s="1187">
        <v>45205.0</v>
      </c>
      <c r="N23" s="7"/>
      <c r="O23" s="914"/>
      <c r="P23" s="914"/>
      <c r="Q23" s="914"/>
      <c r="R23" s="999"/>
      <c r="S23" s="999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190" t="s">
        <v>2669</v>
      </c>
      <c r="L25" s="1191" t="s">
        <v>2670</v>
      </c>
      <c r="M25" s="1190" t="s">
        <v>2671</v>
      </c>
      <c r="N25" s="7"/>
      <c r="O25" s="914"/>
      <c r="P25" s="914"/>
      <c r="Q25" s="914"/>
      <c r="R25" s="999"/>
      <c r="S25" s="999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190" t="s">
        <v>2669</v>
      </c>
      <c r="L26" s="1191" t="s">
        <v>2670</v>
      </c>
      <c r="M26" s="1190" t="s">
        <v>2671</v>
      </c>
      <c r="N26" s="229" t="s">
        <v>149</v>
      </c>
      <c r="O26" s="914"/>
      <c r="P26" s="914"/>
      <c r="Q26" s="914"/>
      <c r="R26" s="999"/>
      <c r="S26" s="999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193" t="s">
        <v>2674</v>
      </c>
      <c r="L27" s="1193" t="s">
        <v>2675</v>
      </c>
      <c r="M27" s="1193" t="s">
        <v>2676</v>
      </c>
      <c r="N27" s="7"/>
      <c r="O27" s="914"/>
      <c r="P27" s="914"/>
      <c r="Q27" s="914"/>
      <c r="R27" s="999"/>
      <c r="S27" s="999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999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45206.0</v>
      </c>
      <c r="L29" s="1187">
        <v>45207.0</v>
      </c>
      <c r="M29" s="1187">
        <v>45210.0</v>
      </c>
      <c r="N29" s="95"/>
      <c r="O29" s="914"/>
      <c r="P29" s="914"/>
      <c r="Q29" s="914"/>
      <c r="R29" s="999"/>
      <c r="S29" s="999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999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191" t="s">
        <v>2678</v>
      </c>
      <c r="L31" s="999" t="s">
        <v>2679</v>
      </c>
      <c r="M31" s="1191" t="s">
        <v>2680</v>
      </c>
      <c r="N31" s="100"/>
      <c r="O31" s="914"/>
      <c r="P31" s="914"/>
      <c r="Q31" s="914"/>
      <c r="R31" s="999"/>
      <c r="S31" s="999"/>
      <c r="T31" s="999"/>
      <c r="U31" s="999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191" t="s">
        <v>2678</v>
      </c>
      <c r="L32" s="999" t="s">
        <v>2679</v>
      </c>
      <c r="M32" s="1191" t="s">
        <v>2680</v>
      </c>
      <c r="N32" s="103"/>
      <c r="O32" s="973"/>
      <c r="P32" s="973"/>
      <c r="Q32" s="973"/>
      <c r="R32" s="1004"/>
      <c r="S32" s="1004"/>
      <c r="T32" s="1004"/>
      <c r="U32" s="1004"/>
      <c r="V32" s="1004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193" t="s">
        <v>223</v>
      </c>
      <c r="L33" s="1193" t="s">
        <v>223</v>
      </c>
      <c r="M33" s="1194" t="s">
        <v>1649</v>
      </c>
      <c r="N33" s="103"/>
      <c r="O33" s="914"/>
      <c r="P33" s="914"/>
      <c r="Q33" s="914"/>
      <c r="R33" s="999"/>
      <c r="S33" s="999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999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45211.0</v>
      </c>
      <c r="L35" s="1187">
        <v>45212.0</v>
      </c>
      <c r="M35" s="1187">
        <v>45213.0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191" t="s">
        <v>2682</v>
      </c>
      <c r="L37" s="1190" t="s">
        <v>2683</v>
      </c>
      <c r="M37" s="1191" t="s">
        <v>2684</v>
      </c>
      <c r="N37" s="852"/>
      <c r="O37" s="914"/>
      <c r="P37" s="914"/>
      <c r="Q37" s="914"/>
      <c r="R37" s="999"/>
      <c r="S37" s="999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191" t="s">
        <v>2682</v>
      </c>
      <c r="L38" s="1190" t="s">
        <v>2683</v>
      </c>
      <c r="M38" s="1191" t="s">
        <v>2684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194" t="s">
        <v>2406</v>
      </c>
      <c r="L39" s="1194" t="s">
        <v>223</v>
      </c>
      <c r="M39" s="1202" t="s">
        <v>2685</v>
      </c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45214.0</v>
      </c>
      <c r="L41" s="1187">
        <v>45214.0</v>
      </c>
      <c r="M41" s="1187">
        <v>45215.0</v>
      </c>
      <c r="N41" s="856"/>
      <c r="O41" s="914"/>
      <c r="P41" s="914"/>
      <c r="Q41" s="914"/>
      <c r="R41" s="999"/>
      <c r="S41" s="999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 t="s">
        <v>243</v>
      </c>
      <c r="N42" s="856"/>
      <c r="O42" s="914"/>
      <c r="P42" s="914"/>
      <c r="Q42" s="914"/>
      <c r="R42" s="999"/>
      <c r="S42" s="999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191" t="s">
        <v>2686</v>
      </c>
      <c r="L43" s="1191" t="s">
        <v>2687</v>
      </c>
      <c r="M43" s="1190" t="s">
        <v>2688</v>
      </c>
      <c r="N43" s="856"/>
      <c r="O43" s="914"/>
      <c r="P43" s="914"/>
      <c r="Q43" s="914"/>
      <c r="R43" s="999"/>
      <c r="S43" s="999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191" t="s">
        <v>2686</v>
      </c>
      <c r="L44" s="1191" t="s">
        <v>2687</v>
      </c>
      <c r="M44" s="1190" t="s">
        <v>2688</v>
      </c>
      <c r="N44" s="856"/>
      <c r="O44" s="914"/>
      <c r="P44" s="914"/>
      <c r="Q44" s="914"/>
      <c r="R44" s="999"/>
      <c r="S44" s="999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191" t="s">
        <v>223</v>
      </c>
      <c r="L45" s="1193" t="s">
        <v>223</v>
      </c>
      <c r="M45" s="1202" t="s">
        <v>223</v>
      </c>
      <c r="N45" s="856"/>
      <c r="O45" s="914"/>
      <c r="P45" s="914"/>
      <c r="Q45" s="914"/>
      <c r="R45" s="999"/>
      <c r="S45" s="999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999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45200.0</v>
      </c>
      <c r="L47" s="1306">
        <v>45200.0</v>
      </c>
      <c r="M47" s="1306">
        <v>45201.0</v>
      </c>
      <c r="N47" s="856"/>
      <c r="O47" s="914"/>
      <c r="P47" s="914"/>
      <c r="Q47" s="914"/>
      <c r="R47" s="999"/>
      <c r="S47" s="999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999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937" t="s">
        <v>2691</v>
      </c>
      <c r="L49" s="1191" t="s">
        <v>915</v>
      </c>
      <c r="M49" s="1191" t="s">
        <v>2693</v>
      </c>
      <c r="N49" s="856"/>
      <c r="O49" s="914"/>
      <c r="P49" s="914"/>
      <c r="Q49" s="914"/>
      <c r="R49" s="999"/>
      <c r="S49" s="999"/>
      <c r="T49" s="999"/>
      <c r="U49" s="999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937" t="s">
        <v>2691</v>
      </c>
      <c r="L50" s="1191" t="s">
        <v>915</v>
      </c>
      <c r="M50" s="1191" t="s">
        <v>2693</v>
      </c>
      <c r="N50" s="856"/>
      <c r="O50" s="914"/>
      <c r="P50" s="914"/>
      <c r="Q50" s="914"/>
      <c r="R50" s="999"/>
      <c r="S50" s="999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193" t="s">
        <v>2616</v>
      </c>
      <c r="L51" s="1191" t="s">
        <v>915</v>
      </c>
      <c r="M51" s="1193" t="s">
        <v>2694</v>
      </c>
      <c r="N51" s="866"/>
      <c r="O51" s="914"/>
      <c r="P51" s="914"/>
      <c r="Q51" s="914"/>
      <c r="R51" s="999"/>
      <c r="S51" s="999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1350"/>
      <c r="P52" s="1350"/>
      <c r="Q52" s="1350"/>
      <c r="R52" s="1351"/>
      <c r="S52" s="1352"/>
      <c r="T52" s="1351"/>
      <c r="U52" s="1351"/>
      <c r="V52" s="1351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45202.0</v>
      </c>
      <c r="L53" s="1306">
        <v>45202.0</v>
      </c>
      <c r="M53" s="1306">
        <v>45203.0</v>
      </c>
      <c r="O53" s="914"/>
      <c r="P53" s="914"/>
      <c r="Q53" s="914"/>
      <c r="R53" s="999"/>
      <c r="S53" s="999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999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191" t="s">
        <v>2697</v>
      </c>
      <c r="L55" s="1191" t="s">
        <v>2698</v>
      </c>
      <c r="M55" s="1190" t="s">
        <v>2700</v>
      </c>
      <c r="O55" s="914"/>
      <c r="P55" s="914"/>
      <c r="Q55" s="914"/>
      <c r="R55" s="999"/>
      <c r="S55" s="999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191" t="s">
        <v>2697</v>
      </c>
      <c r="L56" s="1191" t="s">
        <v>2698</v>
      </c>
      <c r="M56" s="1190" t="s">
        <v>2700</v>
      </c>
      <c r="O56" s="914"/>
      <c r="P56" s="914"/>
      <c r="Q56" s="914"/>
      <c r="R56" s="999"/>
      <c r="S56" s="999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301" t="s">
        <v>223</v>
      </c>
      <c r="L57" s="1202" t="s">
        <v>2701</v>
      </c>
      <c r="M57" s="1353" t="s">
        <v>223</v>
      </c>
      <c r="O57" s="914"/>
      <c r="P57" s="914"/>
      <c r="Q57" s="914"/>
      <c r="R57" s="999"/>
      <c r="S57" s="999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914"/>
      <c r="P58" s="914"/>
      <c r="Q58" s="914"/>
      <c r="R58" s="346"/>
      <c r="S58" s="346"/>
      <c r="T58" s="346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45203.0</v>
      </c>
      <c r="L59" s="1306">
        <v>45204.0</v>
      </c>
      <c r="M59" s="1306">
        <v>45204.0</v>
      </c>
      <c r="N59" s="184"/>
      <c r="O59" s="1354"/>
      <c r="P59" s="1354"/>
      <c r="Q59" s="1310"/>
      <c r="R59" s="1311"/>
      <c r="S59" s="1311"/>
      <c r="T59" s="1311"/>
      <c r="U59" s="1311"/>
      <c r="V59" s="1311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355">
        <v>45214.0</v>
      </c>
      <c r="P60" s="1355">
        <v>45215.0</v>
      </c>
      <c r="Q60" s="445" t="s">
        <v>343</v>
      </c>
      <c r="R60" s="187" t="s">
        <v>178</v>
      </c>
      <c r="S60" s="187" t="s">
        <v>734</v>
      </c>
      <c r="T60" s="187" t="s">
        <v>223</v>
      </c>
      <c r="U60" s="187" t="s">
        <v>2702</v>
      </c>
      <c r="V60" s="430" t="s">
        <v>2703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301" t="s">
        <v>2704</v>
      </c>
      <c r="L61" s="1191" t="s">
        <v>2705</v>
      </c>
      <c r="M61" s="1191" t="s">
        <v>2706</v>
      </c>
      <c r="N61" s="798"/>
      <c r="O61" s="1136"/>
      <c r="P61" s="1136"/>
      <c r="Q61" s="914"/>
      <c r="R61" s="346"/>
      <c r="S61" s="1011"/>
      <c r="T61" s="346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301" t="s">
        <v>2704</v>
      </c>
      <c r="L62" s="1191" t="s">
        <v>2705</v>
      </c>
      <c r="M62" s="1191" t="s">
        <v>2706</v>
      </c>
      <c r="N62" s="798"/>
      <c r="O62" s="1136"/>
      <c r="P62" s="1136"/>
      <c r="Q62" s="914"/>
      <c r="R62" s="346"/>
      <c r="S62" s="346"/>
      <c r="T62" s="346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202" t="s">
        <v>223</v>
      </c>
      <c r="L63" s="1202" t="s">
        <v>223</v>
      </c>
      <c r="M63" s="1202" t="s">
        <v>223</v>
      </c>
      <c r="N63" s="799"/>
      <c r="O63" s="1136"/>
      <c r="P63" s="1136"/>
      <c r="Q63" s="914"/>
      <c r="R63" s="346"/>
      <c r="S63" s="346"/>
      <c r="T63" s="346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346"/>
      <c r="S64" s="346"/>
      <c r="T64" s="346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45205.0</v>
      </c>
      <c r="L65" s="1306">
        <v>45205.0</v>
      </c>
      <c r="M65" s="1306">
        <v>45206.0</v>
      </c>
      <c r="N65" s="103"/>
      <c r="R65" s="346"/>
      <c r="S65" s="346"/>
      <c r="T65" s="346"/>
      <c r="U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U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191" t="s">
        <v>2707</v>
      </c>
      <c r="L67" s="1191" t="s">
        <v>2708</v>
      </c>
      <c r="M67" s="1191" t="s">
        <v>915</v>
      </c>
      <c r="N67" s="1"/>
      <c r="R67" s="346"/>
      <c r="S67" s="346"/>
      <c r="T67" s="346"/>
      <c r="U67" s="346"/>
      <c r="V67" s="346"/>
    </row>
    <row r="68">
      <c r="H68" s="41"/>
      <c r="I68" s="156"/>
      <c r="J68" s="1188" t="s">
        <v>97</v>
      </c>
      <c r="K68" s="1191" t="s">
        <v>2707</v>
      </c>
      <c r="L68" s="1191" t="s">
        <v>2708</v>
      </c>
      <c r="M68" s="1191" t="s">
        <v>915</v>
      </c>
      <c r="N68" s="1"/>
      <c r="R68" s="346"/>
      <c r="S68" s="346"/>
      <c r="T68" s="346"/>
      <c r="U68" s="346"/>
      <c r="V68" s="346"/>
    </row>
    <row r="69">
      <c r="H69" s="41"/>
      <c r="I69" s="156"/>
      <c r="J69" s="1192" t="s">
        <v>98</v>
      </c>
      <c r="K69" s="1202" t="s">
        <v>2221</v>
      </c>
      <c r="L69" s="1202" t="s">
        <v>223</v>
      </c>
      <c r="M69" s="1191" t="s">
        <v>915</v>
      </c>
      <c r="N69" s="1"/>
      <c r="R69" s="346"/>
      <c r="S69" s="346"/>
      <c r="T69" s="346"/>
      <c r="U69" s="346"/>
      <c r="V69" s="346"/>
    </row>
    <row r="70">
      <c r="H70" s="41"/>
      <c r="I70" s="103"/>
      <c r="J70" s="1195"/>
      <c r="K70" s="1196"/>
      <c r="L70" s="1196"/>
      <c r="M70" s="1196"/>
      <c r="R70" s="346"/>
      <c r="S70" s="346"/>
      <c r="T70" s="346"/>
      <c r="U70" s="346"/>
      <c r="V70" s="346"/>
    </row>
    <row r="71">
      <c r="H71" s="41"/>
      <c r="I71" s="103"/>
      <c r="J71" s="1206" t="s">
        <v>46</v>
      </c>
      <c r="K71" s="1306">
        <v>45206.0</v>
      </c>
      <c r="L71" s="1306">
        <v>45207.0</v>
      </c>
      <c r="M71" s="1306">
        <v>45207.0</v>
      </c>
      <c r="R71" s="346"/>
      <c r="S71" s="34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U72" s="346"/>
      <c r="V72" s="346"/>
    </row>
    <row r="73">
      <c r="H73" s="41"/>
      <c r="I73" s="103"/>
      <c r="J73" s="1188" t="s">
        <v>84</v>
      </c>
      <c r="K73" s="1190" t="s">
        <v>2709</v>
      </c>
      <c r="L73" s="1191" t="s">
        <v>2710</v>
      </c>
      <c r="M73" s="1191" t="s">
        <v>2711</v>
      </c>
      <c r="R73" s="346"/>
      <c r="S73" s="346"/>
      <c r="T73" s="346"/>
      <c r="U73" s="346"/>
      <c r="V73" s="346"/>
    </row>
    <row r="74">
      <c r="H74" s="41"/>
      <c r="I74" s="103"/>
      <c r="J74" s="1188" t="s">
        <v>97</v>
      </c>
      <c r="K74" s="1190" t="s">
        <v>2709</v>
      </c>
      <c r="L74" s="1191" t="s">
        <v>2710</v>
      </c>
      <c r="M74" s="1191" t="s">
        <v>2711</v>
      </c>
      <c r="R74" s="346"/>
      <c r="S74" s="346"/>
      <c r="T74" s="346"/>
      <c r="U74" s="346"/>
      <c r="V74" s="346"/>
    </row>
    <row r="75">
      <c r="H75" s="41"/>
      <c r="I75" s="156"/>
      <c r="J75" s="1192" t="s">
        <v>98</v>
      </c>
      <c r="K75" s="1188" t="s">
        <v>223</v>
      </c>
      <c r="L75" s="1188" t="s">
        <v>223</v>
      </c>
      <c r="M75" s="1202" t="s">
        <v>2712</v>
      </c>
      <c r="R75" s="346"/>
      <c r="S75" s="34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458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45208.0</v>
      </c>
      <c r="L77" s="1306">
        <v>45208.0</v>
      </c>
      <c r="M77" s="1306">
        <v>45210.0</v>
      </c>
      <c r="R77" s="346"/>
      <c r="S77" s="34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U78" s="346"/>
      <c r="V78" s="346"/>
    </row>
    <row r="79">
      <c r="H79" s="41"/>
      <c r="I79" s="156"/>
      <c r="J79" s="1188" t="s">
        <v>84</v>
      </c>
      <c r="K79" s="1191" t="s">
        <v>2713</v>
      </c>
      <c r="L79" s="1191" t="s">
        <v>2714</v>
      </c>
      <c r="M79" s="1191" t="s">
        <v>915</v>
      </c>
      <c r="O79" s="441"/>
      <c r="R79" s="346"/>
      <c r="S79" s="346"/>
      <c r="T79" s="346"/>
      <c r="U79" s="346"/>
      <c r="V79" s="346"/>
    </row>
    <row r="80">
      <c r="H80" s="41"/>
      <c r="I80" s="156"/>
      <c r="J80" s="1188" t="s">
        <v>97</v>
      </c>
      <c r="K80" s="1191" t="s">
        <v>2713</v>
      </c>
      <c r="L80" s="1191" t="s">
        <v>2714</v>
      </c>
      <c r="M80" s="1191" t="s">
        <v>915</v>
      </c>
      <c r="O80" s="441"/>
      <c r="R80" s="346"/>
      <c r="S80" s="346"/>
      <c r="T80" s="346"/>
      <c r="U80" s="346"/>
      <c r="V80" s="346"/>
    </row>
    <row r="81">
      <c r="H81" s="41"/>
      <c r="I81" s="156"/>
      <c r="J81" s="1192" t="s">
        <v>98</v>
      </c>
      <c r="K81" s="1188" t="s">
        <v>2715</v>
      </c>
      <c r="L81" s="1202" t="s">
        <v>2565</v>
      </c>
      <c r="M81" s="1191" t="s">
        <v>915</v>
      </c>
      <c r="O81" s="115"/>
      <c r="R81" s="346"/>
      <c r="S81" s="34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346"/>
      <c r="T82" s="346"/>
      <c r="U82" s="346"/>
      <c r="V82" s="346"/>
    </row>
    <row r="83">
      <c r="H83" s="41"/>
      <c r="I83" s="156"/>
      <c r="J83" s="1206" t="s">
        <v>46</v>
      </c>
      <c r="K83" s="1306">
        <v>45211.0</v>
      </c>
      <c r="L83" s="1306">
        <v>45212.0</v>
      </c>
      <c r="M83" s="1306">
        <v>45213.0</v>
      </c>
      <c r="O83" s="441"/>
      <c r="R83" s="346"/>
      <c r="S83" s="346"/>
      <c r="T83" s="346"/>
      <c r="U83" s="346"/>
      <c r="V83" s="346"/>
    </row>
    <row r="84">
      <c r="H84" s="41"/>
      <c r="I84" s="156"/>
      <c r="J84" s="71" t="s">
        <v>44</v>
      </c>
      <c r="K84" s="913" t="s">
        <v>280</v>
      </c>
      <c r="L84" s="1356" t="s">
        <v>280</v>
      </c>
      <c r="M84" s="913" t="s">
        <v>280</v>
      </c>
      <c r="O84" s="441"/>
      <c r="R84" s="346"/>
      <c r="S84" s="346"/>
      <c r="T84" s="346"/>
      <c r="U84" s="346"/>
      <c r="V84" s="346"/>
    </row>
    <row r="85">
      <c r="H85" s="41"/>
      <c r="I85" s="156"/>
      <c r="J85" s="1188" t="s">
        <v>84</v>
      </c>
      <c r="K85" s="1190" t="s">
        <v>2716</v>
      </c>
      <c r="L85" s="1357" t="s">
        <v>2717</v>
      </c>
      <c r="M85" s="1190" t="s">
        <v>2718</v>
      </c>
      <c r="O85" s="441"/>
      <c r="R85" s="346"/>
      <c r="S85" s="346"/>
      <c r="T85" s="346"/>
      <c r="U85" s="346"/>
      <c r="V85" s="346"/>
    </row>
    <row r="86">
      <c r="H86" s="41"/>
      <c r="I86" s="156"/>
      <c r="J86" s="1188" t="s">
        <v>97</v>
      </c>
      <c r="K86" s="1190" t="s">
        <v>2716</v>
      </c>
      <c r="L86" s="1357" t="s">
        <v>2717</v>
      </c>
      <c r="M86" s="1190" t="s">
        <v>2718</v>
      </c>
      <c r="O86" s="441"/>
      <c r="R86" s="346"/>
      <c r="S86" s="346"/>
      <c r="T86" s="346"/>
      <c r="U86" s="346"/>
      <c r="V86" s="346"/>
    </row>
    <row r="87">
      <c r="H87" s="41"/>
      <c r="I87" s="156"/>
      <c r="J87" s="1192" t="s">
        <v>98</v>
      </c>
      <c r="K87" s="1202" t="s">
        <v>223</v>
      </c>
      <c r="L87" s="1357" t="s">
        <v>2371</v>
      </c>
      <c r="M87" s="1211" t="s">
        <v>2719</v>
      </c>
      <c r="O87" s="441"/>
      <c r="R87" s="346"/>
      <c r="S87" s="346"/>
      <c r="T87" s="346"/>
      <c r="U87" s="346"/>
      <c r="V87" s="346"/>
    </row>
    <row r="88">
      <c r="H88" s="41"/>
      <c r="I88" s="156"/>
      <c r="J88" s="1332"/>
      <c r="K88" s="1333"/>
      <c r="L88" s="1333"/>
      <c r="M88" s="1333"/>
      <c r="O88" s="441"/>
      <c r="R88" s="346"/>
      <c r="S88" s="346"/>
      <c r="T88" s="346"/>
      <c r="U88" s="346"/>
      <c r="V88" s="346"/>
    </row>
    <row r="89">
      <c r="H89" s="41"/>
      <c r="I89" s="156"/>
      <c r="J89" s="1206" t="s">
        <v>46</v>
      </c>
      <c r="K89" s="1306">
        <v>45214.0</v>
      </c>
      <c r="L89" s="1306">
        <v>45215.0</v>
      </c>
      <c r="M89" s="1306">
        <v>45216.0</v>
      </c>
      <c r="O89" s="441"/>
      <c r="R89" s="346"/>
      <c r="S89" s="346"/>
      <c r="T89" s="346"/>
      <c r="U89" s="346"/>
      <c r="V89" s="346"/>
    </row>
    <row r="90">
      <c r="H90" s="41"/>
      <c r="I90" s="156"/>
      <c r="J90" s="71" t="s">
        <v>44</v>
      </c>
      <c r="K90" s="913" t="s">
        <v>280</v>
      </c>
      <c r="L90" s="913" t="s">
        <v>280</v>
      </c>
      <c r="M90" s="913" t="s">
        <v>280</v>
      </c>
      <c r="O90" s="441"/>
      <c r="R90" s="346"/>
      <c r="S90" s="346"/>
      <c r="T90" s="346"/>
      <c r="U90" s="346"/>
      <c r="V90" s="346"/>
    </row>
    <row r="91">
      <c r="H91" s="41"/>
      <c r="I91" s="156"/>
      <c r="J91" s="1188" t="s">
        <v>84</v>
      </c>
      <c r="K91" s="1190" t="s">
        <v>2720</v>
      </c>
      <c r="L91" s="1190" t="s">
        <v>2721</v>
      </c>
      <c r="M91" s="1190" t="s">
        <v>2722</v>
      </c>
      <c r="O91" s="441"/>
      <c r="R91" s="346"/>
      <c r="S91" s="346"/>
      <c r="T91" s="346"/>
      <c r="U91" s="346"/>
      <c r="V91" s="346"/>
    </row>
    <row r="92">
      <c r="H92" s="41"/>
      <c r="I92" s="156"/>
      <c r="J92" s="1188" t="s">
        <v>97</v>
      </c>
      <c r="K92" s="1190" t="s">
        <v>2720</v>
      </c>
      <c r="L92" s="1190" t="s">
        <v>2721</v>
      </c>
      <c r="M92" s="1190" t="s">
        <v>2722</v>
      </c>
      <c r="O92" s="441"/>
      <c r="R92" s="346"/>
      <c r="S92" s="346"/>
      <c r="T92" s="346"/>
      <c r="U92" s="346"/>
      <c r="V92" s="346"/>
    </row>
    <row r="93">
      <c r="H93" s="41"/>
      <c r="I93" s="156"/>
      <c r="J93" s="1192" t="s">
        <v>98</v>
      </c>
      <c r="K93" s="1211" t="s">
        <v>223</v>
      </c>
      <c r="L93" s="1211" t="s">
        <v>223</v>
      </c>
      <c r="M93" s="1190" t="s">
        <v>2723</v>
      </c>
      <c r="O93" s="441"/>
      <c r="R93" s="346"/>
      <c r="S93" s="346"/>
      <c r="T93" s="346"/>
      <c r="U93" s="346"/>
      <c r="V93" s="346"/>
    </row>
    <row r="94">
      <c r="H94" s="41"/>
      <c r="I94" s="156"/>
      <c r="J94" s="1332"/>
      <c r="K94" s="1333"/>
      <c r="L94" s="1333"/>
      <c r="M94" s="1333"/>
      <c r="O94" s="441"/>
      <c r="R94" s="346"/>
      <c r="S94" s="346"/>
      <c r="T94" s="346"/>
      <c r="U94" s="346"/>
      <c r="V94" s="346"/>
    </row>
    <row r="95">
      <c r="H95" s="41"/>
      <c r="I95" s="156"/>
      <c r="J95" s="1206" t="s">
        <v>46</v>
      </c>
      <c r="K95" s="1306">
        <v>45216.0</v>
      </c>
      <c r="L95" s="1306">
        <v>45217.0</v>
      </c>
      <c r="M95" s="1306"/>
      <c r="O95" s="441"/>
      <c r="R95" s="346"/>
      <c r="S95" s="346"/>
      <c r="T95" s="346"/>
      <c r="U95" s="346"/>
      <c r="V95" s="346"/>
    </row>
    <row r="96">
      <c r="H96" s="41"/>
      <c r="I96" s="156"/>
      <c r="J96" s="71" t="s">
        <v>44</v>
      </c>
      <c r="K96" s="913" t="s">
        <v>280</v>
      </c>
      <c r="L96" s="913" t="s">
        <v>280</v>
      </c>
      <c r="M96" s="913"/>
      <c r="O96" s="441"/>
      <c r="R96" s="346"/>
      <c r="S96" s="346"/>
      <c r="T96" s="346"/>
      <c r="U96" s="346"/>
      <c r="V96" s="346"/>
    </row>
    <row r="97">
      <c r="H97" s="41"/>
      <c r="I97" s="156"/>
      <c r="J97" s="1188" t="s">
        <v>84</v>
      </c>
      <c r="K97" s="1190" t="s">
        <v>2724</v>
      </c>
      <c r="L97" s="1190" t="s">
        <v>2725</v>
      </c>
      <c r="M97" s="1190"/>
      <c r="O97" s="441"/>
      <c r="R97" s="346"/>
      <c r="S97" s="346"/>
      <c r="T97" s="346"/>
      <c r="U97" s="346"/>
      <c r="V97" s="346"/>
    </row>
    <row r="98">
      <c r="H98" s="41"/>
      <c r="I98" s="156"/>
      <c r="J98" s="1188" t="s">
        <v>97</v>
      </c>
      <c r="K98" s="1190" t="s">
        <v>2724</v>
      </c>
      <c r="L98" s="1190" t="s">
        <v>2725</v>
      </c>
      <c r="M98" s="1190"/>
      <c r="O98" s="441"/>
      <c r="R98" s="346"/>
      <c r="S98" s="346"/>
      <c r="T98" s="346"/>
      <c r="U98" s="346"/>
      <c r="V98" s="346"/>
    </row>
    <row r="99">
      <c r="H99" s="41"/>
      <c r="I99" s="156"/>
      <c r="J99" s="1192" t="s">
        <v>98</v>
      </c>
      <c r="K99" s="1211" t="s">
        <v>2566</v>
      </c>
      <c r="L99" s="1211" t="s">
        <v>1649</v>
      </c>
      <c r="M99" s="1211"/>
      <c r="O99" s="441"/>
      <c r="R99" s="346"/>
      <c r="S99" s="346"/>
      <c r="T99" s="346"/>
      <c r="U99" s="346"/>
      <c r="V99" s="346"/>
    </row>
    <row r="100">
      <c r="H100" s="41"/>
      <c r="I100" s="156"/>
      <c r="J100" s="1218"/>
      <c r="K100" s="1219"/>
      <c r="L100" s="1219"/>
      <c r="M100" s="1219"/>
      <c r="O100" s="441"/>
      <c r="R100" s="346"/>
      <c r="S100" s="346"/>
      <c r="T100" s="346"/>
      <c r="U100" s="346"/>
      <c r="V100" s="346"/>
    </row>
    <row r="101">
      <c r="H101" s="41"/>
      <c r="I101" s="156"/>
      <c r="J101" s="1218"/>
      <c r="K101" s="1219"/>
      <c r="L101" s="1219"/>
      <c r="M101" s="1219"/>
      <c r="O101" s="441"/>
      <c r="R101" s="346"/>
      <c r="S101" s="346"/>
      <c r="T101" s="346"/>
      <c r="U101" s="346"/>
      <c r="V101" s="346"/>
    </row>
    <row r="102">
      <c r="H102" s="41"/>
      <c r="I102" s="156"/>
      <c r="J102" s="1218"/>
      <c r="K102" s="1219"/>
      <c r="L102" s="1219"/>
      <c r="M102" s="1219"/>
      <c r="O102" s="441"/>
      <c r="R102" s="346"/>
      <c r="S102" s="346"/>
      <c r="T102" s="346"/>
      <c r="U102" s="346"/>
      <c r="V102" s="346"/>
    </row>
    <row r="103">
      <c r="H103" s="41"/>
      <c r="I103" s="156"/>
      <c r="J103" s="1214"/>
      <c r="K103" s="1215"/>
      <c r="L103" s="1215"/>
      <c r="M103" s="1215"/>
      <c r="O103" s="441"/>
      <c r="R103" s="346"/>
      <c r="S103" s="346"/>
      <c r="T103" s="346"/>
      <c r="U103" s="346"/>
      <c r="V103" s="346"/>
    </row>
    <row r="104">
      <c r="H104" s="41"/>
      <c r="I104" s="156"/>
      <c r="J104" s="1224" t="s">
        <v>46</v>
      </c>
      <c r="K104" s="1240" t="s">
        <v>2726</v>
      </c>
      <c r="L104" s="1240" t="s">
        <v>2727</v>
      </c>
      <c r="M104" s="1226"/>
      <c r="O104" s="441"/>
      <c r="R104" s="346"/>
      <c r="S104" s="346"/>
      <c r="T104" s="346"/>
      <c r="U104" s="346"/>
      <c r="V104" s="346"/>
    </row>
    <row r="105">
      <c r="H105" s="41"/>
      <c r="I105" s="156"/>
      <c r="J105" s="71" t="s">
        <v>44</v>
      </c>
      <c r="K105" s="1038" t="s">
        <v>343</v>
      </c>
      <c r="L105" s="1038" t="s">
        <v>343</v>
      </c>
      <c r="M105" s="1038"/>
      <c r="O105" s="441"/>
      <c r="R105" s="346"/>
      <c r="S105" s="346"/>
      <c r="T105" s="346"/>
      <c r="U105" s="346"/>
      <c r="V105" s="346"/>
    </row>
    <row r="106">
      <c r="H106" s="41"/>
      <c r="I106" s="156"/>
      <c r="J106" s="1188" t="s">
        <v>84</v>
      </c>
      <c r="K106" s="1191" t="s">
        <v>915</v>
      </c>
      <c r="L106" s="1191" t="s">
        <v>2702</v>
      </c>
      <c r="M106" s="1190"/>
      <c r="O106" s="441"/>
      <c r="R106" s="346"/>
      <c r="S106" s="346"/>
      <c r="T106" s="346"/>
      <c r="U106" s="346"/>
      <c r="V106" s="346"/>
    </row>
    <row r="107">
      <c r="H107" s="41"/>
      <c r="I107" s="156"/>
      <c r="J107" s="1188" t="s">
        <v>97</v>
      </c>
      <c r="K107" s="1191" t="s">
        <v>915</v>
      </c>
      <c r="L107" s="1191" t="s">
        <v>2702</v>
      </c>
      <c r="M107" s="1190"/>
      <c r="O107" s="441"/>
      <c r="R107" s="346"/>
      <c r="S107" s="346"/>
      <c r="T107" s="346"/>
      <c r="U107" s="346"/>
      <c r="V107" s="346"/>
    </row>
    <row r="108">
      <c r="H108" s="41"/>
      <c r="I108" s="156"/>
      <c r="J108" s="1192" t="s">
        <v>98</v>
      </c>
      <c r="K108" s="1195" t="s">
        <v>2728</v>
      </c>
      <c r="L108" s="1193" t="s">
        <v>223</v>
      </c>
      <c r="M108" s="1211"/>
      <c r="O108" s="441"/>
      <c r="R108" s="346"/>
      <c r="S108" s="346"/>
      <c r="T108" s="346"/>
      <c r="U108" s="346"/>
      <c r="V108" s="346"/>
    </row>
    <row r="109">
      <c r="H109" s="41"/>
      <c r="I109" s="156"/>
      <c r="J109" s="73"/>
      <c r="K109" s="1237"/>
      <c r="L109" s="1237"/>
      <c r="M109" s="1237"/>
      <c r="O109" s="441"/>
      <c r="R109" s="346"/>
      <c r="S109" s="346"/>
      <c r="T109" s="346"/>
      <c r="U109" s="346"/>
      <c r="V109" s="346"/>
    </row>
    <row r="110">
      <c r="H110" s="41"/>
      <c r="I110" s="156"/>
      <c r="J110" s="1238"/>
      <c r="K110" s="1239"/>
      <c r="L110" s="1239"/>
      <c r="M110" s="1239"/>
      <c r="O110" s="441"/>
      <c r="R110" s="346"/>
      <c r="S110" s="346"/>
      <c r="T110" s="346"/>
      <c r="U110" s="346"/>
      <c r="V110" s="346"/>
    </row>
    <row r="111">
      <c r="H111" s="41"/>
      <c r="I111" s="156"/>
      <c r="J111" s="1224" t="s">
        <v>46</v>
      </c>
      <c r="K111" s="1226"/>
      <c r="L111" s="1240"/>
      <c r="M111" s="1240"/>
      <c r="O111" s="441"/>
      <c r="R111" s="346"/>
      <c r="S111" s="346"/>
      <c r="T111" s="346"/>
      <c r="U111" s="346"/>
      <c r="V111" s="346"/>
    </row>
    <row r="112">
      <c r="H112" s="41"/>
      <c r="I112" s="156"/>
      <c r="J112" s="71" t="s">
        <v>44</v>
      </c>
      <c r="K112" s="1038"/>
      <c r="L112" s="913"/>
      <c r="M112" s="913"/>
      <c r="O112" s="441"/>
      <c r="R112" s="346"/>
      <c r="S112" s="346"/>
      <c r="T112" s="346"/>
      <c r="U112" s="346"/>
      <c r="V112" s="346"/>
    </row>
    <row r="113">
      <c r="H113" s="41"/>
      <c r="I113" s="156"/>
      <c r="J113" s="1188" t="s">
        <v>84</v>
      </c>
      <c r="K113" s="1191"/>
      <c r="L113" s="1190"/>
      <c r="M113" s="1190"/>
      <c r="O113" s="441"/>
      <c r="R113" s="346"/>
      <c r="S113" s="346"/>
      <c r="T113" s="346"/>
      <c r="U113" s="346"/>
      <c r="V113" s="346"/>
    </row>
    <row r="114">
      <c r="H114" s="41"/>
      <c r="I114" s="156"/>
      <c r="J114" s="1188" t="s">
        <v>97</v>
      </c>
      <c r="K114" s="1191"/>
      <c r="L114" s="1190"/>
      <c r="M114" s="1190"/>
      <c r="O114" s="441"/>
      <c r="R114" s="346"/>
      <c r="S114" s="346"/>
      <c r="T114" s="346"/>
      <c r="U114" s="346"/>
      <c r="V114" s="346"/>
    </row>
    <row r="115">
      <c r="H115" s="41"/>
      <c r="I115" s="156"/>
      <c r="J115" s="1192" t="s">
        <v>98</v>
      </c>
      <c r="K115" s="1202"/>
      <c r="L115" s="1202"/>
      <c r="M115" s="1202"/>
      <c r="O115" s="441"/>
      <c r="R115" s="346"/>
      <c r="S115" s="346"/>
      <c r="T115" s="346"/>
      <c r="U115" s="346"/>
      <c r="V115" s="346"/>
    </row>
    <row r="116">
      <c r="H116" s="49"/>
      <c r="I116" s="189"/>
      <c r="J116" s="73"/>
      <c r="K116" s="945"/>
      <c r="L116" s="945"/>
      <c r="M116" s="945"/>
      <c r="O116" s="441"/>
      <c r="R116" s="346"/>
      <c r="S116" s="346"/>
      <c r="T116" s="346"/>
      <c r="U116" s="346"/>
      <c r="V116" s="346"/>
    </row>
    <row r="117">
      <c r="I117" s="156"/>
      <c r="J117" s="156"/>
      <c r="K117" s="831"/>
      <c r="L117" s="831"/>
      <c r="M117" s="831"/>
      <c r="O117" s="441"/>
      <c r="R117" s="346"/>
      <c r="S117" s="346"/>
      <c r="T117" s="346"/>
      <c r="U117" s="346"/>
      <c r="V117" s="346"/>
    </row>
    <row r="118">
      <c r="I118" s="156"/>
      <c r="J118" s="156"/>
      <c r="K118" s="831"/>
      <c r="L118" s="831"/>
      <c r="M118" s="831"/>
      <c r="R118" s="346"/>
      <c r="S118" s="346"/>
      <c r="T118" s="346"/>
      <c r="U118" s="346"/>
      <c r="V118" s="346"/>
    </row>
    <row r="119">
      <c r="I119" s="156"/>
      <c r="J119" s="156"/>
      <c r="K119" s="831"/>
      <c r="L119" s="831"/>
      <c r="M119" s="831"/>
      <c r="R119" s="346"/>
      <c r="S119" s="346"/>
      <c r="T119" s="346"/>
      <c r="U119" s="346"/>
      <c r="V119" s="346"/>
    </row>
    <row r="120">
      <c r="I120" s="156"/>
      <c r="J120" s="156"/>
      <c r="K120" s="831"/>
      <c r="L120" s="831"/>
      <c r="M120" s="831"/>
      <c r="R120" s="346"/>
      <c r="S120" s="346"/>
      <c r="T120" s="346"/>
      <c r="U120" s="346"/>
      <c r="V120" s="346"/>
    </row>
    <row r="121">
      <c r="I121" s="156"/>
      <c r="J121" s="156"/>
      <c r="K121" s="831"/>
      <c r="L121" s="831"/>
      <c r="M121" s="831"/>
      <c r="R121" s="346"/>
      <c r="S121" s="346"/>
      <c r="T121" s="346"/>
      <c r="U121" s="346"/>
      <c r="V121" s="346"/>
    </row>
    <row r="122">
      <c r="I122" s="156"/>
      <c r="J122" s="156"/>
      <c r="K122" s="831"/>
      <c r="L122" s="831"/>
      <c r="M122" s="831"/>
      <c r="R122" s="346"/>
      <c r="S122" s="346"/>
      <c r="T122" s="346"/>
      <c r="U122" s="346"/>
      <c r="V122" s="346"/>
    </row>
    <row r="123">
      <c r="I123" s="156"/>
      <c r="J123" s="156"/>
      <c r="K123" s="831"/>
      <c r="L123" s="831"/>
      <c r="M123" s="831"/>
      <c r="R123" s="346"/>
      <c r="S123" s="346"/>
      <c r="T123" s="346"/>
      <c r="U123" s="346"/>
      <c r="V123" s="346"/>
    </row>
    <row r="124">
      <c r="I124" s="156"/>
      <c r="J124" s="156"/>
      <c r="K124" s="831"/>
      <c r="L124" s="831"/>
      <c r="M124" s="831"/>
      <c r="R124" s="346"/>
      <c r="S124" s="346"/>
      <c r="T124" s="346"/>
      <c r="U124" s="346"/>
      <c r="V124" s="346"/>
    </row>
    <row r="125">
      <c r="I125" s="156"/>
      <c r="J125" s="156"/>
      <c r="K125" s="831"/>
      <c r="L125" s="831"/>
      <c r="M125" s="831"/>
      <c r="R125" s="346"/>
      <c r="S125" s="346"/>
      <c r="T125" s="346"/>
      <c r="U125" s="346"/>
      <c r="V125" s="346"/>
    </row>
    <row r="126">
      <c r="I126" s="156"/>
      <c r="J126" s="156"/>
      <c r="K126" s="831"/>
      <c r="L126" s="831"/>
      <c r="M126" s="831"/>
      <c r="R126" s="346"/>
      <c r="S126" s="346"/>
      <c r="T126" s="346"/>
      <c r="U126" s="346"/>
      <c r="V126" s="346"/>
    </row>
    <row r="127">
      <c r="I127" s="156"/>
      <c r="J127" s="156"/>
      <c r="K127" s="831"/>
      <c r="L127" s="831"/>
      <c r="M127" s="831"/>
      <c r="R127" s="346"/>
      <c r="S127" s="346"/>
      <c r="T127" s="346"/>
      <c r="U127" s="346"/>
      <c r="V127" s="346"/>
    </row>
    <row r="128">
      <c r="I128" s="156"/>
      <c r="J128" s="156"/>
      <c r="K128" s="831"/>
      <c r="L128" s="831"/>
      <c r="M128" s="831"/>
      <c r="R128" s="346"/>
      <c r="S128" s="346"/>
      <c r="T128" s="346"/>
      <c r="U128" s="346"/>
      <c r="V128" s="346"/>
    </row>
    <row r="129">
      <c r="I129" s="156"/>
      <c r="J129" s="156"/>
      <c r="K129" s="831"/>
      <c r="L129" s="831"/>
      <c r="M129" s="831"/>
      <c r="R129" s="346"/>
      <c r="S129" s="34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34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34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34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34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34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34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34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34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34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34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34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34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34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34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34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34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34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34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34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34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34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34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34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34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34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34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34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34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34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34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34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34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34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34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34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34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34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34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34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34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34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34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34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34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34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34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34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34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34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34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34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34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34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34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34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34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34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34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34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34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34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34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34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34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34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34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34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34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34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34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34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34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34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34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34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34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34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34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34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34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34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34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34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34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34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34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34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34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34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34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34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34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34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34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34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34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34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34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34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34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34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34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34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34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34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34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34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34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34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34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34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34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34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34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34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34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34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34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34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34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34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34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34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34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34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34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34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34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34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34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34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34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34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34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34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34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34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34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34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34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34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34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34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34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34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34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34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34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34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34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34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34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34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34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34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34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34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34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34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34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34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34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34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34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34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34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34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34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34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34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34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34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34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34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34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34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34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34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34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34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34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34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34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34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34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34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34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34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34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34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34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34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34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34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34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34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34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34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34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34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34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34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34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34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34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34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34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34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34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34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34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34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34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34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34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34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34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34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34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34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34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34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34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34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34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34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34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34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34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34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34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34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34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34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34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34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34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34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34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34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34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34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34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34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34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34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34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34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34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34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34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34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34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34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34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34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34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34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34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34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34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34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34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34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34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34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34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34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34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34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34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34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34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34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34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34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34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34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34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34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34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34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34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34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34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34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34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34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34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34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34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34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34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34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34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34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34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34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34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34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34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34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34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34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34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34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34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34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34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34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34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34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34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34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34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34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34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34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34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34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34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34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34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34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34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34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34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34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34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34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34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34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34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34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34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34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34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34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34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34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34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34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34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34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34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34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34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34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34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34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34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34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34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34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34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34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34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34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34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34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34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34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34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34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34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34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34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34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34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34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34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34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34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34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34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34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34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34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34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34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34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34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34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34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34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34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34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34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34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34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34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34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34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34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34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34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34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34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34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34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34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34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34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34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34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34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34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34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34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34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34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34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34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34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34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34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34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34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34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34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34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34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34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34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34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34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34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34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34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34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34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34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34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34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34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34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34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34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34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34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34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34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34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34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34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34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34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34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34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34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34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34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34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34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34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34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34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34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34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34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34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34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34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34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34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34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34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34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34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34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34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34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34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34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34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34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34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34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34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34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34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34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34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34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34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34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34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34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34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34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34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34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34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34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34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34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34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34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34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34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34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34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34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34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34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34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34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34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34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34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34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34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34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34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34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34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34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34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34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34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34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34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34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34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34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34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34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34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34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34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34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34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34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34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34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34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34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34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34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34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34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34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34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34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34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34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34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34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34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34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34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34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34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34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34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34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34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34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34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34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34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34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34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34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34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34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34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34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34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34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34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34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34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34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34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34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34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34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34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34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34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34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34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34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34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34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34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34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34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34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34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34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34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34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34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34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34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34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34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34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34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34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34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34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34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34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34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34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34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34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34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34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34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34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34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34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34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34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34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34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34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34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34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34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34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34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34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34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34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34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34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34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34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34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34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34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34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34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34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34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34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34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34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34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34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34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34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34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34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34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34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34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34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34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34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34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34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34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34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34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34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34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34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34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34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34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34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34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34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34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34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34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34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34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34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34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34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34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34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34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34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34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34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34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34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34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34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34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34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34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34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34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34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34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34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34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34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34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34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34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34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34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34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34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34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34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34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34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34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34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34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34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34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34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34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34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34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34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34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34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34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34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34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34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34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34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34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34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34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34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34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34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34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34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34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34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34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34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34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34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34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34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34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34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34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34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34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34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34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34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34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34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34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34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34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34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34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34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34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34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34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34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34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34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34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34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34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34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34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34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34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34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34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34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34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34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34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34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34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34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34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34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34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34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34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34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34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34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34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34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34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34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34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34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34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34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34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34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34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34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34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34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34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34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34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34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34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34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34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34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34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34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34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34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34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34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34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34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34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34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34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34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34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34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34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34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34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34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34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34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34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34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34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34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34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34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34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34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34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34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34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34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34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34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34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34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34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34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34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34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34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34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34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34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34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34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34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34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34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34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34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34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34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34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34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34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34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34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34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34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346"/>
      <c r="T1000" s="346"/>
      <c r="U1000" s="346"/>
      <c r="V1000" s="346"/>
    </row>
    <row r="1001">
      <c r="I1001" s="156"/>
      <c r="J1001" s="156"/>
      <c r="K1001" s="831"/>
      <c r="L1001" s="831"/>
      <c r="M1001" s="831"/>
      <c r="R1001" s="346"/>
      <c r="S1001" s="346"/>
      <c r="T1001" s="346"/>
      <c r="U1001" s="346"/>
      <c r="V1001" s="346"/>
    </row>
    <row r="1002">
      <c r="I1002" s="156"/>
      <c r="J1002" s="156"/>
      <c r="K1002" s="831"/>
      <c r="L1002" s="831"/>
      <c r="M1002" s="831"/>
      <c r="R1002" s="346"/>
      <c r="S1002" s="346"/>
      <c r="T1002" s="346"/>
      <c r="U1002" s="346"/>
      <c r="V1002" s="346"/>
    </row>
    <row r="1003">
      <c r="I1003" s="156"/>
      <c r="J1003" s="156"/>
      <c r="K1003" s="831"/>
      <c r="L1003" s="831"/>
      <c r="M1003" s="831"/>
      <c r="R1003" s="346"/>
      <c r="S1003" s="346"/>
      <c r="T1003" s="346"/>
      <c r="U1003" s="346"/>
      <c r="V1003" s="346"/>
    </row>
    <row r="1004">
      <c r="I1004" s="156"/>
      <c r="J1004" s="156"/>
      <c r="K1004" s="831"/>
      <c r="L1004" s="831"/>
      <c r="M1004" s="831"/>
      <c r="R1004" s="346"/>
      <c r="S1004" s="346"/>
      <c r="T1004" s="346"/>
      <c r="U1004" s="346"/>
      <c r="V1004" s="346"/>
    </row>
    <row r="1005">
      <c r="I1005" s="156"/>
      <c r="J1005" s="156"/>
      <c r="K1005" s="831"/>
      <c r="L1005" s="831"/>
      <c r="M1005" s="831"/>
      <c r="R1005" s="346"/>
      <c r="S1005" s="346"/>
      <c r="T1005" s="346"/>
      <c r="U1005" s="346"/>
      <c r="V1005" s="346"/>
    </row>
    <row r="1006">
      <c r="I1006" s="156"/>
      <c r="J1006" s="156"/>
      <c r="K1006" s="831"/>
      <c r="L1006" s="831"/>
      <c r="M1006" s="831"/>
      <c r="R1006" s="346"/>
      <c r="S1006" s="346"/>
      <c r="T1006" s="346"/>
      <c r="U1006" s="346"/>
      <c r="V1006" s="346"/>
    </row>
    <row r="1007">
      <c r="I1007" s="156"/>
      <c r="J1007" s="156"/>
      <c r="K1007" s="831"/>
      <c r="L1007" s="831"/>
      <c r="M1007" s="831"/>
      <c r="R1007" s="346"/>
      <c r="S1007" s="346"/>
      <c r="T1007" s="346"/>
      <c r="U1007" s="346"/>
      <c r="V1007" s="346"/>
    </row>
    <row r="1008">
      <c r="I1008" s="156"/>
      <c r="J1008" s="156"/>
      <c r="K1008" s="831"/>
      <c r="L1008" s="831"/>
      <c r="M1008" s="831"/>
      <c r="R1008" s="346"/>
      <c r="S1008" s="34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34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34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34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34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34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34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34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34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34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34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34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34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34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34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34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34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34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34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34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34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34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34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34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34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34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34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34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34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34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34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34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34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34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34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34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34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34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34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34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34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34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34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34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34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34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34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34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34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34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34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34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34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34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346"/>
      <c r="T1062" s="346"/>
      <c r="U1062" s="346"/>
      <c r="V1062" s="346"/>
    </row>
    <row r="1063">
      <c r="I1063" s="156"/>
      <c r="K1063" s="831"/>
      <c r="L1063" s="831"/>
      <c r="M1063" s="831"/>
      <c r="R1063" s="346"/>
      <c r="S1063" s="346"/>
      <c r="T1063" s="346"/>
      <c r="U1063" s="346"/>
      <c r="V1063" s="346"/>
    </row>
    <row r="1064">
      <c r="I1064" s="156"/>
      <c r="K1064" s="831"/>
      <c r="L1064" s="831"/>
      <c r="M1064" s="831"/>
      <c r="R1064" s="346"/>
      <c r="S1064" s="346"/>
      <c r="T1064" s="346"/>
      <c r="U1064" s="346"/>
      <c r="V1064" s="346"/>
    </row>
    <row r="1065">
      <c r="I1065" s="156"/>
      <c r="K1065" s="831"/>
      <c r="L1065" s="831"/>
      <c r="M1065" s="831"/>
      <c r="R1065" s="346"/>
      <c r="S1065" s="346"/>
      <c r="T1065" s="346"/>
      <c r="U1065" s="346"/>
      <c r="V1065" s="346"/>
    </row>
    <row r="1066">
      <c r="I1066" s="156"/>
      <c r="K1066" s="831"/>
      <c r="L1066" s="831"/>
      <c r="M1066" s="831"/>
      <c r="R1066" s="346"/>
      <c r="S1066" s="346"/>
      <c r="T1066" s="346"/>
      <c r="U1066" s="346"/>
      <c r="V1066" s="346"/>
    </row>
    <row r="1067">
      <c r="I1067" s="156"/>
      <c r="K1067" s="831"/>
      <c r="L1067" s="831"/>
      <c r="M1067" s="831"/>
      <c r="R1067" s="346"/>
      <c r="S1067" s="346"/>
      <c r="T1067" s="346"/>
      <c r="U1067" s="346"/>
      <c r="V1067" s="346"/>
    </row>
    <row r="1068">
      <c r="I1068" s="156"/>
      <c r="K1068" s="831"/>
      <c r="L1068" s="831"/>
      <c r="M1068" s="831"/>
      <c r="R1068" s="346"/>
      <c r="S1068" s="346"/>
      <c r="T1068" s="346"/>
      <c r="U1068" s="346"/>
      <c r="V1068" s="346"/>
    </row>
    <row r="1069">
      <c r="I1069" s="156"/>
      <c r="K1069" s="831"/>
      <c r="L1069" s="831"/>
      <c r="M1069" s="831"/>
      <c r="R1069" s="346"/>
      <c r="S1069" s="346"/>
      <c r="T1069" s="346"/>
      <c r="U1069" s="346"/>
      <c r="V1069" s="346"/>
    </row>
    <row r="1070">
      <c r="I1070" s="156"/>
      <c r="K1070" s="831"/>
      <c r="L1070" s="831"/>
      <c r="M1070" s="831"/>
      <c r="R1070" s="346"/>
      <c r="S1070" s="346"/>
      <c r="T1070" s="346"/>
      <c r="U1070" s="346"/>
      <c r="V1070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V60"/>
  </hyperlin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2729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45201.0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2730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2662</v>
      </c>
      <c r="E14" s="1" t="s">
        <v>54</v>
      </c>
      <c r="H14" s="49"/>
      <c r="I14" s="50"/>
      <c r="J14" s="223"/>
      <c r="K14" s="893" t="s">
        <v>2662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45218.0</v>
      </c>
      <c r="L17" s="907">
        <v>45219.0</v>
      </c>
      <c r="M17" s="907">
        <v>45220.0</v>
      </c>
      <c r="N17" s="7"/>
      <c r="O17" s="779" t="str">
        <f>IFERROR(__xludf.DUMMYFUNCTION("IMPORTRANGE(""https://docs.google.com/spreadsheets/d/1AZ3Iko49RlWgMZj2Hx7OpTHq-NH0mvOPQwtTsEQwEV4/edit#gid=1517158034"",""10/19~10/31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999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324" t="s">
        <v>2732</v>
      </c>
      <c r="L19" s="135" t="s">
        <v>2733</v>
      </c>
      <c r="M19" s="135" t="s">
        <v>2734</v>
      </c>
      <c r="N19" s="7"/>
      <c r="O19" s="914"/>
      <c r="P19" s="914"/>
      <c r="Q19" s="914"/>
      <c r="R19" s="999"/>
      <c r="S19" s="999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24" t="s">
        <v>2732</v>
      </c>
      <c r="L20" s="135" t="s">
        <v>2733</v>
      </c>
      <c r="M20" s="135" t="s">
        <v>2734</v>
      </c>
      <c r="N20" s="7"/>
      <c r="O20" s="914"/>
      <c r="P20" s="914"/>
      <c r="Q20" s="914"/>
      <c r="R20" s="999"/>
      <c r="S20" s="999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1000" t="s">
        <v>2420</v>
      </c>
      <c r="L21" s="80" t="s">
        <v>2723</v>
      </c>
      <c r="M21" s="80" t="s">
        <v>223</v>
      </c>
      <c r="N21" s="7"/>
      <c r="O21" s="914"/>
      <c r="P21" s="914"/>
      <c r="Q21" s="914"/>
      <c r="R21" s="999"/>
      <c r="S21" s="999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999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45221.0</v>
      </c>
      <c r="L23" s="907">
        <v>45222.0</v>
      </c>
      <c r="M23" s="907">
        <v>45223.0</v>
      </c>
      <c r="N23" s="7"/>
      <c r="O23" s="914"/>
      <c r="P23" s="914"/>
      <c r="Q23" s="914"/>
      <c r="R23" s="999"/>
      <c r="S23" s="999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999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35" t="s">
        <v>2170</v>
      </c>
      <c r="L25" s="135" t="s">
        <v>2737</v>
      </c>
      <c r="M25" s="1000" t="s">
        <v>915</v>
      </c>
      <c r="N25" s="7"/>
      <c r="O25" s="914"/>
      <c r="P25" s="914"/>
      <c r="Q25" s="914"/>
      <c r="R25" s="999"/>
      <c r="S25" s="999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798" t="s">
        <v>2170</v>
      </c>
      <c r="L26" s="135" t="s">
        <v>2737</v>
      </c>
      <c r="M26" s="1000" t="s">
        <v>915</v>
      </c>
      <c r="N26" s="229" t="s">
        <v>149</v>
      </c>
      <c r="O26" s="914"/>
      <c r="P26" s="914"/>
      <c r="Q26" s="914"/>
      <c r="R26" s="999"/>
      <c r="S26" s="999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223</v>
      </c>
      <c r="L27" s="954" t="s">
        <v>223</v>
      </c>
      <c r="M27" s="1000" t="s">
        <v>915</v>
      </c>
      <c r="N27" s="7"/>
      <c r="O27" s="914"/>
      <c r="P27" s="914"/>
      <c r="Q27" s="914"/>
      <c r="R27" s="999"/>
      <c r="S27" s="999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914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45225.0</v>
      </c>
      <c r="L29" s="907">
        <v>45226.0</v>
      </c>
      <c r="M29" s="907">
        <v>45227.0</v>
      </c>
      <c r="N29" s="95"/>
      <c r="O29" s="973"/>
      <c r="P29" s="973"/>
      <c r="Q29" s="973"/>
      <c r="R29" s="1004"/>
      <c r="S29" s="1004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999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000" t="s">
        <v>915</v>
      </c>
      <c r="L31" s="1000" t="s">
        <v>915</v>
      </c>
      <c r="M31" s="1000" t="s">
        <v>915</v>
      </c>
      <c r="N31" s="100"/>
      <c r="O31" s="914"/>
      <c r="P31" s="914"/>
      <c r="Q31" s="914"/>
      <c r="R31" s="999"/>
      <c r="S31" s="999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000" t="s">
        <v>915</v>
      </c>
      <c r="L32" s="1000" t="s">
        <v>915</v>
      </c>
      <c r="M32" s="1000" t="s">
        <v>915</v>
      </c>
      <c r="N32" s="103"/>
      <c r="O32" s="914"/>
      <c r="P32" s="914"/>
      <c r="Q32" s="914"/>
      <c r="R32" s="999"/>
      <c r="S32" s="999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1000" t="s">
        <v>915</v>
      </c>
      <c r="L33" s="1000" t="s">
        <v>915</v>
      </c>
      <c r="M33" s="1000" t="s">
        <v>915</v>
      </c>
      <c r="N33" s="103"/>
      <c r="O33" s="914"/>
      <c r="P33" s="914"/>
      <c r="Q33" s="914"/>
      <c r="R33" s="999"/>
      <c r="S33" s="999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999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45228.0</v>
      </c>
      <c r="L35" s="907">
        <v>45229.0</v>
      </c>
      <c r="M35" s="907">
        <v>45230.0</v>
      </c>
      <c r="N35" s="852"/>
      <c r="O35" s="914"/>
      <c r="P35" s="914"/>
      <c r="Q35" s="914"/>
      <c r="R35" s="999"/>
      <c r="S35" s="999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999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000" t="s">
        <v>915</v>
      </c>
      <c r="L37" s="1000" t="s">
        <v>915</v>
      </c>
      <c r="M37" s="1323" t="s">
        <v>2748</v>
      </c>
      <c r="N37" s="852"/>
      <c r="O37" s="914"/>
      <c r="P37" s="914"/>
      <c r="Q37" s="914"/>
      <c r="R37" s="999"/>
      <c r="S37" s="999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000" t="s">
        <v>915</v>
      </c>
      <c r="L38" s="1000" t="s">
        <v>915</v>
      </c>
      <c r="M38" s="1323" t="s">
        <v>2748</v>
      </c>
      <c r="N38" s="852" t="s">
        <v>1533</v>
      </c>
      <c r="O38" s="914"/>
      <c r="P38" s="914"/>
      <c r="Q38" s="914"/>
      <c r="R38" s="999"/>
      <c r="S38" s="999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000" t="s">
        <v>915</v>
      </c>
      <c r="L39" s="1000" t="s">
        <v>915</v>
      </c>
      <c r="M39" s="1368" t="s">
        <v>2749</v>
      </c>
      <c r="N39" s="852"/>
      <c r="O39" s="914"/>
      <c r="P39" s="914"/>
      <c r="Q39" s="914"/>
      <c r="R39" s="999"/>
      <c r="S39" s="999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999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26"/>
      <c r="L41" s="926"/>
      <c r="M41" s="1018"/>
      <c r="N41" s="856"/>
      <c r="O41" s="914"/>
      <c r="P41" s="914"/>
      <c r="Q41" s="914"/>
      <c r="R41" s="999"/>
      <c r="S41" s="999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37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59"/>
      <c r="L43" s="135"/>
      <c r="M43" s="931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59"/>
      <c r="L44" s="135"/>
      <c r="M44" s="931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927"/>
      <c r="L45" s="927"/>
      <c r="M45" s="927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936">
        <v>45218.0</v>
      </c>
      <c r="L47" s="936">
        <v>45219.0</v>
      </c>
      <c r="M47" s="936">
        <v>45220.0</v>
      </c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37" t="s">
        <v>280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9" t="s">
        <v>84</v>
      </c>
      <c r="K49" s="135" t="s">
        <v>2757</v>
      </c>
      <c r="L49" s="1323" t="s">
        <v>2758</v>
      </c>
      <c r="M49" s="1323" t="s">
        <v>2759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97</v>
      </c>
      <c r="K50" s="135" t="s">
        <v>2757</v>
      </c>
      <c r="L50" s="1323" t="s">
        <v>2758</v>
      </c>
      <c r="M50" s="1323" t="s">
        <v>2759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86" t="s">
        <v>98</v>
      </c>
      <c r="K51" s="80" t="s">
        <v>2761</v>
      </c>
      <c r="L51" s="1323" t="s">
        <v>2762</v>
      </c>
      <c r="M51" s="954" t="s">
        <v>2763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59"/>
      <c r="K52" s="1001"/>
      <c r="L52" s="1001"/>
      <c r="M52" s="1015"/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936">
        <v>45221.0</v>
      </c>
      <c r="L53" s="936">
        <v>45222.0</v>
      </c>
      <c r="M53" s="936">
        <v>45223.0</v>
      </c>
      <c r="O53" s="1136"/>
      <c r="P53" s="1136"/>
      <c r="Q53" s="1136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37" t="s">
        <v>280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9" t="s">
        <v>84</v>
      </c>
      <c r="K55" s="1323" t="s">
        <v>2765</v>
      </c>
      <c r="L55" s="1323" t="s">
        <v>2766</v>
      </c>
      <c r="M55" s="135" t="s">
        <v>2767</v>
      </c>
      <c r="O55" s="1310"/>
      <c r="P55" s="1310"/>
      <c r="Q55" s="1310"/>
      <c r="R55" s="1369"/>
      <c r="S55" s="1369"/>
      <c r="T55" s="1369"/>
      <c r="U55" s="1310"/>
      <c r="V55" s="136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97</v>
      </c>
      <c r="K56" s="1371" t="s">
        <v>2765</v>
      </c>
      <c r="L56" s="1323" t="s">
        <v>2766</v>
      </c>
      <c r="M56" s="135" t="s">
        <v>2767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86" t="s">
        <v>98</v>
      </c>
      <c r="K57" s="954" t="s">
        <v>2768</v>
      </c>
      <c r="L57" s="80" t="s">
        <v>223</v>
      </c>
      <c r="M57" s="135" t="s">
        <v>223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59"/>
      <c r="K58" s="1001"/>
      <c r="L58" s="1001"/>
      <c r="M58" s="1015"/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936">
        <v>45224.0</v>
      </c>
      <c r="L59" s="936">
        <v>45225.0</v>
      </c>
      <c r="M59" s="936">
        <v>45225.0</v>
      </c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37" t="s">
        <v>280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9" t="s">
        <v>84</v>
      </c>
      <c r="K61" s="135" t="s">
        <v>2769</v>
      </c>
      <c r="L61" s="135" t="s">
        <v>915</v>
      </c>
      <c r="M61" s="135" t="s">
        <v>915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97</v>
      </c>
      <c r="K62" s="135" t="s">
        <v>2769</v>
      </c>
      <c r="L62" s="135" t="s">
        <v>915</v>
      </c>
      <c r="M62" s="135" t="s">
        <v>915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86" t="s">
        <v>98</v>
      </c>
      <c r="K63" s="80" t="s">
        <v>229</v>
      </c>
      <c r="L63" s="80" t="s">
        <v>915</v>
      </c>
      <c r="M63" s="80" t="s">
        <v>915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59"/>
      <c r="K64" s="1001"/>
      <c r="L64" s="1001"/>
      <c r="M64" s="1015"/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936">
        <v>45227.0</v>
      </c>
      <c r="L65" s="936">
        <v>45227.0</v>
      </c>
      <c r="M65" s="936">
        <v>45227.0</v>
      </c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9" t="s">
        <v>84</v>
      </c>
      <c r="K67" s="135" t="s">
        <v>915</v>
      </c>
      <c r="L67" s="135" t="s">
        <v>915</v>
      </c>
      <c r="M67" s="135" t="s">
        <v>915</v>
      </c>
      <c r="N67" s="1"/>
      <c r="R67" s="346"/>
      <c r="S67" s="346"/>
      <c r="T67" s="346"/>
      <c r="V67" s="346"/>
    </row>
    <row r="68">
      <c r="H68" s="41"/>
      <c r="I68" s="156"/>
      <c r="J68" s="79" t="s">
        <v>97</v>
      </c>
      <c r="K68" s="135" t="s">
        <v>915</v>
      </c>
      <c r="L68" s="135" t="s">
        <v>915</v>
      </c>
      <c r="M68" s="135" t="s">
        <v>915</v>
      </c>
      <c r="N68" s="1"/>
      <c r="R68" s="346"/>
      <c r="S68" s="346"/>
      <c r="T68" s="346"/>
      <c r="V68" s="346"/>
    </row>
    <row r="69">
      <c r="H69" s="41"/>
      <c r="I69" s="156"/>
      <c r="J69" s="86" t="s">
        <v>98</v>
      </c>
      <c r="K69" s="80" t="s">
        <v>915</v>
      </c>
      <c r="L69" s="80" t="s">
        <v>915</v>
      </c>
      <c r="M69" s="80" t="s">
        <v>915</v>
      </c>
      <c r="N69" s="1"/>
      <c r="R69" s="346"/>
      <c r="S69" s="346"/>
      <c r="T69" s="346"/>
      <c r="V69" s="346"/>
    </row>
    <row r="70">
      <c r="H70" s="41"/>
      <c r="I70" s="103"/>
      <c r="J70" s="159"/>
      <c r="K70" s="1001"/>
      <c r="L70" s="1001"/>
      <c r="M70" s="1015"/>
      <c r="R70" s="346"/>
      <c r="S70" s="346"/>
      <c r="T70" s="346"/>
      <c r="V70" s="346"/>
    </row>
    <row r="71">
      <c r="H71" s="41"/>
      <c r="I71" s="103"/>
      <c r="J71" s="939" t="s">
        <v>46</v>
      </c>
      <c r="K71" s="936">
        <v>45228.0</v>
      </c>
      <c r="L71" s="936">
        <v>45228.0</v>
      </c>
      <c r="M71" s="936">
        <v>45228.0</v>
      </c>
      <c r="R71" s="346"/>
      <c r="S71" s="346"/>
      <c r="T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346"/>
      <c r="T72" s="346"/>
      <c r="V72" s="346"/>
    </row>
    <row r="73">
      <c r="H73" s="41"/>
      <c r="I73" s="103"/>
      <c r="J73" s="79" t="s">
        <v>84</v>
      </c>
      <c r="K73" s="135" t="s">
        <v>915</v>
      </c>
      <c r="L73" s="135" t="s">
        <v>915</v>
      </c>
      <c r="M73" s="1323" t="s">
        <v>2772</v>
      </c>
      <c r="R73" s="346"/>
      <c r="S73" s="346"/>
      <c r="T73" s="346"/>
      <c r="V73" s="346"/>
    </row>
    <row r="74">
      <c r="H74" s="41"/>
      <c r="I74" s="103"/>
      <c r="J74" s="79" t="s">
        <v>97</v>
      </c>
      <c r="K74" s="135" t="s">
        <v>915</v>
      </c>
      <c r="L74" s="135" t="s">
        <v>915</v>
      </c>
      <c r="M74" s="1323" t="s">
        <v>2772</v>
      </c>
      <c r="R74" s="346"/>
      <c r="S74" s="346"/>
      <c r="T74" s="346"/>
      <c r="V74" s="346"/>
    </row>
    <row r="75">
      <c r="H75" s="41"/>
      <c r="I75" s="156"/>
      <c r="J75" s="86" t="s">
        <v>98</v>
      </c>
      <c r="K75" s="80" t="s">
        <v>915</v>
      </c>
      <c r="L75" s="80" t="s">
        <v>915</v>
      </c>
      <c r="M75" s="1381" t="s">
        <v>2773</v>
      </c>
      <c r="R75" s="346"/>
      <c r="S75" s="346"/>
      <c r="T75" s="346"/>
      <c r="V75" s="346"/>
    </row>
    <row r="76">
      <c r="H76" s="41"/>
      <c r="J76" s="1017"/>
      <c r="K76" s="1001"/>
      <c r="L76" s="1001"/>
      <c r="M76" s="1015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939" t="s">
        <v>46</v>
      </c>
      <c r="K77" s="936">
        <v>45229.0</v>
      </c>
      <c r="L77" s="936">
        <v>45229.0</v>
      </c>
      <c r="M77" s="936">
        <v>45229.0</v>
      </c>
      <c r="R77" s="346"/>
      <c r="S77" s="346"/>
      <c r="T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346"/>
      <c r="T78" s="346"/>
      <c r="V78" s="346"/>
    </row>
    <row r="79">
      <c r="H79" s="41"/>
      <c r="I79" s="156"/>
      <c r="J79" s="79" t="s">
        <v>84</v>
      </c>
      <c r="K79" s="135" t="s">
        <v>915</v>
      </c>
      <c r="L79" s="135" t="s">
        <v>915</v>
      </c>
      <c r="M79" s="135" t="s">
        <v>915</v>
      </c>
      <c r="O79" s="441"/>
      <c r="R79" s="346"/>
      <c r="S79" s="346"/>
      <c r="T79" s="346"/>
      <c r="V79" s="346"/>
    </row>
    <row r="80">
      <c r="H80" s="41"/>
      <c r="I80" s="156"/>
      <c r="J80" s="79" t="s">
        <v>97</v>
      </c>
      <c r="K80" s="135" t="s">
        <v>915</v>
      </c>
      <c r="L80" s="135" t="s">
        <v>915</v>
      </c>
      <c r="M80" s="135" t="s">
        <v>915</v>
      </c>
      <c r="O80" s="441"/>
      <c r="R80" s="346"/>
      <c r="S80" s="346"/>
      <c r="T80" s="346"/>
      <c r="V80" s="346"/>
    </row>
    <row r="81">
      <c r="H81" s="41"/>
      <c r="I81" s="156"/>
      <c r="J81" s="86" t="s">
        <v>98</v>
      </c>
      <c r="K81" s="80" t="s">
        <v>915</v>
      </c>
      <c r="L81" s="80" t="s">
        <v>915</v>
      </c>
      <c r="M81" s="80" t="s">
        <v>915</v>
      </c>
      <c r="O81" s="115"/>
      <c r="R81" s="346"/>
      <c r="S81" s="346"/>
      <c r="T81" s="346"/>
      <c r="V81" s="346"/>
    </row>
    <row r="82">
      <c r="H82" s="41"/>
      <c r="I82" s="156"/>
      <c r="J82" s="1017"/>
      <c r="K82" s="1001"/>
      <c r="L82" s="1001"/>
      <c r="M82" s="1015"/>
      <c r="O82" s="441"/>
      <c r="R82" s="346"/>
      <c r="S82" s="346"/>
      <c r="T82" s="346"/>
      <c r="V82" s="346"/>
    </row>
    <row r="83">
      <c r="H83" s="41"/>
      <c r="I83" s="156"/>
      <c r="J83" s="939" t="s">
        <v>46</v>
      </c>
      <c r="K83" s="936">
        <v>45230.0</v>
      </c>
      <c r="L83" s="936">
        <v>45230.0</v>
      </c>
      <c r="M83" s="936">
        <v>45230.0</v>
      </c>
      <c r="O83" s="441"/>
      <c r="R83" s="346"/>
      <c r="S83" s="346"/>
      <c r="T83" s="346"/>
      <c r="V83" s="346"/>
    </row>
    <row r="84">
      <c r="H84" s="41"/>
      <c r="I84" s="156"/>
      <c r="J84" s="71" t="s">
        <v>44</v>
      </c>
      <c r="K84" s="913" t="s">
        <v>280</v>
      </c>
      <c r="L84" s="913" t="s">
        <v>280</v>
      </c>
      <c r="M84" s="913" t="s">
        <v>280</v>
      </c>
      <c r="O84" s="441"/>
      <c r="R84" s="346"/>
      <c r="S84" s="346"/>
      <c r="T84" s="346"/>
      <c r="V84" s="346"/>
    </row>
    <row r="85">
      <c r="H85" s="41"/>
      <c r="I85" s="156"/>
      <c r="J85" s="79" t="s">
        <v>84</v>
      </c>
      <c r="K85" s="135" t="s">
        <v>915</v>
      </c>
      <c r="L85" s="135" t="s">
        <v>915</v>
      </c>
      <c r="M85" s="135" t="s">
        <v>915</v>
      </c>
      <c r="O85" s="441"/>
      <c r="R85" s="346"/>
      <c r="S85" s="346"/>
      <c r="T85" s="346"/>
      <c r="V85" s="346"/>
    </row>
    <row r="86">
      <c r="H86" s="41"/>
      <c r="I86" s="156"/>
      <c r="J86" s="79" t="s">
        <v>97</v>
      </c>
      <c r="K86" s="135" t="s">
        <v>915</v>
      </c>
      <c r="L86" s="135" t="s">
        <v>915</v>
      </c>
      <c r="M86" s="135" t="s">
        <v>915</v>
      </c>
      <c r="O86" s="441"/>
      <c r="R86" s="346"/>
      <c r="S86" s="346"/>
      <c r="T86" s="346"/>
      <c r="V86" s="346"/>
    </row>
    <row r="87">
      <c r="H87" s="41"/>
      <c r="I87" s="156"/>
      <c r="J87" s="86" t="s">
        <v>98</v>
      </c>
      <c r="K87" s="80" t="s">
        <v>915</v>
      </c>
      <c r="L87" s="80" t="s">
        <v>915</v>
      </c>
      <c r="M87" s="80" t="s">
        <v>915</v>
      </c>
      <c r="O87" s="441"/>
      <c r="R87" s="346"/>
      <c r="S87" s="346"/>
      <c r="T87" s="346"/>
      <c r="V87" s="346"/>
    </row>
    <row r="88">
      <c r="H88" s="41"/>
      <c r="I88" s="156"/>
      <c r="J88" s="1017"/>
      <c r="K88" s="1001"/>
      <c r="L88" s="1001"/>
      <c r="M88" s="1015"/>
      <c r="O88" s="441"/>
      <c r="R88" s="346"/>
      <c r="S88" s="346"/>
      <c r="T88" s="346"/>
      <c r="V88" s="346"/>
    </row>
    <row r="89">
      <c r="H89" s="41"/>
      <c r="I89" s="156"/>
      <c r="J89" s="156"/>
      <c r="K89" s="831"/>
      <c r="L89" s="831"/>
      <c r="M89" s="1005"/>
      <c r="O89" s="441"/>
      <c r="R89" s="346"/>
      <c r="S89" s="346"/>
      <c r="T89" s="346"/>
      <c r="V89" s="346"/>
    </row>
    <row r="90">
      <c r="H90" s="41"/>
      <c r="I90" s="156"/>
      <c r="J90" s="189"/>
      <c r="K90" s="895"/>
      <c r="L90" s="895"/>
      <c r="M90" s="1244"/>
      <c r="O90" s="441"/>
      <c r="R90" s="346"/>
      <c r="S90" s="346"/>
      <c r="T90" s="346"/>
      <c r="V90" s="346"/>
    </row>
    <row r="91">
      <c r="H91" s="41"/>
      <c r="I91" s="156"/>
      <c r="J91" s="791" t="s">
        <v>46</v>
      </c>
      <c r="K91" s="942" t="s">
        <v>2776</v>
      </c>
      <c r="L91" s="942"/>
      <c r="M91" s="1037"/>
      <c r="O91" s="441"/>
      <c r="R91" s="346"/>
      <c r="S91" s="346"/>
      <c r="T91" s="346"/>
      <c r="V91" s="346"/>
    </row>
    <row r="92">
      <c r="H92" s="41"/>
      <c r="I92" s="156"/>
      <c r="J92" s="1247" t="s">
        <v>44</v>
      </c>
      <c r="K92" s="1249" t="s">
        <v>343</v>
      </c>
      <c r="L92" s="1251"/>
      <c r="M92" s="1249"/>
      <c r="O92" s="441"/>
      <c r="R92" s="346"/>
      <c r="S92" s="346"/>
      <c r="T92" s="346"/>
      <c r="V92" s="346"/>
    </row>
    <row r="93">
      <c r="H93" s="41"/>
      <c r="I93" s="156"/>
      <c r="J93" s="79" t="s">
        <v>84</v>
      </c>
      <c r="K93" s="135" t="s">
        <v>2777</v>
      </c>
      <c r="M93" s="931"/>
      <c r="O93" s="441"/>
      <c r="R93" s="346"/>
      <c r="S93" s="346"/>
      <c r="T93" s="346"/>
      <c r="V93" s="346"/>
    </row>
    <row r="94">
      <c r="H94" s="41"/>
      <c r="I94" s="156"/>
      <c r="J94" s="79" t="s">
        <v>97</v>
      </c>
      <c r="K94" s="135" t="s">
        <v>2777</v>
      </c>
      <c r="L94" s="80"/>
      <c r="M94" s="931"/>
      <c r="O94" s="441"/>
      <c r="R94" s="346"/>
      <c r="S94" s="346"/>
      <c r="T94" s="346"/>
      <c r="V94" s="346"/>
    </row>
    <row r="95">
      <c r="H95" s="41"/>
      <c r="I95" s="156"/>
      <c r="J95" s="86" t="s">
        <v>98</v>
      </c>
      <c r="K95" s="80" t="s">
        <v>223</v>
      </c>
      <c r="L95" s="80"/>
      <c r="M95" s="1033"/>
      <c r="O95" s="441"/>
      <c r="R95" s="346"/>
      <c r="S95" s="346"/>
      <c r="T95" s="346"/>
      <c r="V95" s="346"/>
    </row>
    <row r="96">
      <c r="H96" s="41"/>
      <c r="I96" s="156"/>
      <c r="J96" s="73"/>
      <c r="K96" s="945"/>
      <c r="L96" s="945"/>
      <c r="M96" s="1041"/>
      <c r="O96" s="441"/>
      <c r="R96" s="346"/>
      <c r="S96" s="346"/>
      <c r="T96" s="346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H98" s="41"/>
      <c r="I98" s="156"/>
      <c r="J98" s="791" t="s">
        <v>46</v>
      </c>
      <c r="K98" s="942"/>
      <c r="L98" s="942"/>
      <c r="M98" s="1037"/>
      <c r="O98" s="441"/>
      <c r="R98" s="346"/>
      <c r="S98" s="346"/>
      <c r="T98" s="346"/>
      <c r="V98" s="346"/>
    </row>
    <row r="99">
      <c r="H99" s="41"/>
      <c r="I99" s="156"/>
      <c r="J99" s="71" t="s">
        <v>44</v>
      </c>
      <c r="K99" s="943"/>
      <c r="L99" s="913"/>
      <c r="M99" s="937"/>
      <c r="O99" s="441"/>
      <c r="R99" s="346"/>
      <c r="S99" s="346"/>
      <c r="T99" s="346"/>
      <c r="V99" s="346"/>
    </row>
    <row r="100">
      <c r="H100" s="41"/>
      <c r="I100" s="156"/>
      <c r="J100" s="79" t="s">
        <v>84</v>
      </c>
      <c r="K100" s="944"/>
      <c r="L100" s="931"/>
      <c r="M100" s="931"/>
      <c r="O100" s="441"/>
      <c r="R100" s="346"/>
      <c r="S100" s="346"/>
      <c r="T100" s="346"/>
      <c r="V100" s="346"/>
    </row>
    <row r="101">
      <c r="H101" s="41"/>
      <c r="I101" s="156"/>
      <c r="J101" s="79" t="s">
        <v>97</v>
      </c>
      <c r="K101" s="944"/>
      <c r="L101" s="931"/>
      <c r="M101" s="931"/>
      <c r="O101" s="441"/>
      <c r="R101" s="346"/>
      <c r="S101" s="346"/>
      <c r="T101" s="346"/>
      <c r="V101" s="346"/>
    </row>
    <row r="102">
      <c r="H102" s="41"/>
      <c r="I102" s="156"/>
      <c r="J102" s="86" t="s">
        <v>98</v>
      </c>
      <c r="K102" s="946"/>
      <c r="L102" s="927"/>
      <c r="M102" s="927"/>
      <c r="O102" s="441"/>
      <c r="R102" s="346"/>
      <c r="S102" s="346"/>
      <c r="T102" s="346"/>
      <c r="V102" s="346"/>
    </row>
    <row r="103">
      <c r="H103" s="49"/>
      <c r="I103" s="189"/>
      <c r="J103" s="73"/>
      <c r="K103" s="945"/>
      <c r="L103" s="945"/>
      <c r="M103" s="1041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J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J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J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J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J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J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J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J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J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J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J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J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J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K1045" s="831"/>
      <c r="L1045" s="831"/>
      <c r="M1045" s="1005"/>
      <c r="R1045" s="346"/>
      <c r="S1045" s="346"/>
      <c r="T1045" s="346"/>
      <c r="V1045" s="346"/>
    </row>
    <row r="1046">
      <c r="I1046" s="156"/>
      <c r="K1046" s="831"/>
      <c r="L1046" s="831"/>
      <c r="M1046" s="1005"/>
      <c r="R1046" s="346"/>
      <c r="S1046" s="346"/>
      <c r="T1046" s="346"/>
      <c r="V1046" s="346"/>
    </row>
    <row r="1047">
      <c r="I1047" s="156"/>
      <c r="K1047" s="831"/>
      <c r="L1047" s="831"/>
      <c r="M1047" s="1005"/>
      <c r="R1047" s="346"/>
      <c r="S1047" s="346"/>
      <c r="T1047" s="346"/>
      <c r="V1047" s="346"/>
    </row>
    <row r="1048">
      <c r="I1048" s="156"/>
      <c r="K1048" s="831"/>
      <c r="L1048" s="831"/>
      <c r="M1048" s="1005"/>
      <c r="R1048" s="346"/>
      <c r="S1048" s="346"/>
      <c r="T1048" s="346"/>
      <c r="V1048" s="346"/>
    </row>
    <row r="1049">
      <c r="I1049" s="156"/>
      <c r="K1049" s="831"/>
      <c r="L1049" s="831"/>
      <c r="M1049" s="1005"/>
      <c r="R1049" s="346"/>
      <c r="S1049" s="346"/>
      <c r="T1049" s="346"/>
      <c r="V1049" s="346"/>
    </row>
    <row r="1050">
      <c r="I1050" s="156"/>
      <c r="K1050" s="831"/>
      <c r="L1050" s="831"/>
      <c r="M1050" s="1005"/>
      <c r="R1050" s="346"/>
      <c r="S1050" s="346"/>
      <c r="T1050" s="346"/>
      <c r="V1050" s="346"/>
    </row>
    <row r="1051">
      <c r="I1051" s="156"/>
      <c r="K1051" s="831"/>
      <c r="L1051" s="831"/>
      <c r="M1051" s="1005"/>
      <c r="R1051" s="346"/>
      <c r="S1051" s="346"/>
      <c r="T1051" s="346"/>
      <c r="V1051" s="346"/>
    </row>
    <row r="1052">
      <c r="I1052" s="156"/>
      <c r="K1052" s="831"/>
      <c r="L1052" s="831"/>
      <c r="M1052" s="1005"/>
      <c r="R1052" s="346"/>
      <c r="S1052" s="346"/>
      <c r="T1052" s="346"/>
      <c r="V1052" s="346"/>
    </row>
    <row r="1053">
      <c r="I1053" s="156"/>
      <c r="K1053" s="831"/>
      <c r="L1053" s="831"/>
      <c r="M1053" s="1005"/>
      <c r="R1053" s="346"/>
      <c r="S1053" s="346"/>
      <c r="T1053" s="346"/>
      <c r="V1053" s="346"/>
    </row>
    <row r="1054">
      <c r="I1054" s="156"/>
      <c r="K1054" s="831"/>
      <c r="L1054" s="831"/>
      <c r="M1054" s="1005"/>
      <c r="R1054" s="346"/>
      <c r="S1054" s="346"/>
      <c r="T1054" s="346"/>
      <c r="V1054" s="346"/>
    </row>
    <row r="1055">
      <c r="I1055" s="156"/>
      <c r="K1055" s="831"/>
      <c r="L1055" s="831"/>
      <c r="M1055" s="1005"/>
      <c r="R1055" s="346"/>
      <c r="S1055" s="346"/>
      <c r="T1055" s="346"/>
      <c r="V1055" s="346"/>
    </row>
    <row r="1056">
      <c r="I1056" s="156"/>
      <c r="K1056" s="831"/>
      <c r="L1056" s="831"/>
      <c r="M1056" s="1005"/>
      <c r="R1056" s="346"/>
      <c r="S1056" s="346"/>
      <c r="T1056" s="346"/>
      <c r="V1056" s="346"/>
    </row>
    <row r="1057">
      <c r="I1057" s="156"/>
      <c r="K1057" s="831"/>
      <c r="L1057" s="831"/>
      <c r="M1057" s="1005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825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45217.0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2731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1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45231.0</v>
      </c>
      <c r="L17" s="1210">
        <v>45232.0</v>
      </c>
      <c r="M17" s="1210">
        <v>45233.0</v>
      </c>
      <c r="N17" s="7"/>
      <c r="O17" s="779" t="str">
        <f>IFERROR(__xludf.DUMMYFUNCTION("IMPORTRANGE(""https://docs.google.com/spreadsheets/d/1AZ3Iko49RlWgMZj2Hx7OpTHq-NH0mvOPQwtTsEQwEV4/edit#gid=754476702"",""11月SBD!A5:H30"")"),"#REF!")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332"/>
      <c r="P18" s="843"/>
      <c r="Q18" s="165"/>
      <c r="R18" s="165"/>
      <c r="S18" s="365"/>
      <c r="T18" s="1308"/>
      <c r="U18" s="164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80" t="s">
        <v>915</v>
      </c>
      <c r="L19" s="135" t="s">
        <v>2735</v>
      </c>
      <c r="M19" s="135" t="s">
        <v>2736</v>
      </c>
      <c r="N19" s="1053"/>
      <c r="O19" s="332"/>
      <c r="P19" s="843"/>
      <c r="Q19" s="165"/>
      <c r="R19" s="165"/>
      <c r="S19" s="365"/>
      <c r="T19" s="1308"/>
      <c r="U19" s="164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80" t="s">
        <v>915</v>
      </c>
      <c r="L20" s="135" t="s">
        <v>2735</v>
      </c>
      <c r="M20" s="135" t="s">
        <v>2736</v>
      </c>
      <c r="N20" s="1053"/>
      <c r="O20" s="332"/>
      <c r="P20" s="843"/>
      <c r="Q20" s="46"/>
      <c r="R20" s="165"/>
      <c r="S20" s="365"/>
      <c r="T20" s="1308"/>
      <c r="U20" s="397"/>
      <c r="X20" s="669"/>
    </row>
    <row r="21">
      <c r="H21" s="66"/>
      <c r="I21" s="47"/>
      <c r="J21" s="1222" t="s">
        <v>98</v>
      </c>
      <c r="K21" s="80" t="s">
        <v>915</v>
      </c>
      <c r="L21" s="1312" t="s">
        <v>223</v>
      </c>
      <c r="M21" s="1312" t="s">
        <v>223</v>
      </c>
      <c r="N21" s="1053"/>
      <c r="O21" s="332"/>
      <c r="P21" s="843"/>
      <c r="Q21" s="376"/>
      <c r="R21" s="164"/>
      <c r="S21" s="365"/>
      <c r="T21" s="1313"/>
      <c r="U21" s="397"/>
      <c r="X21" s="669"/>
    </row>
    <row r="22">
      <c r="H22" s="77"/>
      <c r="I22" s="7"/>
      <c r="M22" s="53"/>
      <c r="N22" s="1053"/>
      <c r="O22" s="1314"/>
      <c r="P22" s="1315"/>
      <c r="Q22" s="1316"/>
      <c r="R22" s="1316"/>
      <c r="S22" s="1317"/>
      <c r="T22" s="1318"/>
      <c r="U22" s="1319"/>
      <c r="V22" s="831"/>
      <c r="W22" s="831"/>
      <c r="X22" s="1071"/>
    </row>
    <row r="23">
      <c r="H23" s="77"/>
      <c r="I23" s="7"/>
      <c r="J23" s="1209" t="s">
        <v>46</v>
      </c>
      <c r="K23" s="1210">
        <v>45234.0</v>
      </c>
      <c r="L23" s="1210">
        <v>45235.0</v>
      </c>
      <c r="M23" s="1210">
        <v>45242.0</v>
      </c>
      <c r="N23" s="1053"/>
      <c r="O23" s="1314"/>
      <c r="P23" s="1315"/>
      <c r="Q23" s="1320"/>
      <c r="R23" s="1316"/>
      <c r="S23" s="1317"/>
      <c r="T23" s="1321"/>
      <c r="U23" s="1322"/>
      <c r="V23" s="831"/>
      <c r="W23" s="831"/>
      <c r="X23" s="1071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314"/>
      <c r="P24" s="1315"/>
      <c r="Q24" s="1316"/>
      <c r="R24" s="1316"/>
      <c r="S24" s="1317"/>
      <c r="T24" s="1321"/>
      <c r="U24" s="1319"/>
      <c r="V24" s="831"/>
      <c r="W24" s="831"/>
      <c r="X24" s="1071"/>
    </row>
    <row r="25">
      <c r="H25" s="77"/>
      <c r="I25" s="7"/>
      <c r="J25" s="1216" t="s">
        <v>84</v>
      </c>
      <c r="K25" s="135" t="s">
        <v>2738</v>
      </c>
      <c r="L25" s="1358" t="s">
        <v>2739</v>
      </c>
      <c r="M25" s="135" t="s">
        <v>2740</v>
      </c>
      <c r="N25" s="1053"/>
      <c r="O25" s="1314"/>
      <c r="P25" s="1315"/>
      <c r="Q25" s="1316"/>
      <c r="R25" s="1316"/>
      <c r="S25" s="1317"/>
      <c r="T25" s="1318"/>
      <c r="U25" s="1319"/>
      <c r="V25" s="831"/>
      <c r="W25" s="831"/>
      <c r="X25" s="1071"/>
    </row>
    <row r="26">
      <c r="H26" s="77"/>
      <c r="I26" s="7"/>
      <c r="J26" s="1216" t="s">
        <v>97</v>
      </c>
      <c r="K26" s="135" t="s">
        <v>2738</v>
      </c>
      <c r="L26" s="1359" t="s">
        <v>2739</v>
      </c>
      <c r="M26" s="135" t="s">
        <v>2740</v>
      </c>
      <c r="N26" s="1053"/>
      <c r="O26" s="332"/>
      <c r="P26" s="843"/>
      <c r="Q26" s="376"/>
      <c r="R26" s="165"/>
      <c r="S26" s="365"/>
      <c r="T26" s="1313"/>
      <c r="U26" s="164"/>
      <c r="X26" s="669"/>
    </row>
    <row r="27">
      <c r="H27" s="77"/>
      <c r="I27" s="7"/>
      <c r="J27" s="1222" t="s">
        <v>98</v>
      </c>
      <c r="K27" s="1312" t="s">
        <v>223</v>
      </c>
      <c r="L27" s="1312" t="s">
        <v>1649</v>
      </c>
      <c r="M27" s="1312" t="s">
        <v>2741</v>
      </c>
      <c r="N27" s="1053"/>
      <c r="O27" s="332"/>
      <c r="P27" s="843"/>
      <c r="Q27" s="165"/>
      <c r="R27" s="165"/>
      <c r="S27" s="365"/>
      <c r="T27" s="379"/>
      <c r="U27" s="164"/>
      <c r="X27" s="669"/>
    </row>
    <row r="28">
      <c r="H28" s="77"/>
      <c r="I28" s="7"/>
      <c r="J28" s="1241"/>
      <c r="K28" s="1241"/>
      <c r="L28" s="1241"/>
      <c r="M28" s="1360"/>
      <c r="N28" s="1361"/>
      <c r="O28" s="332"/>
      <c r="P28" s="843"/>
      <c r="Q28" s="165"/>
      <c r="R28" s="165"/>
      <c r="S28" s="365"/>
      <c r="T28" s="1308"/>
      <c r="U28" s="261"/>
      <c r="X28" s="669"/>
    </row>
    <row r="29">
      <c r="H29" s="41"/>
      <c r="J29" s="1209" t="s">
        <v>46</v>
      </c>
      <c r="K29" s="1210">
        <v>45243.0</v>
      </c>
      <c r="L29" s="1210">
        <v>45244.0</v>
      </c>
      <c r="M29" s="1362">
        <v>45245.0</v>
      </c>
      <c r="N29" s="1363"/>
      <c r="O29" s="332"/>
      <c r="P29" s="843"/>
      <c r="Q29" s="376"/>
      <c r="R29" s="164"/>
      <c r="S29" s="365"/>
      <c r="T29" s="1308"/>
      <c r="U29" s="164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69" t="s">
        <v>78</v>
      </c>
      <c r="L30" s="1269" t="s">
        <v>78</v>
      </c>
      <c r="M30" s="1326" t="s">
        <v>78</v>
      </c>
      <c r="N30" s="1364"/>
      <c r="O30" s="441"/>
      <c r="P30" s="365"/>
      <c r="Q30" s="365"/>
      <c r="R30" s="165"/>
      <c r="S30" s="365"/>
      <c r="T30" s="165"/>
      <c r="U30" s="333"/>
      <c r="V30" s="1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135" t="s">
        <v>2742</v>
      </c>
      <c r="L31" s="135" t="s">
        <v>2743</v>
      </c>
      <c r="M31" s="175" t="s">
        <v>2744</v>
      </c>
      <c r="N31" s="1365"/>
      <c r="O31" s="441"/>
      <c r="P31" s="365"/>
      <c r="Q31" s="365"/>
      <c r="R31" s="376"/>
      <c r="S31" s="365"/>
      <c r="T31" s="165"/>
      <c r="U31" s="387"/>
      <c r="V31" s="261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135" t="s">
        <v>2742</v>
      </c>
      <c r="L32" s="135" t="s">
        <v>2743</v>
      </c>
      <c r="M32" s="135" t="s">
        <v>2743</v>
      </c>
      <c r="N32" s="1365"/>
      <c r="O32" s="441"/>
      <c r="P32" s="365"/>
      <c r="Q32" s="365"/>
      <c r="R32" s="165"/>
      <c r="S32" s="365"/>
      <c r="T32" s="165"/>
      <c r="U32" s="333"/>
      <c r="V32" s="1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1312" t="s">
        <v>223</v>
      </c>
      <c r="L33" s="1312" t="s">
        <v>223</v>
      </c>
      <c r="M33" s="1366" t="s">
        <v>223</v>
      </c>
      <c r="N33" s="1367"/>
      <c r="O33" s="441"/>
      <c r="P33" s="365"/>
      <c r="Q33" s="365"/>
      <c r="R33" s="165"/>
      <c r="S33" s="365"/>
      <c r="U33" s="395"/>
      <c r="V33" s="164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090"/>
      <c r="O34" s="441"/>
      <c r="P34" s="365"/>
      <c r="Q34" s="365"/>
      <c r="R34" s="165"/>
      <c r="S34" s="379"/>
      <c r="T34" s="165"/>
      <c r="U34" s="365"/>
      <c r="V34" s="397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210">
        <v>45245.0</v>
      </c>
      <c r="L35" s="1210">
        <v>45246.0</v>
      </c>
      <c r="M35" s="1210">
        <v>45249.0</v>
      </c>
      <c r="N35" s="1090"/>
      <c r="O35" s="441"/>
      <c r="P35" s="365"/>
      <c r="Q35" s="365"/>
      <c r="R35" s="165"/>
      <c r="S35" s="379"/>
      <c r="T35" s="165"/>
      <c r="U35" s="365"/>
      <c r="V35" s="397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69" t="s">
        <v>78</v>
      </c>
      <c r="L36" s="1269" t="s">
        <v>78</v>
      </c>
      <c r="M36" s="1269" t="s">
        <v>78</v>
      </c>
      <c r="N36" s="1090"/>
      <c r="O36" s="441"/>
      <c r="P36" s="365"/>
      <c r="Q36" s="365"/>
      <c r="R36" s="165"/>
      <c r="S36" s="379"/>
      <c r="T36" s="165"/>
      <c r="U36" s="365"/>
      <c r="V36" s="397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135" t="s">
        <v>2745</v>
      </c>
      <c r="L37" s="135" t="s">
        <v>2746</v>
      </c>
      <c r="M37" s="135" t="s">
        <v>2747</v>
      </c>
      <c r="N37" s="1090"/>
      <c r="O37" s="441"/>
      <c r="P37" s="365"/>
      <c r="Q37" s="365"/>
      <c r="R37" s="165"/>
      <c r="S37" s="379"/>
      <c r="T37" s="165"/>
      <c r="U37" s="365"/>
      <c r="V37" s="397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35" t="s">
        <v>2745</v>
      </c>
      <c r="L38" s="135" t="s">
        <v>2746</v>
      </c>
      <c r="M38" s="1331" t="s">
        <v>2747</v>
      </c>
      <c r="N38" s="1090"/>
      <c r="O38" s="441"/>
      <c r="P38" s="365"/>
      <c r="Q38" s="365"/>
      <c r="R38" s="376"/>
      <c r="S38" s="379"/>
      <c r="T38" s="165"/>
      <c r="U38" s="365"/>
      <c r="V38" s="158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1312" t="s">
        <v>223</v>
      </c>
      <c r="L39" s="1312" t="s">
        <v>223</v>
      </c>
      <c r="M39" s="1312" t="s">
        <v>223</v>
      </c>
      <c r="N39" s="1090"/>
      <c r="O39" s="441"/>
      <c r="P39" s="365"/>
      <c r="Q39" s="365"/>
      <c r="R39" s="376"/>
      <c r="S39" s="379"/>
      <c r="T39" s="165"/>
      <c r="U39" s="365"/>
      <c r="V39" s="158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J40" s="1246"/>
      <c r="K40" s="1248"/>
      <c r="L40" s="59"/>
      <c r="M40" s="1250"/>
      <c r="N40" s="1090"/>
      <c r="O40" s="441"/>
      <c r="P40" s="365"/>
      <c r="Q40" s="365"/>
      <c r="R40" s="376"/>
      <c r="S40" s="379"/>
      <c r="T40" s="165"/>
      <c r="U40" s="365"/>
      <c r="V40" s="158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210">
        <v>45249.0</v>
      </c>
      <c r="L41" s="1210">
        <v>45250.0</v>
      </c>
      <c r="M41" s="1210">
        <v>45250.0</v>
      </c>
      <c r="N41" s="1090"/>
      <c r="O41" s="441"/>
      <c r="P41" s="365"/>
      <c r="Q41" s="365"/>
      <c r="R41" s="376"/>
      <c r="S41" s="379"/>
      <c r="T41" s="165"/>
      <c r="U41" s="365"/>
      <c r="V41" s="158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1212" t="s">
        <v>44</v>
      </c>
      <c r="K42" s="1326" t="s">
        <v>78</v>
      </c>
      <c r="L42" s="1269" t="s">
        <v>78</v>
      </c>
      <c r="M42" s="1269" t="s">
        <v>78</v>
      </c>
      <c r="N42" s="1090"/>
      <c r="O42" s="441"/>
      <c r="P42" s="365"/>
      <c r="Q42" s="365"/>
      <c r="R42" s="376"/>
      <c r="S42" s="379"/>
      <c r="T42" s="165"/>
      <c r="U42" s="365"/>
      <c r="V42" s="158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35" t="s">
        <v>2750</v>
      </c>
      <c r="L43" s="135" t="s">
        <v>2751</v>
      </c>
      <c r="M43" s="135" t="s">
        <v>2752</v>
      </c>
      <c r="N43" s="1090"/>
      <c r="O43" s="441"/>
      <c r="P43" s="365"/>
      <c r="Q43" s="365"/>
      <c r="R43" s="376"/>
      <c r="S43" s="379"/>
      <c r="T43" s="165"/>
      <c r="U43" s="365"/>
      <c r="V43" s="158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1014" t="s">
        <v>2750</v>
      </c>
      <c r="L44" s="135" t="s">
        <v>2751</v>
      </c>
      <c r="M44" s="135" t="s">
        <v>2752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312" t="s">
        <v>2753</v>
      </c>
      <c r="L45" s="1312" t="s">
        <v>223</v>
      </c>
      <c r="M45" s="1312" t="s">
        <v>223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45251.0</v>
      </c>
      <c r="L47" s="1210">
        <v>45252.0</v>
      </c>
      <c r="M47" s="1210">
        <v>45253.0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35" t="s">
        <v>2754</v>
      </c>
      <c r="L49" s="135" t="s">
        <v>2755</v>
      </c>
      <c r="M49" s="135" t="s">
        <v>2756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D50" s="1" t="s">
        <v>149</v>
      </c>
      <c r="H50" s="41"/>
      <c r="I50" s="101"/>
      <c r="J50" s="1216" t="s">
        <v>97</v>
      </c>
      <c r="K50" s="135" t="s">
        <v>2754</v>
      </c>
      <c r="L50" s="1331" t="s">
        <v>2755</v>
      </c>
      <c r="M50" s="175" t="s">
        <v>2756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I51" s="101"/>
      <c r="J51" s="1222" t="s">
        <v>98</v>
      </c>
      <c r="K51" s="1312" t="s">
        <v>927</v>
      </c>
      <c r="L51" s="1271" t="s">
        <v>223</v>
      </c>
      <c r="M51" s="1271" t="s">
        <v>2453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I52" s="101"/>
      <c r="K52" s="159"/>
      <c r="L52" s="159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I53" s="101"/>
      <c r="J53" s="1209" t="s">
        <v>46</v>
      </c>
      <c r="K53" s="1210">
        <v>45254.0</v>
      </c>
      <c r="L53" s="1210">
        <v>45257.0</v>
      </c>
      <c r="M53" s="1210">
        <v>45258.0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I55" s="101"/>
      <c r="J55" s="1216" t="s">
        <v>84</v>
      </c>
      <c r="K55" s="135" t="s">
        <v>2760</v>
      </c>
      <c r="L55" s="80" t="s">
        <v>915</v>
      </c>
      <c r="M55" s="80" t="s">
        <v>915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I56" s="101"/>
      <c r="J56" s="1216" t="s">
        <v>97</v>
      </c>
      <c r="K56" s="135" t="s">
        <v>2760</v>
      </c>
      <c r="L56" s="80" t="s">
        <v>915</v>
      </c>
      <c r="M56" s="80" t="s">
        <v>915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41"/>
      <c r="I57" s="101"/>
      <c r="J57" s="1222" t="s">
        <v>98</v>
      </c>
      <c r="K57" s="1271" t="s">
        <v>2764</v>
      </c>
      <c r="L57" s="80" t="s">
        <v>915</v>
      </c>
      <c r="M57" s="80" t="s">
        <v>915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H58" s="41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H59" s="41"/>
      <c r="J59" s="1267" t="s">
        <v>46</v>
      </c>
      <c r="K59" s="1210">
        <v>45259.0</v>
      </c>
      <c r="L59" s="1210">
        <v>45260.0</v>
      </c>
      <c r="M59" s="1210"/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H60" s="41"/>
      <c r="J60" s="1212" t="s">
        <v>44</v>
      </c>
      <c r="K60" s="1269" t="s">
        <v>78</v>
      </c>
      <c r="L60" s="1269" t="s">
        <v>78</v>
      </c>
      <c r="M60" s="1269" t="s">
        <v>78</v>
      </c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H61" s="41"/>
      <c r="J61" s="1216" t="s">
        <v>84</v>
      </c>
      <c r="K61" s="80" t="s">
        <v>915</v>
      </c>
      <c r="L61" s="80" t="s">
        <v>915</v>
      </c>
      <c r="M61" s="135"/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H62" s="41"/>
      <c r="J62" s="1216" t="s">
        <v>97</v>
      </c>
      <c r="K62" s="80" t="s">
        <v>915</v>
      </c>
      <c r="L62" s="80" t="s">
        <v>915</v>
      </c>
      <c r="M62" s="135"/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H63" s="41"/>
      <c r="J63" s="1222" t="s">
        <v>98</v>
      </c>
      <c r="K63" s="80" t="s">
        <v>915</v>
      </c>
      <c r="L63" s="80" t="s">
        <v>915</v>
      </c>
      <c r="M63" s="135"/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H64" s="41"/>
      <c r="M64" s="53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H65" s="41"/>
      <c r="I65" s="103"/>
      <c r="J65" s="1272"/>
      <c r="K65" s="1273"/>
      <c r="L65" s="1273"/>
      <c r="M65" s="1274"/>
      <c r="S65" s="346"/>
    </row>
    <row r="66">
      <c r="H66" s="41"/>
      <c r="I66" s="103"/>
      <c r="J66" s="1272"/>
      <c r="K66" s="1273"/>
      <c r="L66" s="1273"/>
      <c r="M66" s="1274"/>
      <c r="S66" s="346"/>
    </row>
    <row r="67">
      <c r="H67" s="41"/>
      <c r="I67" s="103"/>
      <c r="J67" s="1370" t="s">
        <v>46</v>
      </c>
      <c r="K67" s="1372">
        <v>45235.0</v>
      </c>
      <c r="L67" s="1373">
        <v>45242.0</v>
      </c>
      <c r="M67" s="1373">
        <v>45249.0</v>
      </c>
      <c r="S67" s="346"/>
    </row>
    <row r="68">
      <c r="H68" s="41"/>
      <c r="I68" s="103"/>
      <c r="J68" s="1374" t="s">
        <v>44</v>
      </c>
      <c r="K68" s="1375" t="s">
        <v>985</v>
      </c>
      <c r="L68" s="1376" t="s">
        <v>985</v>
      </c>
      <c r="M68" s="1376" t="s">
        <v>985</v>
      </c>
      <c r="S68" s="346"/>
    </row>
    <row r="69">
      <c r="H69" s="41"/>
      <c r="I69" s="103"/>
      <c r="J69" s="1374" t="s">
        <v>85</v>
      </c>
      <c r="K69" s="217" t="s">
        <v>1143</v>
      </c>
      <c r="L69" s="1377" t="s">
        <v>2770</v>
      </c>
      <c r="M69" s="1377" t="s">
        <v>2771</v>
      </c>
      <c r="S69" s="346"/>
    </row>
    <row r="70">
      <c r="H70" s="41"/>
      <c r="I70" s="1051"/>
      <c r="J70" s="1374" t="s">
        <v>116</v>
      </c>
      <c r="K70" s="1378" t="s">
        <v>141</v>
      </c>
      <c r="L70" s="990" t="s">
        <v>141</v>
      </c>
      <c r="M70" s="990" t="s">
        <v>141</v>
      </c>
      <c r="S70" s="346"/>
    </row>
    <row r="71">
      <c r="H71" s="41"/>
      <c r="I71" s="1051"/>
      <c r="J71" s="1272"/>
      <c r="K71" s="1108"/>
      <c r="L71" s="1108"/>
      <c r="M71" s="506"/>
      <c r="S71" s="346"/>
    </row>
    <row r="72">
      <c r="H72" s="41"/>
      <c r="I72" s="1051"/>
      <c r="J72" s="1379" t="s">
        <v>46</v>
      </c>
      <c r="K72" s="1380">
        <v>45256.0</v>
      </c>
      <c r="L72" s="1158"/>
      <c r="M72" s="1158"/>
      <c r="S72" s="346"/>
    </row>
    <row r="73">
      <c r="H73" s="41"/>
      <c r="I73" s="1051"/>
      <c r="J73" s="1374" t="s">
        <v>44</v>
      </c>
      <c r="K73" s="1375" t="s">
        <v>985</v>
      </c>
      <c r="L73" s="1159"/>
      <c r="M73" s="1159"/>
      <c r="S73" s="346"/>
    </row>
    <row r="74">
      <c r="H74" s="41"/>
      <c r="I74" s="1051"/>
      <c r="J74" s="1374" t="s">
        <v>85</v>
      </c>
      <c r="K74" s="1176" t="s">
        <v>1902</v>
      </c>
      <c r="L74" s="1155"/>
      <c r="M74" s="1160"/>
      <c r="S74" s="346"/>
    </row>
    <row r="75">
      <c r="H75" s="41"/>
      <c r="I75" s="1051"/>
      <c r="J75" s="1374" t="s">
        <v>116</v>
      </c>
      <c r="K75" s="1378" t="s">
        <v>141</v>
      </c>
      <c r="L75" s="1156"/>
      <c r="M75" s="1156"/>
      <c r="S75" s="346"/>
    </row>
    <row r="76">
      <c r="H76" s="41"/>
      <c r="I76" s="1051"/>
      <c r="J76" s="1277"/>
      <c r="K76" s="1338"/>
      <c r="L76" s="506"/>
      <c r="M76" s="506"/>
      <c r="S76" s="346"/>
    </row>
    <row r="77">
      <c r="H77" s="41"/>
      <c r="I77" s="1051"/>
      <c r="J77" s="1379" t="s">
        <v>46</v>
      </c>
      <c r="K77" s="1380">
        <v>45241.0</v>
      </c>
      <c r="L77" s="1382">
        <v>45248.0</v>
      </c>
      <c r="M77" s="1382">
        <v>45255.0</v>
      </c>
      <c r="S77" s="346"/>
    </row>
    <row r="78">
      <c r="H78" s="41"/>
      <c r="I78" s="1051"/>
      <c r="J78" s="1374" t="s">
        <v>44</v>
      </c>
      <c r="K78" s="1375" t="s">
        <v>2774</v>
      </c>
      <c r="L78" s="1376" t="s">
        <v>2136</v>
      </c>
      <c r="M78" s="1376" t="s">
        <v>1504</v>
      </c>
      <c r="S78" s="346"/>
    </row>
    <row r="79">
      <c r="H79" s="41"/>
      <c r="I79" s="1110"/>
      <c r="J79" s="1374" t="s">
        <v>85</v>
      </c>
      <c r="K79" s="1383" t="s">
        <v>2775</v>
      </c>
      <c r="L79" s="1377" t="s">
        <v>1586</v>
      </c>
      <c r="M79" s="1377" t="s">
        <v>2778</v>
      </c>
      <c r="S79" s="346"/>
    </row>
    <row r="80">
      <c r="H80" s="41"/>
      <c r="I80" s="1110"/>
      <c r="J80" s="1384" t="s">
        <v>116</v>
      </c>
      <c r="K80" s="1378" t="s">
        <v>1502</v>
      </c>
      <c r="L80" s="990" t="s">
        <v>1502</v>
      </c>
      <c r="M80" s="990" t="s">
        <v>1502</v>
      </c>
      <c r="S80" s="346"/>
    </row>
    <row r="81">
      <c r="H81" s="41"/>
      <c r="I81" s="1051"/>
      <c r="J81" s="1341"/>
      <c r="S81" s="458"/>
      <c r="T81" s="432"/>
      <c r="U81" s="432"/>
      <c r="V81" s="432"/>
      <c r="W81" s="432"/>
      <c r="X81" s="432"/>
      <c r="Y81" s="432"/>
    </row>
    <row r="82">
      <c r="H82" s="41"/>
      <c r="I82" s="1051"/>
      <c r="J82" s="156"/>
      <c r="S82" s="346"/>
    </row>
    <row r="83">
      <c r="H83" s="41"/>
      <c r="I83" s="1051"/>
      <c r="J83" s="156"/>
      <c r="S83" s="346"/>
    </row>
    <row r="84">
      <c r="H84" s="41"/>
      <c r="I84" s="1051"/>
      <c r="J84" s="156"/>
      <c r="O84" s="441"/>
      <c r="S84" s="346"/>
    </row>
    <row r="85">
      <c r="H85" s="41"/>
      <c r="I85" s="1051"/>
      <c r="J85" s="156"/>
      <c r="O85" s="441"/>
      <c r="S85" s="346"/>
    </row>
    <row r="86">
      <c r="H86" s="41"/>
      <c r="I86" s="1051"/>
      <c r="J86" s="156"/>
      <c r="N86" s="115"/>
      <c r="O86" s="115"/>
      <c r="S86" s="346"/>
    </row>
    <row r="87">
      <c r="H87" s="41"/>
      <c r="I87" s="1051"/>
      <c r="J87" s="156"/>
      <c r="O87" s="441"/>
      <c r="S87" s="346"/>
    </row>
    <row r="88">
      <c r="H88" s="41"/>
      <c r="I88" s="202"/>
      <c r="J88" s="156"/>
      <c r="O88" s="441"/>
      <c r="S88" s="346"/>
    </row>
    <row r="89">
      <c r="H89" s="41"/>
      <c r="I89" s="156"/>
      <c r="J89" s="156"/>
      <c r="O89" s="441"/>
      <c r="S89" s="346"/>
    </row>
    <row r="90">
      <c r="H90" s="41"/>
      <c r="I90" s="156"/>
      <c r="J90" s="156"/>
      <c r="O90" s="441"/>
      <c r="S90" s="346"/>
    </row>
    <row r="91">
      <c r="H91" s="41"/>
      <c r="I91" s="156"/>
      <c r="J91" s="156"/>
      <c r="O91" s="441"/>
      <c r="S91" s="346"/>
    </row>
    <row r="92">
      <c r="H92" s="41"/>
      <c r="I92" s="156"/>
      <c r="J92" s="156"/>
      <c r="O92" s="441"/>
      <c r="S92" s="346"/>
    </row>
    <row r="93">
      <c r="H93" s="41"/>
      <c r="I93" s="156"/>
      <c r="J93" s="156"/>
      <c r="O93" s="441"/>
      <c r="S93" s="346"/>
    </row>
    <row r="94">
      <c r="H94" s="41"/>
      <c r="I94" s="156"/>
      <c r="J94" s="156"/>
      <c r="O94" s="441"/>
      <c r="S94" s="346"/>
    </row>
    <row r="95">
      <c r="H95" s="41"/>
      <c r="I95" s="156"/>
      <c r="J95" s="156"/>
      <c r="O95" s="441"/>
      <c r="S95" s="346"/>
    </row>
    <row r="96">
      <c r="H96" s="41"/>
      <c r="I96" s="156"/>
      <c r="J96" s="156"/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1"/>
      <c r="I100" s="156"/>
      <c r="J100" s="156"/>
      <c r="O100" s="441"/>
      <c r="S100" s="346"/>
    </row>
    <row r="101">
      <c r="H101" s="49"/>
      <c r="I101" s="189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S103" s="346"/>
    </row>
    <row r="104">
      <c r="I104" s="156"/>
      <c r="J104" s="156"/>
      <c r="S104" s="346"/>
    </row>
    <row r="105">
      <c r="I105" s="156"/>
      <c r="J105" s="156"/>
      <c r="S105" s="346"/>
    </row>
    <row r="106">
      <c r="I106" s="156"/>
      <c r="J106" s="156"/>
      <c r="S106" s="346"/>
    </row>
    <row r="107">
      <c r="I107" s="156"/>
      <c r="J107" s="156"/>
      <c r="S107" s="346"/>
    </row>
    <row r="108">
      <c r="I108" s="156"/>
      <c r="J108" s="156"/>
      <c r="S108" s="346"/>
    </row>
    <row r="109">
      <c r="I109" s="156"/>
      <c r="J109" s="156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69"/>
    <hyperlink r:id="rId2" ref="L69"/>
    <hyperlink r:id="rId3" ref="M69"/>
    <hyperlink r:id="rId4" ref="K74"/>
    <hyperlink r:id="rId5" ref="K79"/>
    <hyperlink r:id="rId6" ref="L79"/>
    <hyperlink r:id="rId7" ref="M79"/>
  </hyperlinks>
  <drawing r:id="rId8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2531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698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45218.0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2779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2780</v>
      </c>
      <c r="C15" s="36"/>
      <c r="D15" s="36"/>
      <c r="E15" s="36"/>
      <c r="F15" s="65"/>
      <c r="G15" s="1145" t="s">
        <v>40</v>
      </c>
      <c r="H15" s="65"/>
      <c r="K15" s="34" t="s">
        <v>2781</v>
      </c>
      <c r="L15" s="36"/>
      <c r="M15" s="36"/>
      <c r="N15" s="36"/>
      <c r="O15" s="65"/>
      <c r="P15" s="1145" t="s">
        <v>40</v>
      </c>
      <c r="Q15" s="65"/>
      <c r="T15" s="34" t="s">
        <v>2780</v>
      </c>
      <c r="U15" s="36"/>
      <c r="V15" s="36"/>
      <c r="W15" s="36"/>
      <c r="X15" s="65"/>
      <c r="Y15" s="1145" t="s">
        <v>40</v>
      </c>
      <c r="Z15" s="65"/>
      <c r="AC15" s="34" t="s">
        <v>2781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159"/>
      <c r="C22" s="159"/>
      <c r="D22" s="159"/>
      <c r="E22" s="769">
        <v>1.0</v>
      </c>
      <c r="F22" s="769">
        <v>2.0</v>
      </c>
      <c r="G22" s="769">
        <v>3.0</v>
      </c>
      <c r="H22" s="769">
        <v>4.0</v>
      </c>
      <c r="J22" s="1"/>
      <c r="K22" s="159"/>
      <c r="L22" s="159"/>
      <c r="M22" s="159"/>
      <c r="N22" s="769">
        <v>1.0</v>
      </c>
      <c r="O22" s="769">
        <v>2.0</v>
      </c>
      <c r="P22" s="769">
        <v>3.0</v>
      </c>
      <c r="Q22" s="769">
        <v>4.0</v>
      </c>
      <c r="T22" s="159"/>
      <c r="U22" s="159"/>
      <c r="V22" s="159"/>
      <c r="W22" s="769">
        <v>1.0</v>
      </c>
      <c r="X22" s="769">
        <v>2.0</v>
      </c>
      <c r="Y22" s="769">
        <v>3.0</v>
      </c>
      <c r="Z22" s="769">
        <v>4.0</v>
      </c>
      <c r="AA22" s="78"/>
      <c r="AB22" s="78"/>
      <c r="AC22" s="159"/>
      <c r="AD22" s="159"/>
      <c r="AE22" s="159"/>
      <c r="AF22" s="769">
        <v>1.0</v>
      </c>
      <c r="AG22" s="769">
        <v>2.0</v>
      </c>
      <c r="AH22" s="769">
        <v>3.0</v>
      </c>
      <c r="AI22" s="769">
        <v>4.0</v>
      </c>
      <c r="AK22" s="78"/>
    </row>
    <row r="23" ht="48.75" customHeight="1">
      <c r="A23" s="831"/>
      <c r="B23" s="1385"/>
      <c r="C23" s="159"/>
      <c r="E23" s="834" t="s">
        <v>78</v>
      </c>
      <c r="F23" s="834" t="s">
        <v>78</v>
      </c>
      <c r="G23" s="834" t="s">
        <v>78</v>
      </c>
      <c r="H23" s="834" t="s">
        <v>78</v>
      </c>
      <c r="I23" s="831"/>
      <c r="J23" s="836"/>
      <c r="K23" s="1385"/>
      <c r="L23" s="159"/>
      <c r="N23" s="834" t="s">
        <v>78</v>
      </c>
      <c r="O23" s="834" t="s">
        <v>78</v>
      </c>
      <c r="P23" s="834" t="s">
        <v>78</v>
      </c>
      <c r="Q23" s="834" t="s">
        <v>78</v>
      </c>
      <c r="R23" s="831"/>
      <c r="S23" s="831"/>
      <c r="T23" s="1385"/>
      <c r="W23" s="834" t="s">
        <v>78</v>
      </c>
      <c r="X23" s="834" t="s">
        <v>78</v>
      </c>
      <c r="Y23" s="834" t="s">
        <v>78</v>
      </c>
      <c r="Z23" s="834" t="s">
        <v>78</v>
      </c>
      <c r="AA23" s="837"/>
      <c r="AB23" s="837"/>
      <c r="AC23" s="1385"/>
      <c r="AF23" s="834" t="s">
        <v>78</v>
      </c>
      <c r="AG23" s="834" t="s">
        <v>78</v>
      </c>
      <c r="AH23" s="834" t="s">
        <v>78</v>
      </c>
      <c r="AI23" s="834" t="s">
        <v>78</v>
      </c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832"/>
      <c r="M24" s="832"/>
      <c r="N24" s="832"/>
      <c r="O24" s="832"/>
      <c r="P24" s="832"/>
      <c r="Q24" s="832"/>
      <c r="T24" s="25"/>
      <c r="U24" s="832"/>
      <c r="V24" s="832"/>
      <c r="W24" s="832"/>
      <c r="X24" s="832"/>
      <c r="Y24" s="832"/>
      <c r="Z24" s="832"/>
      <c r="AA24" s="78"/>
      <c r="AB24" s="78"/>
      <c r="AC24" s="25"/>
      <c r="AD24" s="832"/>
      <c r="AE24" s="832"/>
      <c r="AF24" s="832"/>
      <c r="AG24" s="832"/>
      <c r="AH24" s="832"/>
      <c r="AI24" s="832"/>
      <c r="AK24" s="78"/>
    </row>
    <row r="25" hidden="1">
      <c r="B25" s="14"/>
      <c r="C25" s="832"/>
      <c r="D25" s="832"/>
      <c r="E25" s="832"/>
      <c r="F25" s="832"/>
      <c r="G25" s="832"/>
      <c r="H25" s="832"/>
      <c r="J25" s="1"/>
      <c r="K25" s="14"/>
      <c r="L25" s="832"/>
      <c r="M25" s="832"/>
      <c r="N25" s="832"/>
      <c r="O25" s="832"/>
      <c r="P25" s="832"/>
      <c r="Q25" s="832"/>
      <c r="T25" s="14"/>
      <c r="U25" s="832"/>
      <c r="V25" s="832"/>
      <c r="W25" s="832"/>
      <c r="X25" s="832"/>
      <c r="Y25" s="832"/>
      <c r="Z25" s="832"/>
      <c r="AA25" s="78"/>
      <c r="AB25" s="78"/>
      <c r="AC25" s="14"/>
      <c r="AD25" s="832"/>
      <c r="AE25" s="832"/>
      <c r="AF25" s="832"/>
      <c r="AG25" s="832"/>
      <c r="AH25" s="832"/>
      <c r="AI25" s="832"/>
      <c r="AK25" s="78"/>
    </row>
    <row r="26">
      <c r="B26" s="769">
        <v>5.0</v>
      </c>
      <c r="C26" s="769">
        <v>6.0</v>
      </c>
      <c r="D26" s="769">
        <v>7.0</v>
      </c>
      <c r="E26" s="769">
        <v>8.0</v>
      </c>
      <c r="F26" s="769">
        <v>9.0</v>
      </c>
      <c r="G26" s="769">
        <v>10.0</v>
      </c>
      <c r="H26" s="769">
        <v>11.0</v>
      </c>
      <c r="J26" s="1"/>
      <c r="K26" s="769">
        <v>5.0</v>
      </c>
      <c r="L26" s="769">
        <v>6.0</v>
      </c>
      <c r="M26" s="769">
        <v>7.0</v>
      </c>
      <c r="N26" s="769">
        <v>8.0</v>
      </c>
      <c r="O26" s="769">
        <v>9.0</v>
      </c>
      <c r="P26" s="769">
        <v>10.0</v>
      </c>
      <c r="Q26" s="769">
        <v>11.0</v>
      </c>
      <c r="T26" s="769">
        <v>5.0</v>
      </c>
      <c r="U26" s="769">
        <v>6.0</v>
      </c>
      <c r="V26" s="769">
        <v>7.0</v>
      </c>
      <c r="W26" s="769">
        <v>8.0</v>
      </c>
      <c r="X26" s="769">
        <v>9.0</v>
      </c>
      <c r="Y26" s="769">
        <v>10.0</v>
      </c>
      <c r="Z26" s="769">
        <v>11.0</v>
      </c>
      <c r="AA26" s="78"/>
      <c r="AB26" s="78"/>
      <c r="AC26" s="769">
        <v>5.0</v>
      </c>
      <c r="AD26" s="769">
        <v>6.0</v>
      </c>
      <c r="AE26" s="769">
        <v>7.0</v>
      </c>
      <c r="AF26" s="769">
        <v>8.0</v>
      </c>
      <c r="AG26" s="769">
        <v>9.0</v>
      </c>
      <c r="AH26" s="769">
        <v>10.0</v>
      </c>
      <c r="AI26" s="769">
        <v>11.0</v>
      </c>
      <c r="AK26" s="78"/>
    </row>
    <row r="27" ht="57.0" customHeight="1">
      <c r="B27" s="841" t="s">
        <v>2782</v>
      </c>
      <c r="C27" s="975"/>
      <c r="D27" s="832"/>
      <c r="F27" s="832"/>
      <c r="G27" s="832"/>
      <c r="H27" s="833" t="s">
        <v>2783</v>
      </c>
      <c r="K27" s="841" t="s">
        <v>2784</v>
      </c>
      <c r="L27" s="975"/>
      <c r="M27" s="832"/>
      <c r="O27" s="832"/>
      <c r="P27" s="832"/>
      <c r="Q27" s="833" t="s">
        <v>2783</v>
      </c>
      <c r="T27" s="841" t="s">
        <v>2782</v>
      </c>
      <c r="U27" s="975"/>
      <c r="V27" s="832"/>
      <c r="X27" s="832"/>
      <c r="Y27" s="832"/>
      <c r="Z27" s="833" t="s">
        <v>2783</v>
      </c>
      <c r="AC27" s="841" t="s">
        <v>2782</v>
      </c>
      <c r="AD27" s="975"/>
      <c r="AE27" s="832"/>
      <c r="AG27" s="832"/>
      <c r="AH27" s="832"/>
      <c r="AI27" s="833" t="s">
        <v>2783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idden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12.0</v>
      </c>
      <c r="C30" s="769">
        <v>13.0</v>
      </c>
      <c r="D30" s="769">
        <v>14.0</v>
      </c>
      <c r="E30" s="769">
        <v>15.0</v>
      </c>
      <c r="F30" s="769">
        <v>16.0</v>
      </c>
      <c r="G30" s="769">
        <v>17.0</v>
      </c>
      <c r="H30" s="769">
        <v>18.0</v>
      </c>
      <c r="J30" s="1"/>
      <c r="K30" s="769">
        <v>12.0</v>
      </c>
      <c r="L30" s="769">
        <v>13.0</v>
      </c>
      <c r="M30" s="769">
        <v>14.0</v>
      </c>
      <c r="N30" s="769">
        <v>15.0</v>
      </c>
      <c r="O30" s="769">
        <v>16.0</v>
      </c>
      <c r="P30" s="769">
        <v>17.0</v>
      </c>
      <c r="Q30" s="769">
        <v>18.0</v>
      </c>
      <c r="T30" s="769">
        <v>12.0</v>
      </c>
      <c r="U30" s="769">
        <v>13.0</v>
      </c>
      <c r="V30" s="769">
        <v>14.0</v>
      </c>
      <c r="W30" s="769">
        <v>15.0</v>
      </c>
      <c r="X30" s="769">
        <v>16.0</v>
      </c>
      <c r="Y30" s="769">
        <v>17.0</v>
      </c>
      <c r="Z30" s="769">
        <v>18.0</v>
      </c>
      <c r="AA30" s="92"/>
      <c r="AB30" s="92"/>
      <c r="AC30" s="769">
        <v>12.0</v>
      </c>
      <c r="AD30" s="769">
        <v>13.0</v>
      </c>
      <c r="AE30" s="769">
        <v>14.0</v>
      </c>
      <c r="AF30" s="769">
        <v>15.0</v>
      </c>
      <c r="AG30" s="769">
        <v>16.0</v>
      </c>
      <c r="AH30" s="769">
        <v>17.0</v>
      </c>
      <c r="AI30" s="769">
        <v>18.0</v>
      </c>
      <c r="AK30" s="92"/>
    </row>
    <row r="31" ht="54.75" customHeight="1">
      <c r="B31" s="841" t="s">
        <v>2785</v>
      </c>
      <c r="C31" s="1386"/>
      <c r="D31" s="1386"/>
      <c r="E31" s="1386"/>
      <c r="F31" s="1386"/>
      <c r="G31" s="1386"/>
      <c r="H31" s="1386"/>
      <c r="K31" s="841" t="s">
        <v>2786</v>
      </c>
      <c r="L31" s="1386"/>
      <c r="M31" s="1386"/>
      <c r="N31" s="1386"/>
      <c r="O31" s="1386"/>
      <c r="P31" s="1386"/>
      <c r="Q31" s="1386"/>
      <c r="T31" s="841" t="s">
        <v>2787</v>
      </c>
      <c r="U31" s="834" t="s">
        <v>78</v>
      </c>
      <c r="V31" s="834" t="s">
        <v>78</v>
      </c>
      <c r="W31" s="834" t="s">
        <v>78</v>
      </c>
      <c r="X31" s="1042" t="s">
        <v>78</v>
      </c>
      <c r="Y31" s="1345"/>
      <c r="Z31" s="1043" t="s">
        <v>2788</v>
      </c>
      <c r="AB31" s="53"/>
      <c r="AC31" s="841" t="s">
        <v>2789</v>
      </c>
      <c r="AD31" s="834" t="s">
        <v>78</v>
      </c>
      <c r="AE31" s="834" t="s">
        <v>78</v>
      </c>
      <c r="AF31" s="834" t="s">
        <v>78</v>
      </c>
      <c r="AG31" s="1042" t="s">
        <v>78</v>
      </c>
      <c r="AH31" s="1345"/>
      <c r="AI31" s="1043" t="s">
        <v>2788</v>
      </c>
    </row>
    <row r="32" hidden="1">
      <c r="B32" s="25"/>
      <c r="C32" s="834" t="s">
        <v>78</v>
      </c>
      <c r="D32" s="834" t="s">
        <v>78</v>
      </c>
      <c r="F32" s="1346"/>
      <c r="G32" s="1387"/>
      <c r="H32" s="1388"/>
      <c r="J32" s="1"/>
      <c r="K32" s="25"/>
      <c r="L32" s="834" t="s">
        <v>78</v>
      </c>
      <c r="M32" s="834" t="s">
        <v>78</v>
      </c>
      <c r="O32" s="1346"/>
      <c r="P32" s="1387"/>
      <c r="Q32" s="1388"/>
      <c r="T32" s="25"/>
      <c r="U32" s="834" t="s">
        <v>78</v>
      </c>
      <c r="V32" s="834" t="s">
        <v>78</v>
      </c>
      <c r="X32" s="14"/>
      <c r="Y32" s="25"/>
      <c r="Z32" s="25"/>
      <c r="AA32" s="78"/>
      <c r="AB32" s="78"/>
      <c r="AC32" s="25"/>
      <c r="AD32" s="834" t="s">
        <v>78</v>
      </c>
      <c r="AE32" s="834" t="s">
        <v>78</v>
      </c>
      <c r="AG32" s="14"/>
      <c r="AH32" s="25"/>
      <c r="AI32" s="25"/>
      <c r="AK32" s="78"/>
    </row>
    <row r="33" hidden="1">
      <c r="B33" s="14"/>
      <c r="C33" s="834" t="s">
        <v>78</v>
      </c>
      <c r="D33" s="834" t="s">
        <v>78</v>
      </c>
      <c r="F33" s="834" t="s">
        <v>78</v>
      </c>
      <c r="G33" s="1347"/>
      <c r="H33" s="1343"/>
      <c r="J33" s="1"/>
      <c r="K33" s="14"/>
      <c r="L33" s="834" t="s">
        <v>78</v>
      </c>
      <c r="M33" s="834" t="s">
        <v>78</v>
      </c>
      <c r="O33" s="834" t="s">
        <v>78</v>
      </c>
      <c r="P33" s="1347"/>
      <c r="Q33" s="1343"/>
      <c r="T33" s="14"/>
      <c r="U33" s="834" t="s">
        <v>78</v>
      </c>
      <c r="V33" s="834" t="s">
        <v>78</v>
      </c>
      <c r="X33" s="834" t="s">
        <v>78</v>
      </c>
      <c r="Y33" s="14"/>
      <c r="Z33" s="14"/>
      <c r="AA33" s="78"/>
      <c r="AB33" s="78"/>
      <c r="AC33" s="14"/>
      <c r="AD33" s="834" t="s">
        <v>78</v>
      </c>
      <c r="AE33" s="834" t="s">
        <v>78</v>
      </c>
      <c r="AG33" s="834" t="s">
        <v>78</v>
      </c>
      <c r="AH33" s="14"/>
      <c r="AI33" s="14"/>
      <c r="AK33" s="78"/>
    </row>
    <row r="34">
      <c r="B34" s="769">
        <v>19.0</v>
      </c>
      <c r="C34" s="769">
        <v>20.0</v>
      </c>
      <c r="D34" s="769">
        <v>21.0</v>
      </c>
      <c r="E34" s="769">
        <v>22.0</v>
      </c>
      <c r="F34" s="769">
        <v>23.0</v>
      </c>
      <c r="G34" s="769">
        <v>24.0</v>
      </c>
      <c r="H34" s="769">
        <v>25.0</v>
      </c>
      <c r="K34" s="769">
        <v>19.0</v>
      </c>
      <c r="L34" s="769">
        <v>20.0</v>
      </c>
      <c r="M34" s="769">
        <v>21.0</v>
      </c>
      <c r="N34" s="769">
        <v>22.0</v>
      </c>
      <c r="O34" s="769">
        <v>23.0</v>
      </c>
      <c r="P34" s="769">
        <v>24.0</v>
      </c>
      <c r="Q34" s="769">
        <v>25.0</v>
      </c>
      <c r="T34" s="769">
        <v>19.0</v>
      </c>
      <c r="U34" s="769">
        <v>20.0</v>
      </c>
      <c r="V34" s="769">
        <v>21.0</v>
      </c>
      <c r="W34" s="769">
        <v>22.0</v>
      </c>
      <c r="X34" s="769">
        <v>23.0</v>
      </c>
      <c r="Y34" s="769">
        <v>24.0</v>
      </c>
      <c r="Z34" s="769">
        <v>25.0</v>
      </c>
      <c r="AC34" s="769">
        <v>19.0</v>
      </c>
      <c r="AD34" s="769">
        <v>20.0</v>
      </c>
      <c r="AE34" s="769">
        <v>21.0</v>
      </c>
      <c r="AF34" s="769">
        <v>22.0</v>
      </c>
      <c r="AG34" s="769">
        <v>23.0</v>
      </c>
      <c r="AH34" s="769">
        <v>24.0</v>
      </c>
      <c r="AI34" s="769">
        <v>25.0</v>
      </c>
    </row>
    <row r="35" ht="69.0" customHeight="1">
      <c r="B35" s="842"/>
      <c r="C35" s="1389"/>
      <c r="D35" s="1389"/>
      <c r="E35" s="1389"/>
      <c r="F35" s="1389"/>
      <c r="G35" s="1389"/>
      <c r="H35" s="1390"/>
      <c r="K35" s="842"/>
      <c r="L35" s="1389"/>
      <c r="M35" s="1389"/>
      <c r="N35" s="1389"/>
      <c r="O35" s="1389"/>
      <c r="P35" s="1389"/>
      <c r="Q35" s="1390"/>
      <c r="T35" s="841" t="s">
        <v>2790</v>
      </c>
      <c r="U35" s="1042" t="s">
        <v>78</v>
      </c>
      <c r="V35" s="1042" t="s">
        <v>78</v>
      </c>
      <c r="W35" s="1042" t="s">
        <v>78</v>
      </c>
      <c r="X35" s="1042" t="s">
        <v>78</v>
      </c>
      <c r="Y35" s="1042" t="s">
        <v>78</v>
      </c>
      <c r="Z35" s="1043" t="s">
        <v>2791</v>
      </c>
      <c r="AA35" s="97"/>
      <c r="AB35" s="97"/>
      <c r="AC35" s="841" t="s">
        <v>2792</v>
      </c>
      <c r="AD35" s="1042" t="s">
        <v>78</v>
      </c>
      <c r="AE35" s="1042" t="s">
        <v>78</v>
      </c>
      <c r="AF35" s="1042" t="s">
        <v>78</v>
      </c>
      <c r="AG35" s="1042" t="s">
        <v>78</v>
      </c>
      <c r="AH35" s="1042" t="s">
        <v>78</v>
      </c>
      <c r="AI35" s="1043" t="s">
        <v>2791</v>
      </c>
      <c r="AJ35" s="97"/>
      <c r="AK35" s="97"/>
    </row>
    <row r="36" hidden="1">
      <c r="B36" s="25"/>
      <c r="C36" s="25"/>
      <c r="D36" s="25"/>
      <c r="E36" s="25"/>
      <c r="F36" s="25"/>
      <c r="G36" s="25"/>
      <c r="H36" s="25"/>
      <c r="J36" s="1"/>
      <c r="K36" s="25"/>
      <c r="L36" s="25"/>
      <c r="M36" s="25"/>
      <c r="N36" s="25"/>
      <c r="O36" s="25"/>
      <c r="P36" s="25"/>
      <c r="Q36" s="25"/>
      <c r="T36" s="25"/>
      <c r="U36" s="25"/>
      <c r="V36" s="25"/>
      <c r="W36" s="25"/>
      <c r="X36" s="25"/>
      <c r="Y36" s="25"/>
      <c r="Z36" s="25"/>
      <c r="AA36" s="78"/>
      <c r="AB36" s="78"/>
      <c r="AC36" s="25"/>
      <c r="AD36" s="25"/>
      <c r="AE36" s="25"/>
      <c r="AF36" s="25"/>
      <c r="AG36" s="25"/>
      <c r="AH36" s="25"/>
      <c r="AI36" s="25"/>
      <c r="AK36" s="78"/>
    </row>
    <row r="37" hidden="1">
      <c r="B37" s="14"/>
      <c r="C37" s="14"/>
      <c r="D37" s="14"/>
      <c r="E37" s="14"/>
      <c r="F37" s="14"/>
      <c r="G37" s="14"/>
      <c r="H37" s="14"/>
      <c r="J37" s="1"/>
      <c r="K37" s="14"/>
      <c r="L37" s="14"/>
      <c r="M37" s="14"/>
      <c r="N37" s="14"/>
      <c r="O37" s="14"/>
      <c r="P37" s="14"/>
      <c r="Q37" s="14"/>
      <c r="T37" s="14"/>
      <c r="U37" s="14"/>
      <c r="V37" s="14"/>
      <c r="W37" s="14"/>
      <c r="X37" s="14"/>
      <c r="Y37" s="14"/>
      <c r="Z37" s="14"/>
      <c r="AA37" s="78"/>
      <c r="AB37" s="78"/>
      <c r="AC37" s="14"/>
      <c r="AD37" s="14"/>
      <c r="AE37" s="14"/>
      <c r="AF37" s="14"/>
      <c r="AG37" s="14"/>
      <c r="AH37" s="14"/>
      <c r="AI37" s="14"/>
      <c r="AK37" s="78"/>
    </row>
    <row r="38">
      <c r="B38" s="769">
        <v>26.0</v>
      </c>
      <c r="C38" s="769">
        <v>27.0</v>
      </c>
      <c r="D38" s="769">
        <v>28.0</v>
      </c>
      <c r="E38" s="769">
        <v>29.0</v>
      </c>
      <c r="F38" s="769">
        <v>30.0</v>
      </c>
      <c r="G38" s="769"/>
      <c r="H38" s="769"/>
      <c r="I38" s="97"/>
      <c r="K38" s="769">
        <v>26.0</v>
      </c>
      <c r="L38" s="769">
        <v>27.0</v>
      </c>
      <c r="M38" s="769">
        <v>28.0</v>
      </c>
      <c r="N38" s="769">
        <v>29.0</v>
      </c>
      <c r="O38" s="769">
        <v>30.0</v>
      </c>
      <c r="P38" s="769"/>
      <c r="Q38" s="769"/>
      <c r="R38" s="97"/>
      <c r="T38" s="769">
        <v>26.0</v>
      </c>
      <c r="U38" s="769">
        <v>27.0</v>
      </c>
      <c r="V38" s="769">
        <v>28.0</v>
      </c>
      <c r="W38" s="769">
        <v>29.0</v>
      </c>
      <c r="X38" s="769">
        <v>30.0</v>
      </c>
      <c r="Y38" s="769"/>
      <c r="Z38" s="769"/>
      <c r="AA38" s="97"/>
      <c r="AB38" s="97"/>
      <c r="AC38" s="769">
        <v>26.0</v>
      </c>
      <c r="AD38" s="769">
        <v>27.0</v>
      </c>
      <c r="AE38" s="769">
        <v>28.0</v>
      </c>
      <c r="AF38" s="769">
        <v>29.0</v>
      </c>
      <c r="AG38" s="769">
        <v>30.0</v>
      </c>
      <c r="AH38" s="769"/>
      <c r="AI38" s="769"/>
      <c r="AJ38" s="97"/>
    </row>
    <row r="39" ht="63.0" customHeight="1">
      <c r="B39" s="842"/>
      <c r="C39" s="1389"/>
      <c r="D39" s="1389"/>
      <c r="E39" s="1389"/>
      <c r="F39" s="1389"/>
      <c r="G39" s="1345"/>
      <c r="H39" s="1180"/>
      <c r="K39" s="842"/>
      <c r="L39" s="1389"/>
      <c r="M39" s="1389"/>
      <c r="N39" s="1389"/>
      <c r="O39" s="1389"/>
      <c r="P39" s="1345"/>
      <c r="Q39" s="1180"/>
      <c r="T39" s="841" t="s">
        <v>2793</v>
      </c>
      <c r="U39" s="1042" t="s">
        <v>78</v>
      </c>
      <c r="V39" s="1042" t="s">
        <v>78</v>
      </c>
      <c r="W39" s="1042" t="s">
        <v>78</v>
      </c>
      <c r="X39" s="1042" t="s">
        <v>78</v>
      </c>
      <c r="Y39" s="1345"/>
      <c r="Z39" s="1180"/>
      <c r="AA39" s="97"/>
      <c r="AB39" s="97"/>
      <c r="AC39" s="841" t="s">
        <v>2794</v>
      </c>
      <c r="AD39" s="1042" t="s">
        <v>78</v>
      </c>
      <c r="AE39" s="1042" t="s">
        <v>78</v>
      </c>
      <c r="AF39" s="1042" t="s">
        <v>78</v>
      </c>
      <c r="AG39" s="1042" t="s">
        <v>78</v>
      </c>
      <c r="AH39" s="1345"/>
      <c r="AI39" s="1180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</row>
    <row r="41">
      <c r="B41" s="975"/>
      <c r="C41" s="975"/>
      <c r="D41" s="975"/>
      <c r="E41" s="832"/>
      <c r="F41" s="832"/>
      <c r="G41" s="832"/>
      <c r="H41" s="832"/>
      <c r="J41" s="1"/>
      <c r="K41" s="975"/>
      <c r="L41" s="975"/>
      <c r="M41" s="975"/>
      <c r="N41" s="832"/>
      <c r="O41" s="832"/>
      <c r="P41" s="832"/>
      <c r="Q41" s="832"/>
      <c r="T41" s="975"/>
      <c r="U41" s="975"/>
      <c r="V41" s="975"/>
      <c r="W41" s="832"/>
      <c r="X41" s="832"/>
      <c r="Y41" s="832"/>
      <c r="Z41" s="832"/>
      <c r="AA41" s="78"/>
      <c r="AB41" s="78"/>
      <c r="AC41" s="975"/>
      <c r="AD41" s="975"/>
      <c r="AE41" s="975"/>
      <c r="AF41" s="832"/>
      <c r="AG41" s="832"/>
      <c r="AH41" s="832"/>
      <c r="AI41" s="832"/>
    </row>
    <row r="42">
      <c r="B42" s="1044"/>
      <c r="C42" s="1044"/>
      <c r="D42" s="975"/>
      <c r="E42" s="832"/>
      <c r="F42" s="832"/>
      <c r="G42" s="832"/>
      <c r="H42" s="832"/>
      <c r="J42" s="1"/>
      <c r="K42" s="1044"/>
      <c r="L42" s="1044"/>
      <c r="M42" s="975"/>
      <c r="N42" s="832"/>
      <c r="O42" s="832"/>
      <c r="P42" s="832"/>
      <c r="Q42" s="832"/>
      <c r="T42" s="1044"/>
      <c r="U42" s="1044"/>
      <c r="V42" s="975"/>
      <c r="W42" s="832"/>
      <c r="X42" s="832"/>
      <c r="Y42" s="832"/>
      <c r="Z42" s="832"/>
      <c r="AA42" s="78"/>
      <c r="AB42" s="78"/>
      <c r="AC42" s="1044"/>
      <c r="AD42" s="1044"/>
      <c r="AE42" s="975"/>
      <c r="AF42" s="832"/>
      <c r="AG42" s="832"/>
      <c r="AH42" s="832"/>
      <c r="AI42" s="832"/>
    </row>
    <row r="43" ht="60.75" customHeight="1">
      <c r="B43" s="14"/>
      <c r="C43" s="14"/>
      <c r="D43" s="832"/>
      <c r="E43" s="864"/>
      <c r="F43" s="864"/>
      <c r="G43" s="864"/>
      <c r="H43" s="864"/>
      <c r="J43" s="1"/>
      <c r="K43" s="14"/>
      <c r="L43" s="14"/>
      <c r="M43" s="832"/>
      <c r="N43" s="864"/>
      <c r="O43" s="864"/>
      <c r="P43" s="864"/>
      <c r="Q43" s="864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</row>
    <row r="44">
      <c r="B44" s="832"/>
      <c r="C44" s="832"/>
      <c r="D44" s="832"/>
      <c r="E44" s="864"/>
      <c r="F44" s="864"/>
      <c r="G44" s="864"/>
      <c r="H44" s="864"/>
      <c r="J44" s="1"/>
      <c r="K44" s="832"/>
      <c r="L44" s="832"/>
      <c r="M44" s="832"/>
      <c r="N44" s="864"/>
      <c r="O44" s="864"/>
      <c r="P44" s="864"/>
      <c r="Q44" s="864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45231.0</v>
      </c>
      <c r="C48" s="1126">
        <v>45231.0</v>
      </c>
      <c r="D48" s="168" t="s">
        <v>78</v>
      </c>
      <c r="E48" s="876" t="s">
        <v>2795</v>
      </c>
      <c r="F48" s="876" t="s">
        <v>915</v>
      </c>
      <c r="H48" s="71"/>
      <c r="I48" s="992"/>
    </row>
    <row r="49">
      <c r="B49" s="1126">
        <v>45232.0</v>
      </c>
      <c r="C49" s="1126">
        <v>45232.0</v>
      </c>
      <c r="D49" s="168" t="s">
        <v>78</v>
      </c>
      <c r="E49" s="876" t="s">
        <v>232</v>
      </c>
      <c r="F49" s="876" t="s">
        <v>2735</v>
      </c>
      <c r="H49" s="71" t="s">
        <v>85</v>
      </c>
      <c r="I49" s="1290" t="s">
        <v>1143</v>
      </c>
    </row>
    <row r="50">
      <c r="B50" s="1126">
        <v>45233.0</v>
      </c>
      <c r="C50" s="1126">
        <v>45233.0</v>
      </c>
      <c r="D50" s="168" t="s">
        <v>78</v>
      </c>
      <c r="E50" s="876" t="s">
        <v>786</v>
      </c>
      <c r="F50" s="876" t="s">
        <v>2736</v>
      </c>
      <c r="H50" s="71" t="s">
        <v>116</v>
      </c>
      <c r="I50" s="1290" t="s">
        <v>329</v>
      </c>
    </row>
    <row r="51">
      <c r="B51" s="1126">
        <v>45234.0</v>
      </c>
      <c r="C51" s="1126">
        <v>45234.0</v>
      </c>
      <c r="D51" s="168" t="s">
        <v>78</v>
      </c>
      <c r="E51" s="876" t="s">
        <v>157</v>
      </c>
      <c r="F51" s="876" t="s">
        <v>2738</v>
      </c>
      <c r="H51" s="71" t="s">
        <v>169</v>
      </c>
      <c r="I51" s="1391" t="s">
        <v>308</v>
      </c>
    </row>
    <row r="52">
      <c r="B52" s="1126">
        <v>45235.0</v>
      </c>
      <c r="C52" s="1126">
        <v>45235.0</v>
      </c>
      <c r="D52" s="168" t="s">
        <v>78</v>
      </c>
      <c r="E52" s="876" t="s">
        <v>479</v>
      </c>
      <c r="F52" s="876" t="s">
        <v>2739</v>
      </c>
    </row>
    <row r="53">
      <c r="B53" s="1126">
        <v>45242.0</v>
      </c>
      <c r="C53" s="1126">
        <v>45242.0</v>
      </c>
      <c r="D53" s="168" t="s">
        <v>78</v>
      </c>
      <c r="E53" s="876" t="s">
        <v>2796</v>
      </c>
      <c r="F53" s="876" t="s">
        <v>2740</v>
      </c>
    </row>
    <row r="54">
      <c r="B54" s="1126">
        <v>45243.0</v>
      </c>
      <c r="C54" s="1126">
        <v>45243.0</v>
      </c>
      <c r="D54" s="168" t="s">
        <v>78</v>
      </c>
      <c r="E54" s="876" t="s">
        <v>142</v>
      </c>
      <c r="F54" s="876" t="s">
        <v>2742</v>
      </c>
    </row>
    <row r="55" ht="15.0" customHeight="1">
      <c r="A55" s="1" t="s">
        <v>149</v>
      </c>
      <c r="B55" s="1126">
        <v>45244.0</v>
      </c>
      <c r="C55" s="1126">
        <v>45244.0</v>
      </c>
      <c r="D55" s="168" t="s">
        <v>78</v>
      </c>
      <c r="E55" s="876" t="s">
        <v>2797</v>
      </c>
      <c r="F55" s="256" t="s">
        <v>2743</v>
      </c>
    </row>
    <row r="56">
      <c r="B56" s="1126">
        <v>45245.0</v>
      </c>
      <c r="C56" s="1126">
        <v>45245.0</v>
      </c>
      <c r="D56" s="168" t="s">
        <v>78</v>
      </c>
      <c r="E56" s="876" t="s">
        <v>2798</v>
      </c>
      <c r="F56" s="876" t="s">
        <v>2745</v>
      </c>
    </row>
    <row r="57">
      <c r="B57" s="1126">
        <v>45245.0</v>
      </c>
      <c r="C57" s="1126">
        <v>45245.0</v>
      </c>
      <c r="D57" s="168" t="s">
        <v>78</v>
      </c>
      <c r="E57" s="876" t="s">
        <v>143</v>
      </c>
      <c r="F57" s="876" t="s">
        <v>2744</v>
      </c>
    </row>
    <row r="58">
      <c r="B58" s="1126">
        <v>45246.0</v>
      </c>
      <c r="C58" s="1126">
        <v>45246.0</v>
      </c>
      <c r="D58" s="168" t="s">
        <v>78</v>
      </c>
      <c r="E58" s="876" t="s">
        <v>143</v>
      </c>
      <c r="F58" s="876" t="s">
        <v>2746</v>
      </c>
    </row>
    <row r="59">
      <c r="B59" s="1126">
        <v>45249.0</v>
      </c>
      <c r="C59" s="1126">
        <v>45249.0</v>
      </c>
      <c r="D59" s="168" t="s">
        <v>78</v>
      </c>
      <c r="E59" s="876" t="s">
        <v>2337</v>
      </c>
      <c r="F59" s="876" t="s">
        <v>2747</v>
      </c>
    </row>
    <row r="60">
      <c r="B60" s="1126">
        <v>45249.0</v>
      </c>
      <c r="C60" s="1126">
        <v>45249.0</v>
      </c>
      <c r="D60" s="168" t="s">
        <v>78</v>
      </c>
      <c r="E60" s="876" t="s">
        <v>1484</v>
      </c>
      <c r="F60" s="876" t="s">
        <v>2750</v>
      </c>
      <c r="J60" s="395"/>
    </row>
    <row r="61">
      <c r="B61" s="1126">
        <v>45250.0</v>
      </c>
      <c r="C61" s="1126">
        <v>45250.0</v>
      </c>
      <c r="D61" s="168" t="s">
        <v>78</v>
      </c>
      <c r="E61" s="876" t="s">
        <v>2148</v>
      </c>
      <c r="F61" s="876" t="s">
        <v>2751</v>
      </c>
    </row>
    <row r="62">
      <c r="B62" s="1126">
        <v>45250.0</v>
      </c>
      <c r="C62" s="1126">
        <v>45250.0</v>
      </c>
      <c r="D62" s="168" t="s">
        <v>78</v>
      </c>
      <c r="E62" s="876" t="s">
        <v>207</v>
      </c>
      <c r="F62" s="1130" t="s">
        <v>2752</v>
      </c>
    </row>
    <row r="63">
      <c r="B63" s="1126">
        <v>45251.0</v>
      </c>
      <c r="C63" s="1126">
        <v>45251.0</v>
      </c>
      <c r="D63" s="168" t="s">
        <v>78</v>
      </c>
      <c r="E63" s="876" t="s">
        <v>134</v>
      </c>
      <c r="F63" s="876" t="s">
        <v>2754</v>
      </c>
      <c r="G63" s="1" t="s">
        <v>149</v>
      </c>
    </row>
    <row r="64">
      <c r="B64" s="1126">
        <v>45252.0</v>
      </c>
      <c r="C64" s="1126">
        <v>45252.0</v>
      </c>
      <c r="D64" s="168" t="s">
        <v>78</v>
      </c>
      <c r="E64" s="876" t="s">
        <v>2799</v>
      </c>
      <c r="F64" s="876" t="s">
        <v>2755</v>
      </c>
    </row>
    <row r="65">
      <c r="B65" s="1126">
        <v>45253.0</v>
      </c>
      <c r="C65" s="1126">
        <v>45253.0</v>
      </c>
      <c r="D65" s="168" t="s">
        <v>78</v>
      </c>
      <c r="E65" s="876" t="s">
        <v>180</v>
      </c>
      <c r="F65" s="876" t="s">
        <v>2756</v>
      </c>
    </row>
    <row r="66">
      <c r="B66" s="1126">
        <v>45254.0</v>
      </c>
      <c r="C66" s="1126">
        <v>45254.0</v>
      </c>
      <c r="D66" s="168" t="s">
        <v>78</v>
      </c>
      <c r="E66" s="876" t="s">
        <v>2800</v>
      </c>
      <c r="F66" s="876" t="s">
        <v>2760</v>
      </c>
      <c r="I66" s="1" t="s">
        <v>149</v>
      </c>
    </row>
    <row r="67">
      <c r="B67" s="1126">
        <v>45257.0</v>
      </c>
      <c r="C67" s="1126">
        <v>45257.0</v>
      </c>
      <c r="D67" s="168" t="s">
        <v>78</v>
      </c>
      <c r="E67" s="1129" t="s">
        <v>1968</v>
      </c>
      <c r="F67" s="876" t="s">
        <v>915</v>
      </c>
    </row>
    <row r="68">
      <c r="B68" s="1126">
        <v>45258.0</v>
      </c>
      <c r="C68" s="1126">
        <v>45258.0</v>
      </c>
      <c r="D68" s="168" t="s">
        <v>78</v>
      </c>
      <c r="E68" s="1129" t="s">
        <v>161</v>
      </c>
      <c r="F68" s="876" t="s">
        <v>915</v>
      </c>
    </row>
    <row r="69">
      <c r="B69" s="1126">
        <v>45259.0</v>
      </c>
      <c r="C69" s="1126">
        <v>45259.0</v>
      </c>
      <c r="D69" s="168" t="s">
        <v>78</v>
      </c>
      <c r="E69" s="1129" t="s">
        <v>232</v>
      </c>
      <c r="F69" s="876" t="s">
        <v>2801</v>
      </c>
    </row>
    <row r="70">
      <c r="B70" s="1392">
        <v>45260.0</v>
      </c>
      <c r="C70" s="1392">
        <v>45260.0</v>
      </c>
      <c r="D70" s="1393" t="s">
        <v>78</v>
      </c>
      <c r="E70" s="1394" t="s">
        <v>518</v>
      </c>
      <c r="F70" s="876" t="s">
        <v>915</v>
      </c>
    </row>
    <row r="71">
      <c r="B71" s="1126">
        <v>45260.0</v>
      </c>
      <c r="C71" s="1126">
        <v>45260.0</v>
      </c>
      <c r="D71" s="168" t="s">
        <v>78</v>
      </c>
      <c r="E71" s="1129" t="s">
        <v>523</v>
      </c>
      <c r="F71" s="876" t="s">
        <v>915</v>
      </c>
    </row>
    <row r="72">
      <c r="B72" s="1186"/>
      <c r="C72" s="1186"/>
      <c r="D72" s="164"/>
      <c r="E72" s="379"/>
      <c r="F72" s="379"/>
    </row>
    <row r="73">
      <c r="B73" s="1395"/>
      <c r="C73" s="1395"/>
      <c r="D73" s="164"/>
      <c r="E73" s="1064"/>
      <c r="F73" s="1064"/>
    </row>
    <row r="74">
      <c r="B74" s="1186"/>
      <c r="C74" s="1186"/>
      <c r="D74" s="164"/>
      <c r="E74" s="379"/>
      <c r="F74" s="379"/>
    </row>
    <row r="75">
      <c r="B75" s="1186"/>
      <c r="C75" s="1186"/>
      <c r="D75" s="164"/>
      <c r="E75" s="379"/>
      <c r="F75" s="255"/>
    </row>
    <row r="76">
      <c r="B76" s="1186"/>
      <c r="C76" s="1186"/>
      <c r="D76" s="164"/>
      <c r="E76" s="379"/>
      <c r="F76" s="379"/>
    </row>
    <row r="77">
      <c r="B77" s="1186"/>
      <c r="C77" s="1186"/>
      <c r="D77" s="164"/>
      <c r="E77" s="379"/>
      <c r="F77" s="255"/>
    </row>
    <row r="78">
      <c r="B78" s="1186"/>
      <c r="C78" s="1186"/>
      <c r="D78" s="164"/>
      <c r="E78" s="379"/>
      <c r="F78" s="255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  <row r="81">
      <c r="B81" s="905"/>
      <c r="C81" s="905"/>
      <c r="D81" s="1"/>
      <c r="E81" s="187"/>
      <c r="F81" s="187"/>
    </row>
  </sheetData>
  <mergeCells count="112">
    <mergeCell ref="AC27:AC29"/>
    <mergeCell ref="AC31:AC33"/>
    <mergeCell ref="T19:Z20"/>
    <mergeCell ref="AC19:AI20"/>
    <mergeCell ref="T23:T25"/>
    <mergeCell ref="AC23:AC25"/>
    <mergeCell ref="T27:T29"/>
    <mergeCell ref="T31:T33"/>
    <mergeCell ref="Z31:Z33"/>
    <mergeCell ref="AI31:AI33"/>
    <mergeCell ref="X35:X37"/>
    <mergeCell ref="Y35:Y37"/>
    <mergeCell ref="X31:X32"/>
    <mergeCell ref="Y31:Y33"/>
    <mergeCell ref="O35:O37"/>
    <mergeCell ref="P35:P37"/>
    <mergeCell ref="Q35:Q37"/>
    <mergeCell ref="T35:T37"/>
    <mergeCell ref="U35:U37"/>
    <mergeCell ref="C2:D2"/>
    <mergeCell ref="C3:D3"/>
    <mergeCell ref="E3:E4"/>
    <mergeCell ref="F3:F4"/>
    <mergeCell ref="G3:G4"/>
    <mergeCell ref="C4:D4"/>
    <mergeCell ref="C5:G5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K27:K29"/>
    <mergeCell ref="K31:K33"/>
    <mergeCell ref="D8:G8"/>
    <mergeCell ref="D9:G9"/>
    <mergeCell ref="D10:G10"/>
    <mergeCell ref="D11:G11"/>
    <mergeCell ref="C12:G12"/>
    <mergeCell ref="B15:F18"/>
    <mergeCell ref="B19:H20"/>
    <mergeCell ref="AG31:AG32"/>
    <mergeCell ref="AH31:AH33"/>
    <mergeCell ref="B6:B7"/>
    <mergeCell ref="B8:B10"/>
    <mergeCell ref="B23:B25"/>
    <mergeCell ref="B27:B29"/>
    <mergeCell ref="B31:B33"/>
    <mergeCell ref="B35:B37"/>
    <mergeCell ref="C35:C37"/>
    <mergeCell ref="AG35:AG37"/>
    <mergeCell ref="AH35:AH37"/>
    <mergeCell ref="AI35:AI37"/>
    <mergeCell ref="V35:V37"/>
    <mergeCell ref="W35:W37"/>
    <mergeCell ref="Z35:Z37"/>
    <mergeCell ref="AC35:AC37"/>
    <mergeCell ref="AD35:AD37"/>
    <mergeCell ref="AE35:AE37"/>
    <mergeCell ref="AF35:AF37"/>
    <mergeCell ref="Q39:Q40"/>
    <mergeCell ref="T39:T40"/>
    <mergeCell ref="AC39:AC40"/>
    <mergeCell ref="AD39:AD40"/>
    <mergeCell ref="AE39:AE40"/>
    <mergeCell ref="AF39:AF40"/>
    <mergeCell ref="AG39:AG40"/>
    <mergeCell ref="AH39:AH40"/>
    <mergeCell ref="K39:K40"/>
    <mergeCell ref="B42:B43"/>
    <mergeCell ref="C42:C43"/>
    <mergeCell ref="K42:K43"/>
    <mergeCell ref="B46:C46"/>
    <mergeCell ref="R38:R44"/>
    <mergeCell ref="T42:T43"/>
    <mergeCell ref="U42:U43"/>
    <mergeCell ref="AC42:AC43"/>
    <mergeCell ref="M35:M37"/>
    <mergeCell ref="N35:N37"/>
    <mergeCell ref="I38:I44"/>
    <mergeCell ref="AJ38:AK44"/>
    <mergeCell ref="L39:L40"/>
    <mergeCell ref="AI39:AI40"/>
    <mergeCell ref="L42:L43"/>
    <mergeCell ref="AD42:AD43"/>
    <mergeCell ref="B39:B40"/>
    <mergeCell ref="C39:C40"/>
    <mergeCell ref="D39:D40"/>
    <mergeCell ref="E39:E40"/>
    <mergeCell ref="F39:F40"/>
    <mergeCell ref="G39:G40"/>
    <mergeCell ref="H39:H40"/>
    <mergeCell ref="D35:D37"/>
    <mergeCell ref="E35:E37"/>
    <mergeCell ref="F35:F37"/>
    <mergeCell ref="G35:G37"/>
    <mergeCell ref="H35:H37"/>
    <mergeCell ref="K35:K37"/>
    <mergeCell ref="L35:L37"/>
    <mergeCell ref="M39:M40"/>
    <mergeCell ref="N39:N40"/>
    <mergeCell ref="O39:O40"/>
    <mergeCell ref="P39:P40"/>
    <mergeCell ref="U39:U40"/>
    <mergeCell ref="V39:V40"/>
    <mergeCell ref="W39:W40"/>
    <mergeCell ref="X39:X40"/>
    <mergeCell ref="Y39:Y40"/>
    <mergeCell ref="Z39:Z40"/>
  </mergeCells>
  <hyperlinks>
    <hyperlink r:id="rId1" ref="I49"/>
    <hyperlink r:id="rId2" ref="I50"/>
    <hyperlink r:id="rId3" ref="I51"/>
  </hyperlinks>
  <drawing r:id="rId4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 t="s">
        <v>0</v>
      </c>
      <c r="B1" s="316" t="s">
        <v>2531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698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45219.0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2804</v>
      </c>
      <c r="R13" s="320" t="s">
        <v>2805</v>
      </c>
      <c r="S13" s="320" t="s">
        <v>2806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2812</v>
      </c>
      <c r="S27" s="217" t="s">
        <v>2813</v>
      </c>
      <c r="T27" s="217" t="s">
        <v>2815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2820</v>
      </c>
      <c r="S34" s="217" t="s">
        <v>2821</v>
      </c>
      <c r="T34" s="217" t="s">
        <v>2822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2826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2503</v>
      </c>
      <c r="R66" s="753" t="s">
        <v>2692</v>
      </c>
      <c r="S66" s="753" t="s">
        <v>2342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2503</v>
      </c>
      <c r="R67" s="753" t="s">
        <v>2692</v>
      </c>
      <c r="S67" s="753" t="s">
        <v>2342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2848</v>
      </c>
      <c r="R77" s="681" t="s">
        <v>2849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2851</v>
      </c>
      <c r="R78" s="681" t="s">
        <v>2852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80" t="s">
        <v>1761</v>
      </c>
      <c r="M91" s="216" t="s">
        <v>702</v>
      </c>
      <c r="N91" s="681" t="s">
        <v>1496</v>
      </c>
      <c r="O91" s="4"/>
      <c r="P91" s="80" t="s">
        <v>1131</v>
      </c>
      <c r="Q91" s="1176" t="s">
        <v>2859</v>
      </c>
      <c r="R91" s="1300" t="s">
        <v>1241</v>
      </c>
      <c r="S91" s="1176" t="s">
        <v>208</v>
      </c>
      <c r="T91" s="168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80" t="s">
        <v>1766</v>
      </c>
      <c r="M92" s="216" t="s">
        <v>702</v>
      </c>
      <c r="N92" s="681" t="s">
        <v>1496</v>
      </c>
      <c r="O92" s="4"/>
      <c r="P92" s="80" t="s">
        <v>1131</v>
      </c>
      <c r="Q92" s="1302" t="s">
        <v>1673</v>
      </c>
      <c r="R92" s="1304" t="s">
        <v>2875</v>
      </c>
      <c r="S92" s="1304" t="s">
        <v>2876</v>
      </c>
      <c r="T92" s="168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80" t="s">
        <v>1773</v>
      </c>
      <c r="M93" s="216" t="s">
        <v>702</v>
      </c>
      <c r="N93" s="681" t="s">
        <v>1496</v>
      </c>
      <c r="O93" s="4"/>
      <c r="P93" s="80" t="s">
        <v>1131</v>
      </c>
      <c r="Q93" s="1304" t="s">
        <v>1529</v>
      </c>
      <c r="R93" s="1304" t="s">
        <v>2882</v>
      </c>
      <c r="S93" s="1304" t="s">
        <v>1670</v>
      </c>
      <c r="T93" s="168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L94" s="80" t="s">
        <v>1773</v>
      </c>
      <c r="M94" s="216" t="s">
        <v>702</v>
      </c>
      <c r="N94" s="681" t="s">
        <v>1496</v>
      </c>
      <c r="O94" s="4"/>
      <c r="P94" s="80" t="s">
        <v>1131</v>
      </c>
      <c r="Q94" s="1304" t="s">
        <v>1961</v>
      </c>
      <c r="R94" s="1300" t="s">
        <v>329</v>
      </c>
      <c r="S94" s="1304" t="s">
        <v>2899</v>
      </c>
      <c r="T94" s="168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715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45218.0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2802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2803</v>
      </c>
      <c r="E14" s="1" t="s">
        <v>54</v>
      </c>
      <c r="H14" s="49"/>
      <c r="I14" s="50"/>
      <c r="J14" s="223"/>
      <c r="K14" s="893" t="s">
        <v>2803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139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45231.0</v>
      </c>
      <c r="L17" s="1187">
        <v>45232.0</v>
      </c>
      <c r="M17" s="1187">
        <v>45233.0</v>
      </c>
      <c r="N17" s="7"/>
      <c r="O17" s="779" t="str">
        <f>IFERROR(__xludf.DUMMYFUNCTION("IMPORTRANGE(""https://docs.google.com/spreadsheets/d/1AZ3Iko49RlWgMZj2Hx7OpTHq-NH0mvOPQwtTsEQwEV4/edit#gid=1517158034"",""11/1~11/18 others!A5:H58"")"),"#REF!")</f>
        <v>#REF!</v>
      </c>
      <c r="P17" s="779"/>
      <c r="Q17" s="779"/>
      <c r="R17" s="998"/>
      <c r="S17" s="1397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1398"/>
      <c r="T18" s="1398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348" t="s">
        <v>2807</v>
      </c>
      <c r="L19" s="1190" t="s">
        <v>2808</v>
      </c>
      <c r="M19" s="1348" t="s">
        <v>2809</v>
      </c>
      <c r="N19" s="7"/>
      <c r="O19" s="914"/>
      <c r="P19" s="914"/>
      <c r="Q19" s="914"/>
      <c r="R19" s="999"/>
      <c r="S19" s="1398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348" t="s">
        <v>2807</v>
      </c>
      <c r="L20" s="1190" t="s">
        <v>2808</v>
      </c>
      <c r="M20" s="1348" t="s">
        <v>2809</v>
      </c>
      <c r="N20" s="7"/>
      <c r="O20" s="914"/>
      <c r="P20" s="914"/>
      <c r="Q20" s="914"/>
      <c r="R20" s="999"/>
      <c r="S20" s="1398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348" t="s">
        <v>2810</v>
      </c>
      <c r="L21" s="1211" t="s">
        <v>2811</v>
      </c>
      <c r="M21" s="1349" t="s">
        <v>223</v>
      </c>
      <c r="N21" s="7"/>
      <c r="O21" s="914"/>
      <c r="P21" s="914"/>
      <c r="Q21" s="914"/>
      <c r="R21" s="999"/>
      <c r="S21" s="1398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45234.0</v>
      </c>
      <c r="L23" s="1187">
        <v>45235.0</v>
      </c>
      <c r="M23" s="1187">
        <v>45236.0</v>
      </c>
      <c r="N23" s="7"/>
      <c r="O23" s="914"/>
      <c r="P23" s="914"/>
      <c r="Q23" s="914"/>
      <c r="R23" s="999"/>
      <c r="S23" s="1398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190" t="s">
        <v>2814</v>
      </c>
      <c r="L25" s="1191" t="s">
        <v>2816</v>
      </c>
      <c r="M25" s="1190" t="s">
        <v>2817</v>
      </c>
      <c r="N25" s="7"/>
      <c r="O25" s="914"/>
      <c r="P25" s="914"/>
      <c r="Q25" s="914"/>
      <c r="R25" s="999"/>
      <c r="S25" s="1398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190" t="s">
        <v>2814</v>
      </c>
      <c r="L26" s="1191" t="s">
        <v>2816</v>
      </c>
      <c r="M26" s="1190" t="s">
        <v>2817</v>
      </c>
      <c r="N26" s="229" t="s">
        <v>149</v>
      </c>
      <c r="O26" s="914"/>
      <c r="P26" s="914"/>
      <c r="Q26" s="914"/>
      <c r="R26" s="999"/>
      <c r="S26" s="1398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193" t="s">
        <v>2818</v>
      </c>
      <c r="L27" s="1193" t="s">
        <v>2819</v>
      </c>
      <c r="M27" s="1193" t="s">
        <v>2249</v>
      </c>
      <c r="N27" s="7"/>
      <c r="O27" s="914"/>
      <c r="P27" s="914"/>
      <c r="Q27" s="914"/>
      <c r="R27" s="999"/>
      <c r="S27" s="1398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1398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45237.0</v>
      </c>
      <c r="L29" s="1187">
        <v>45238.0</v>
      </c>
      <c r="M29" s="1187">
        <v>45239.0</v>
      </c>
      <c r="N29" s="95"/>
      <c r="O29" s="914"/>
      <c r="P29" s="914"/>
      <c r="Q29" s="914"/>
      <c r="R29" s="999"/>
      <c r="S29" s="1398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1398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191" t="s">
        <v>2823</v>
      </c>
      <c r="L31" s="453" t="s">
        <v>2824</v>
      </c>
      <c r="M31" s="1191" t="s">
        <v>2825</v>
      </c>
      <c r="N31" s="100"/>
      <c r="O31" s="914"/>
      <c r="P31" s="914"/>
      <c r="Q31" s="914"/>
      <c r="R31" s="999"/>
      <c r="S31" s="1398"/>
      <c r="T31" s="999"/>
      <c r="U31" s="999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191" t="s">
        <v>2823</v>
      </c>
      <c r="L32" s="453" t="s">
        <v>2824</v>
      </c>
      <c r="M32" s="1191" t="s">
        <v>2825</v>
      </c>
      <c r="N32" s="103"/>
      <c r="O32" s="1310"/>
      <c r="P32" s="1310"/>
      <c r="Q32" s="1310"/>
      <c r="R32" s="1369"/>
      <c r="S32" s="1399"/>
      <c r="T32" s="1369"/>
      <c r="U32" s="1369"/>
      <c r="V32" s="136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193" t="s">
        <v>223</v>
      </c>
      <c r="L33" s="1193" t="s">
        <v>2364</v>
      </c>
      <c r="M33" s="1194" t="s">
        <v>223</v>
      </c>
      <c r="N33" s="103"/>
      <c r="O33" s="914"/>
      <c r="P33" s="914"/>
      <c r="Q33" s="914"/>
      <c r="R33" s="999"/>
      <c r="S33" s="1398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1398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45242.0</v>
      </c>
      <c r="L35" s="1187">
        <v>45243.0</v>
      </c>
      <c r="M35" s="1187">
        <v>45244.0</v>
      </c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191" t="s">
        <v>2827</v>
      </c>
      <c r="L37" s="1191" t="s">
        <v>2828</v>
      </c>
      <c r="M37" s="1191" t="s">
        <v>2829</v>
      </c>
      <c r="N37" s="852"/>
      <c r="O37" s="914"/>
      <c r="P37" s="914"/>
      <c r="Q37" s="914"/>
      <c r="R37" s="999"/>
      <c r="S37" s="1398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191" t="s">
        <v>2827</v>
      </c>
      <c r="L38" s="1191" t="s">
        <v>2828</v>
      </c>
      <c r="M38" s="1191" t="s">
        <v>2829</v>
      </c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194" t="s">
        <v>2768</v>
      </c>
      <c r="L39" s="1193" t="s">
        <v>2830</v>
      </c>
      <c r="M39" s="1202" t="s">
        <v>2831</v>
      </c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45245.0</v>
      </c>
      <c r="L41" s="1187">
        <v>45246.0</v>
      </c>
      <c r="M41" s="1187"/>
      <c r="N41" s="856"/>
      <c r="O41" s="914"/>
      <c r="P41" s="914"/>
      <c r="Q41" s="914"/>
      <c r="R41" s="999"/>
      <c r="S41" s="1398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1398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191" t="s">
        <v>2833</v>
      </c>
      <c r="L43" s="80" t="s">
        <v>2834</v>
      </c>
      <c r="M43" s="1190"/>
      <c r="N43" s="856"/>
      <c r="O43" s="914"/>
      <c r="P43" s="914"/>
      <c r="Q43" s="914"/>
      <c r="R43" s="999"/>
      <c r="S43" s="1398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191" t="s">
        <v>2833</v>
      </c>
      <c r="L44" s="80" t="s">
        <v>2834</v>
      </c>
      <c r="M44" s="1190"/>
      <c r="N44" s="856"/>
      <c r="O44" s="914"/>
      <c r="P44" s="914"/>
      <c r="Q44" s="914"/>
      <c r="R44" s="999"/>
      <c r="S44" s="1398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191" t="s">
        <v>2835</v>
      </c>
      <c r="L45" s="80" t="s">
        <v>223</v>
      </c>
      <c r="M45" s="1202"/>
      <c r="N45" s="856"/>
      <c r="O45" s="914"/>
      <c r="P45" s="914"/>
      <c r="Q45" s="914"/>
      <c r="R45" s="999"/>
      <c r="S45" s="1398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1398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45231.0</v>
      </c>
      <c r="L47" s="1306">
        <v>45231.0</v>
      </c>
      <c r="M47" s="1306">
        <v>45231.0</v>
      </c>
      <c r="N47" s="856"/>
      <c r="O47" s="914"/>
      <c r="P47" s="914"/>
      <c r="Q47" s="914"/>
      <c r="R47" s="999"/>
      <c r="S47" s="1398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1398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400" t="s">
        <v>2837</v>
      </c>
      <c r="L49" s="1191" t="s">
        <v>2838</v>
      </c>
      <c r="M49" s="1191" t="s">
        <v>2839</v>
      </c>
      <c r="N49" s="856"/>
      <c r="O49" s="914"/>
      <c r="P49" s="914"/>
      <c r="Q49" s="914"/>
      <c r="R49" s="999"/>
      <c r="S49" s="1398"/>
      <c r="T49" s="999"/>
      <c r="U49" s="999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400" t="s">
        <v>2837</v>
      </c>
      <c r="L50" s="1353" t="s">
        <v>2838</v>
      </c>
      <c r="M50" s="1191" t="s">
        <v>2839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193" t="s">
        <v>2420</v>
      </c>
      <c r="L51" s="1191" t="s">
        <v>223</v>
      </c>
      <c r="M51" s="1193" t="s">
        <v>1620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45232.0</v>
      </c>
      <c r="L53" s="1306">
        <v>45232.0</v>
      </c>
      <c r="M53" s="1306">
        <v>45232.0</v>
      </c>
      <c r="O53" s="914"/>
      <c r="P53" s="914"/>
      <c r="Q53" s="914"/>
      <c r="R53" s="999"/>
      <c r="S53" s="1398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1398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191" t="s">
        <v>2840</v>
      </c>
      <c r="L55" s="1191" t="s">
        <v>2841</v>
      </c>
      <c r="M55" s="1298" t="s">
        <v>2842</v>
      </c>
      <c r="O55" s="914"/>
      <c r="P55" s="914"/>
      <c r="Q55" s="914"/>
      <c r="R55" s="999"/>
      <c r="S55" s="1398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191" t="s">
        <v>2840</v>
      </c>
      <c r="L56" s="1191" t="s">
        <v>2841</v>
      </c>
      <c r="M56" s="1298" t="s">
        <v>2842</v>
      </c>
      <c r="O56" s="914"/>
      <c r="P56" s="914"/>
      <c r="Q56" s="914"/>
      <c r="R56" s="999"/>
      <c r="S56" s="1398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191" t="s">
        <v>2843</v>
      </c>
      <c r="L57" s="1202" t="s">
        <v>2844</v>
      </c>
      <c r="M57" s="1353" t="s">
        <v>223</v>
      </c>
      <c r="O57" s="914"/>
      <c r="P57" s="914"/>
      <c r="Q57" s="914"/>
      <c r="R57" s="999"/>
      <c r="S57" s="1398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914"/>
      <c r="P58" s="914"/>
      <c r="Q58" s="914"/>
      <c r="R58" s="1402"/>
      <c r="S58" s="1396"/>
      <c r="T58" s="1402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45233.0</v>
      </c>
      <c r="L59" s="1306">
        <v>45233.0</v>
      </c>
      <c r="M59" s="1306">
        <v>45233.0</v>
      </c>
      <c r="N59" s="184"/>
      <c r="O59" s="1136"/>
      <c r="P59" s="1136"/>
      <c r="Q59" s="914"/>
      <c r="R59" s="1402"/>
      <c r="S59" s="1396"/>
      <c r="T59" s="1402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355"/>
      <c r="P60" s="1355"/>
      <c r="Q60" s="445"/>
      <c r="R60" s="352"/>
      <c r="S60" s="454"/>
      <c r="T60" s="352"/>
      <c r="U60" s="187"/>
      <c r="V60" s="18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191" t="s">
        <v>2845</v>
      </c>
      <c r="L61" s="1191" t="s">
        <v>2846</v>
      </c>
      <c r="M61" s="1191" t="s">
        <v>2847</v>
      </c>
      <c r="N61" s="798"/>
      <c r="O61" s="1136"/>
      <c r="P61" s="1136"/>
      <c r="Q61" s="914"/>
      <c r="R61" s="1402"/>
      <c r="S61" s="1403"/>
      <c r="T61" s="1402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191" t="s">
        <v>2845</v>
      </c>
      <c r="L62" s="1191" t="s">
        <v>2846</v>
      </c>
      <c r="M62" s="1191" t="s">
        <v>2847</v>
      </c>
      <c r="N62" s="798"/>
      <c r="O62" s="1136"/>
      <c r="P62" s="1136"/>
      <c r="Q62" s="914"/>
      <c r="R62" s="1402"/>
      <c r="S62" s="1396"/>
      <c r="T62" s="1402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202" t="s">
        <v>2853</v>
      </c>
      <c r="L63" s="1202" t="s">
        <v>223</v>
      </c>
      <c r="M63" s="1202" t="s">
        <v>2855</v>
      </c>
      <c r="N63" s="799"/>
      <c r="O63" s="1136"/>
      <c r="P63" s="1136"/>
      <c r="Q63" s="914"/>
      <c r="R63" s="1402"/>
      <c r="S63" s="1396"/>
      <c r="T63" s="1402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45234.0</v>
      </c>
      <c r="L65" s="1306">
        <v>45234.0</v>
      </c>
      <c r="M65" s="1306">
        <v>45234.0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191" t="s">
        <v>2856</v>
      </c>
      <c r="L67" s="1301" t="s">
        <v>2857</v>
      </c>
      <c r="M67" s="1191" t="s">
        <v>915</v>
      </c>
      <c r="N67" s="1"/>
      <c r="O67" s="1136"/>
      <c r="P67" s="1136"/>
      <c r="Q67" s="1136"/>
      <c r="R67" s="1402"/>
      <c r="S67" s="1396"/>
      <c r="T67" s="1402"/>
      <c r="U67" s="1402"/>
      <c r="V67" s="1402"/>
    </row>
    <row r="68">
      <c r="H68" s="41"/>
      <c r="I68" s="156"/>
      <c r="J68" s="1188" t="s">
        <v>97</v>
      </c>
      <c r="K68" s="1191" t="s">
        <v>2856</v>
      </c>
      <c r="L68" s="1301" t="s">
        <v>2857</v>
      </c>
      <c r="M68" s="1191" t="s">
        <v>915</v>
      </c>
      <c r="N68" s="1"/>
      <c r="O68" s="1136"/>
      <c r="P68" s="1136"/>
      <c r="Q68" s="1136"/>
      <c r="R68" s="1402"/>
      <c r="S68" s="1396"/>
      <c r="T68" s="1402"/>
      <c r="U68" s="1402"/>
      <c r="V68" s="1402"/>
    </row>
    <row r="69">
      <c r="H69" s="41"/>
      <c r="I69" s="156"/>
      <c r="J69" s="1192" t="s">
        <v>98</v>
      </c>
      <c r="K69" s="1202" t="s">
        <v>2858</v>
      </c>
      <c r="L69" s="395" t="s">
        <v>223</v>
      </c>
      <c r="M69" s="1191" t="s">
        <v>915</v>
      </c>
      <c r="N69" s="1"/>
      <c r="O69" s="1354"/>
      <c r="P69" s="1354"/>
      <c r="Q69" s="1354"/>
      <c r="R69" s="1404"/>
      <c r="S69" s="1405"/>
      <c r="T69" s="1404"/>
      <c r="U69" s="1404"/>
      <c r="V69" s="1404"/>
    </row>
    <row r="70">
      <c r="H70" s="41"/>
      <c r="I70" s="103"/>
      <c r="J70" s="1195"/>
      <c r="K70" s="1196"/>
      <c r="L70" s="1196"/>
      <c r="M70" s="1196"/>
      <c r="O70" s="1136"/>
      <c r="P70" s="1136"/>
      <c r="Q70" s="1136"/>
      <c r="R70" s="1402"/>
      <c r="S70" s="1396"/>
      <c r="T70" s="346"/>
      <c r="U70" s="346"/>
      <c r="V70" s="346"/>
    </row>
    <row r="71">
      <c r="H71" s="41"/>
      <c r="I71" s="103"/>
      <c r="J71" s="1206" t="s">
        <v>46</v>
      </c>
      <c r="K71" s="1306">
        <v>45235.0</v>
      </c>
      <c r="L71" s="1306">
        <v>45235.0</v>
      </c>
      <c r="M71" s="1306">
        <v>45235.0</v>
      </c>
      <c r="R71" s="346"/>
      <c r="S71" s="139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1396"/>
      <c r="T72" s="346"/>
      <c r="U72" s="346"/>
      <c r="V72" s="346"/>
    </row>
    <row r="73">
      <c r="H73" s="41"/>
      <c r="I73" s="103"/>
      <c r="J73" s="1188" t="s">
        <v>84</v>
      </c>
      <c r="K73" s="1301" t="s">
        <v>2862</v>
      </c>
      <c r="L73" s="1190" t="s">
        <v>2863</v>
      </c>
      <c r="M73" s="1191" t="s">
        <v>2864</v>
      </c>
      <c r="R73" s="346"/>
      <c r="S73" s="1396"/>
      <c r="T73" s="346"/>
      <c r="U73" s="346"/>
      <c r="V73" s="346"/>
    </row>
    <row r="74">
      <c r="H74" s="41"/>
      <c r="I74" s="103"/>
      <c r="J74" s="1188" t="s">
        <v>97</v>
      </c>
      <c r="K74" s="1301" t="s">
        <v>2862</v>
      </c>
      <c r="L74" s="1190" t="s">
        <v>2863</v>
      </c>
      <c r="M74" s="1191" t="s">
        <v>2864</v>
      </c>
      <c r="R74" s="346"/>
      <c r="S74" s="1396"/>
      <c r="T74" s="346"/>
      <c r="U74" s="346"/>
      <c r="V74" s="346"/>
    </row>
    <row r="75">
      <c r="H75" s="41"/>
      <c r="I75" s="156"/>
      <c r="J75" s="1192" t="s">
        <v>98</v>
      </c>
      <c r="K75" s="80" t="s">
        <v>223</v>
      </c>
      <c r="L75" s="1188" t="s">
        <v>2865</v>
      </c>
      <c r="M75" s="1188" t="s">
        <v>223</v>
      </c>
      <c r="R75" s="346"/>
      <c r="S75" s="139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1406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45236.0</v>
      </c>
      <c r="L77" s="1306">
        <v>45236.0</v>
      </c>
      <c r="M77" s="1306">
        <v>45236.0</v>
      </c>
      <c r="R77" s="346"/>
      <c r="S77" s="139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1396"/>
      <c r="T78" s="346"/>
      <c r="U78" s="346"/>
      <c r="V78" s="346"/>
    </row>
    <row r="79">
      <c r="H79" s="41"/>
      <c r="I79" s="156"/>
      <c r="J79" s="1188" t="s">
        <v>84</v>
      </c>
      <c r="K79" s="1191" t="s">
        <v>2866</v>
      </c>
      <c r="L79" s="1191" t="s">
        <v>2867</v>
      </c>
      <c r="M79" s="1191" t="s">
        <v>2868</v>
      </c>
      <c r="O79" s="441"/>
      <c r="R79" s="346"/>
      <c r="S79" s="1396"/>
      <c r="T79" s="346"/>
      <c r="U79" s="346"/>
      <c r="V79" s="346"/>
    </row>
    <row r="80">
      <c r="H80" s="41"/>
      <c r="I80" s="156"/>
      <c r="J80" s="1188" t="s">
        <v>97</v>
      </c>
      <c r="K80" s="1191" t="s">
        <v>2866</v>
      </c>
      <c r="L80" s="1191" t="s">
        <v>2867</v>
      </c>
      <c r="M80" s="1191" t="s">
        <v>2868</v>
      </c>
      <c r="O80" s="441"/>
      <c r="R80" s="346"/>
      <c r="S80" s="1396"/>
      <c r="T80" s="346"/>
      <c r="U80" s="346"/>
      <c r="V80" s="346"/>
    </row>
    <row r="81">
      <c r="H81" s="41"/>
      <c r="I81" s="156"/>
      <c r="J81" s="1192" t="s">
        <v>98</v>
      </c>
      <c r="K81" s="1188" t="s">
        <v>223</v>
      </c>
      <c r="L81" s="1202" t="s">
        <v>2221</v>
      </c>
      <c r="M81" s="1191" t="s">
        <v>223</v>
      </c>
      <c r="O81" s="115"/>
      <c r="R81" s="346"/>
      <c r="S81" s="139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1396"/>
      <c r="T82" s="346"/>
      <c r="U82" s="346"/>
      <c r="V82" s="346"/>
    </row>
    <row r="83">
      <c r="H83" s="41"/>
      <c r="I83" s="156"/>
      <c r="J83" s="1206" t="s">
        <v>46</v>
      </c>
      <c r="K83" s="1306">
        <v>45237.0</v>
      </c>
      <c r="L83" s="1306">
        <v>45237.0</v>
      </c>
      <c r="M83" s="1306">
        <v>45237.0</v>
      </c>
      <c r="O83" s="441"/>
      <c r="R83" s="346"/>
      <c r="S83" s="1396"/>
      <c r="T83" s="346"/>
      <c r="U83" s="346"/>
      <c r="V83" s="346"/>
    </row>
    <row r="84">
      <c r="H84" s="41"/>
      <c r="I84" s="156"/>
      <c r="J84" s="71" t="s">
        <v>44</v>
      </c>
      <c r="K84" s="913" t="s">
        <v>280</v>
      </c>
      <c r="L84" s="913" t="s">
        <v>280</v>
      </c>
      <c r="M84" s="913" t="s">
        <v>280</v>
      </c>
      <c r="O84" s="441"/>
      <c r="R84" s="346"/>
      <c r="S84" s="1396"/>
      <c r="T84" s="346"/>
      <c r="U84" s="346"/>
      <c r="V84" s="346"/>
    </row>
    <row r="85">
      <c r="H85" s="41"/>
      <c r="I85" s="156"/>
      <c r="J85" s="1188" t="s">
        <v>84</v>
      </c>
      <c r="K85" s="1190" t="s">
        <v>2869</v>
      </c>
      <c r="L85" s="1191" t="s">
        <v>2870</v>
      </c>
      <c r="M85" s="1190" t="s">
        <v>2871</v>
      </c>
      <c r="O85" s="441"/>
      <c r="R85" s="346"/>
      <c r="S85" s="1396"/>
      <c r="T85" s="346"/>
      <c r="U85" s="346"/>
      <c r="V85" s="346"/>
    </row>
    <row r="86">
      <c r="H86" s="41"/>
      <c r="I86" s="156"/>
      <c r="J86" s="1188" t="s">
        <v>97</v>
      </c>
      <c r="K86" s="1190" t="s">
        <v>2869</v>
      </c>
      <c r="L86" s="1191" t="s">
        <v>2870</v>
      </c>
      <c r="M86" s="1190" t="s">
        <v>2871</v>
      </c>
      <c r="O86" s="441"/>
      <c r="R86" s="346"/>
      <c r="S86" s="1396"/>
      <c r="T86" s="346"/>
      <c r="U86" s="346"/>
      <c r="V86" s="346"/>
    </row>
    <row r="87">
      <c r="H87" s="41"/>
      <c r="I87" s="156"/>
      <c r="J87" s="1192" t="s">
        <v>98</v>
      </c>
      <c r="K87" s="1202" t="s">
        <v>2873</v>
      </c>
      <c r="L87" s="1191" t="s">
        <v>800</v>
      </c>
      <c r="M87" s="1211" t="s">
        <v>2874</v>
      </c>
      <c r="O87" s="441"/>
      <c r="R87" s="346"/>
      <c r="S87" s="1396"/>
      <c r="T87" s="346"/>
      <c r="U87" s="346"/>
      <c r="V87" s="346"/>
    </row>
    <row r="88">
      <c r="H88" s="41"/>
      <c r="I88" s="156"/>
      <c r="J88" s="1332"/>
      <c r="K88" s="1333"/>
      <c r="L88" s="1333"/>
      <c r="M88" s="1333"/>
      <c r="O88" s="441"/>
      <c r="R88" s="346"/>
      <c r="S88" s="1396"/>
      <c r="T88" s="346"/>
      <c r="U88" s="346"/>
      <c r="V88" s="346"/>
    </row>
    <row r="89">
      <c r="H89" s="41"/>
      <c r="I89" s="156"/>
      <c r="J89" s="1206" t="s">
        <v>46</v>
      </c>
      <c r="K89" s="1306">
        <v>45238.0</v>
      </c>
      <c r="L89" s="1306">
        <v>45238.0</v>
      </c>
      <c r="M89" s="1306">
        <v>45238.0</v>
      </c>
      <c r="O89" s="441"/>
      <c r="R89" s="346"/>
      <c r="S89" s="1396"/>
      <c r="T89" s="346"/>
      <c r="U89" s="346"/>
      <c r="V89" s="346"/>
    </row>
    <row r="90">
      <c r="H90" s="41"/>
      <c r="I90" s="156"/>
      <c r="J90" s="71" t="s">
        <v>44</v>
      </c>
      <c r="K90" s="913" t="s">
        <v>280</v>
      </c>
      <c r="L90" s="913" t="s">
        <v>280</v>
      </c>
      <c r="M90" s="913" t="s">
        <v>280</v>
      </c>
      <c r="O90" s="441"/>
      <c r="R90" s="346"/>
      <c r="S90" s="1396"/>
      <c r="T90" s="346"/>
      <c r="U90" s="346"/>
      <c r="V90" s="346"/>
    </row>
    <row r="91">
      <c r="H91" s="41"/>
      <c r="I91" s="156"/>
      <c r="J91" s="1188" t="s">
        <v>84</v>
      </c>
      <c r="K91" s="1190" t="s">
        <v>2877</v>
      </c>
      <c r="L91" s="1190" t="s">
        <v>2878</v>
      </c>
      <c r="M91" s="1191" t="s">
        <v>915</v>
      </c>
      <c r="O91" s="441"/>
      <c r="R91" s="346"/>
      <c r="S91" s="1396"/>
      <c r="T91" s="346"/>
      <c r="U91" s="346"/>
      <c r="V91" s="346"/>
    </row>
    <row r="92">
      <c r="H92" s="41"/>
      <c r="I92" s="156"/>
      <c r="J92" s="1188" t="s">
        <v>97</v>
      </c>
      <c r="K92" s="1190" t="s">
        <v>2877</v>
      </c>
      <c r="L92" s="1190" t="s">
        <v>2878</v>
      </c>
      <c r="M92" s="1191" t="s">
        <v>915</v>
      </c>
      <c r="O92" s="441"/>
      <c r="R92" s="346"/>
      <c r="S92" s="1396"/>
      <c r="T92" s="346"/>
      <c r="U92" s="346"/>
      <c r="V92" s="346"/>
    </row>
    <row r="93">
      <c r="H93" s="41"/>
      <c r="I93" s="156"/>
      <c r="J93" s="1192" t="s">
        <v>98</v>
      </c>
      <c r="K93" s="1211" t="s">
        <v>223</v>
      </c>
      <c r="L93" s="1211" t="s">
        <v>223</v>
      </c>
      <c r="M93" s="1191" t="s">
        <v>915</v>
      </c>
      <c r="O93" s="441"/>
      <c r="R93" s="346"/>
      <c r="S93" s="1396"/>
      <c r="T93" s="346"/>
      <c r="U93" s="346"/>
      <c r="V93" s="346"/>
    </row>
    <row r="94">
      <c r="H94" s="41"/>
      <c r="I94" s="156"/>
      <c r="J94" s="1332"/>
      <c r="K94" s="1333"/>
      <c r="L94" s="1333"/>
      <c r="M94" s="1333"/>
      <c r="O94" s="441"/>
      <c r="R94" s="346"/>
      <c r="S94" s="1396"/>
      <c r="T94" s="346"/>
      <c r="U94" s="346"/>
      <c r="V94" s="346"/>
    </row>
    <row r="95">
      <c r="H95" s="41"/>
      <c r="I95" s="156"/>
      <c r="J95" s="1206" t="s">
        <v>46</v>
      </c>
      <c r="K95" s="1306">
        <v>45239.0</v>
      </c>
      <c r="L95" s="1306">
        <v>45239.0</v>
      </c>
      <c r="M95" s="1306">
        <v>45239.0</v>
      </c>
      <c r="O95" s="441"/>
      <c r="R95" s="346"/>
      <c r="S95" s="1396"/>
      <c r="T95" s="346"/>
      <c r="U95" s="346"/>
      <c r="V95" s="346"/>
    </row>
    <row r="96">
      <c r="H96" s="41"/>
      <c r="I96" s="156"/>
      <c r="J96" s="71" t="s">
        <v>44</v>
      </c>
      <c r="K96" s="913" t="s">
        <v>280</v>
      </c>
      <c r="L96" s="913" t="s">
        <v>280</v>
      </c>
      <c r="M96" s="913" t="s">
        <v>280</v>
      </c>
      <c r="O96" s="441"/>
      <c r="R96" s="346"/>
      <c r="S96" s="1396"/>
      <c r="T96" s="346"/>
      <c r="U96" s="346"/>
      <c r="V96" s="346"/>
    </row>
    <row r="97">
      <c r="H97" s="41"/>
      <c r="I97" s="156"/>
      <c r="J97" s="1188" t="s">
        <v>84</v>
      </c>
      <c r="K97" s="1190" t="s">
        <v>2879</v>
      </c>
      <c r="L97" s="1190" t="s">
        <v>2880</v>
      </c>
      <c r="M97" s="1190" t="s">
        <v>2881</v>
      </c>
      <c r="O97" s="441"/>
      <c r="R97" s="346"/>
      <c r="S97" s="1396"/>
      <c r="T97" s="346"/>
      <c r="U97" s="346"/>
      <c r="V97" s="346"/>
    </row>
    <row r="98">
      <c r="H98" s="41"/>
      <c r="I98" s="156"/>
      <c r="J98" s="1188" t="s">
        <v>97</v>
      </c>
      <c r="K98" s="1190" t="s">
        <v>2879</v>
      </c>
      <c r="L98" s="1190" t="s">
        <v>2880</v>
      </c>
      <c r="M98" s="1190" t="s">
        <v>2881</v>
      </c>
      <c r="O98" s="441"/>
      <c r="R98" s="346"/>
      <c r="S98" s="1396"/>
      <c r="T98" s="346"/>
      <c r="U98" s="346"/>
      <c r="V98" s="346"/>
    </row>
    <row r="99">
      <c r="H99" s="41"/>
      <c r="I99" s="156"/>
      <c r="J99" s="1192" t="s">
        <v>98</v>
      </c>
      <c r="K99" s="1211" t="s">
        <v>2883</v>
      </c>
      <c r="L99" s="1211" t="s">
        <v>223</v>
      </c>
      <c r="M99" s="1211" t="s">
        <v>2884</v>
      </c>
      <c r="O99" s="441"/>
      <c r="R99" s="346"/>
      <c r="S99" s="1396"/>
      <c r="T99" s="346"/>
      <c r="U99" s="346"/>
      <c r="V99" s="346"/>
    </row>
    <row r="100">
      <c r="H100" s="41"/>
      <c r="I100" s="156"/>
      <c r="J100" s="1332"/>
      <c r="K100" s="1333"/>
      <c r="L100" s="1333"/>
      <c r="M100" s="1333"/>
      <c r="O100" s="441"/>
      <c r="R100" s="346"/>
      <c r="S100" s="1396"/>
      <c r="T100" s="346"/>
      <c r="U100" s="346"/>
      <c r="V100" s="346"/>
    </row>
    <row r="101">
      <c r="H101" s="41"/>
      <c r="I101" s="156"/>
      <c r="J101" s="1206" t="s">
        <v>46</v>
      </c>
      <c r="K101" s="1306">
        <v>45240.0</v>
      </c>
      <c r="L101" s="1306">
        <v>45240.0</v>
      </c>
      <c r="M101" s="1306">
        <v>45240.0</v>
      </c>
      <c r="O101" s="441"/>
      <c r="R101" s="346"/>
      <c r="S101" s="1396"/>
      <c r="T101" s="346"/>
      <c r="U101" s="346"/>
      <c r="V101" s="346"/>
    </row>
    <row r="102">
      <c r="H102" s="41"/>
      <c r="I102" s="156"/>
      <c r="J102" s="71" t="s">
        <v>44</v>
      </c>
      <c r="K102" s="913" t="s">
        <v>280</v>
      </c>
      <c r="L102" s="913" t="s">
        <v>280</v>
      </c>
      <c r="M102" s="913" t="s">
        <v>280</v>
      </c>
      <c r="O102" s="441"/>
      <c r="R102" s="346"/>
      <c r="S102" s="1396"/>
      <c r="T102" s="346"/>
      <c r="U102" s="346"/>
      <c r="V102" s="346"/>
    </row>
    <row r="103">
      <c r="H103" s="41"/>
      <c r="I103" s="156"/>
      <c r="J103" s="1188" t="s">
        <v>84</v>
      </c>
      <c r="K103" s="1190" t="s">
        <v>2885</v>
      </c>
      <c r="L103" s="1190" t="s">
        <v>2886</v>
      </c>
      <c r="M103" s="1190" t="s">
        <v>2887</v>
      </c>
      <c r="O103" s="441"/>
      <c r="R103" s="346"/>
      <c r="S103" s="1396"/>
      <c r="T103" s="346"/>
      <c r="U103" s="346"/>
      <c r="V103" s="346"/>
    </row>
    <row r="104">
      <c r="H104" s="41"/>
      <c r="I104" s="156"/>
      <c r="J104" s="1188" t="s">
        <v>97</v>
      </c>
      <c r="K104" s="1190" t="s">
        <v>2885</v>
      </c>
      <c r="L104" s="1190" t="s">
        <v>2886</v>
      </c>
      <c r="M104" s="1190" t="s">
        <v>2887</v>
      </c>
      <c r="O104" s="441"/>
      <c r="R104" s="346"/>
      <c r="S104" s="1396"/>
      <c r="T104" s="346"/>
      <c r="U104" s="346"/>
      <c r="V104" s="346"/>
    </row>
    <row r="105">
      <c r="H105" s="41"/>
      <c r="I105" s="156"/>
      <c r="J105" s="1192" t="s">
        <v>98</v>
      </c>
      <c r="K105" s="1211" t="s">
        <v>223</v>
      </c>
      <c r="L105" s="1211" t="s">
        <v>2888</v>
      </c>
      <c r="M105" s="1211" t="s">
        <v>2889</v>
      </c>
      <c r="O105" s="441"/>
      <c r="R105" s="346"/>
      <c r="S105" s="1396"/>
      <c r="T105" s="346"/>
      <c r="U105" s="346"/>
      <c r="V105" s="346"/>
    </row>
    <row r="106">
      <c r="H106" s="41"/>
      <c r="I106" s="156"/>
      <c r="J106" s="1332"/>
      <c r="K106" s="1333"/>
      <c r="L106" s="1333"/>
      <c r="M106" s="1333"/>
      <c r="O106" s="441"/>
      <c r="R106" s="346"/>
      <c r="S106" s="1396"/>
      <c r="T106" s="346"/>
      <c r="U106" s="346"/>
      <c r="V106" s="346"/>
    </row>
    <row r="107">
      <c r="H107" s="41"/>
      <c r="I107" s="156"/>
      <c r="J107" s="1206" t="s">
        <v>46</v>
      </c>
      <c r="K107" s="1306">
        <v>45242.0</v>
      </c>
      <c r="L107" s="1306">
        <v>45243.0</v>
      </c>
      <c r="M107" s="1306">
        <v>45244.0</v>
      </c>
      <c r="O107" s="441"/>
      <c r="R107" s="346"/>
      <c r="S107" s="1396"/>
      <c r="T107" s="346"/>
      <c r="U107" s="346"/>
      <c r="V107" s="346"/>
    </row>
    <row r="108">
      <c r="H108" s="41"/>
      <c r="I108" s="156"/>
      <c r="J108" s="71" t="s">
        <v>44</v>
      </c>
      <c r="K108" s="913" t="s">
        <v>280</v>
      </c>
      <c r="L108" s="913" t="s">
        <v>280</v>
      </c>
      <c r="M108" s="913" t="s">
        <v>280</v>
      </c>
      <c r="O108" s="441"/>
      <c r="R108" s="346"/>
      <c r="S108" s="1396"/>
      <c r="T108" s="346"/>
      <c r="U108" s="346"/>
      <c r="V108" s="346"/>
    </row>
    <row r="109">
      <c r="H109" s="41"/>
      <c r="I109" s="156"/>
      <c r="J109" s="1188" t="s">
        <v>84</v>
      </c>
      <c r="K109" s="1190" t="s">
        <v>2890</v>
      </c>
      <c r="L109" s="1408" t="s">
        <v>2891</v>
      </c>
      <c r="M109" s="1190" t="s">
        <v>2895</v>
      </c>
      <c r="O109" s="441"/>
      <c r="R109" s="346"/>
      <c r="S109" s="1396"/>
      <c r="T109" s="346"/>
      <c r="U109" s="346"/>
      <c r="V109" s="346"/>
    </row>
    <row r="110">
      <c r="H110" s="41"/>
      <c r="I110" s="156"/>
      <c r="J110" s="1188" t="s">
        <v>97</v>
      </c>
      <c r="K110" s="1190" t="s">
        <v>2890</v>
      </c>
      <c r="L110" s="1408" t="s">
        <v>2891</v>
      </c>
      <c r="M110" s="1190" t="s">
        <v>2895</v>
      </c>
      <c r="O110" s="441"/>
      <c r="R110" s="346"/>
      <c r="S110" s="1396"/>
      <c r="T110" s="346"/>
      <c r="U110" s="346"/>
      <c r="V110" s="346"/>
    </row>
    <row r="111">
      <c r="H111" s="41"/>
      <c r="I111" s="156"/>
      <c r="J111" s="1192" t="s">
        <v>98</v>
      </c>
      <c r="K111" s="1211" t="s">
        <v>223</v>
      </c>
      <c r="L111" s="1211" t="s">
        <v>223</v>
      </c>
      <c r="M111" s="1211" t="s">
        <v>223</v>
      </c>
      <c r="O111" s="441"/>
      <c r="R111" s="346"/>
      <c r="S111" s="1396"/>
      <c r="T111" s="346"/>
      <c r="U111" s="346"/>
      <c r="V111" s="346"/>
    </row>
    <row r="112">
      <c r="H112" s="41"/>
      <c r="I112" s="156"/>
      <c r="J112" s="1332"/>
      <c r="K112" s="1333"/>
      <c r="L112" s="1333"/>
      <c r="M112" s="1333"/>
      <c r="O112" s="441"/>
      <c r="R112" s="346"/>
      <c r="S112" s="1396"/>
      <c r="T112" s="346"/>
      <c r="U112" s="346"/>
      <c r="V112" s="346"/>
    </row>
    <row r="113">
      <c r="H113" s="41"/>
      <c r="I113" s="156"/>
      <c r="J113" s="1206" t="s">
        <v>46</v>
      </c>
      <c r="K113" s="1306">
        <v>45245.0</v>
      </c>
      <c r="L113" s="1306">
        <v>45246.0</v>
      </c>
      <c r="M113" s="1306">
        <v>45247.0</v>
      </c>
      <c r="O113" s="441"/>
      <c r="R113" s="346"/>
      <c r="S113" s="1396"/>
      <c r="T113" s="346"/>
      <c r="U113" s="346"/>
      <c r="V113" s="346"/>
    </row>
    <row r="114">
      <c r="H114" s="41"/>
      <c r="I114" s="156"/>
      <c r="J114" s="71" t="s">
        <v>44</v>
      </c>
      <c r="K114" s="913" t="s">
        <v>280</v>
      </c>
      <c r="L114" s="913" t="s">
        <v>280</v>
      </c>
      <c r="M114" s="913" t="s">
        <v>280</v>
      </c>
      <c r="O114" s="441"/>
      <c r="R114" s="346"/>
      <c r="S114" s="1396"/>
      <c r="T114" s="346"/>
      <c r="U114" s="346"/>
      <c r="V114" s="346"/>
    </row>
    <row r="115">
      <c r="H115" s="41"/>
      <c r="I115" s="156"/>
      <c r="J115" s="1188" t="s">
        <v>84</v>
      </c>
      <c r="K115" s="1190" t="s">
        <v>2896</v>
      </c>
      <c r="L115" s="1190" t="s">
        <v>2897</v>
      </c>
      <c r="M115" s="1190" t="s">
        <v>2898</v>
      </c>
      <c r="O115" s="441"/>
      <c r="R115" s="346"/>
      <c r="S115" s="1396"/>
      <c r="T115" s="346"/>
      <c r="U115" s="346"/>
      <c r="V115" s="346"/>
    </row>
    <row r="116">
      <c r="H116" s="41"/>
      <c r="I116" s="156"/>
      <c r="J116" s="1188" t="s">
        <v>97</v>
      </c>
      <c r="K116" s="1190" t="s">
        <v>2896</v>
      </c>
      <c r="L116" s="1190" t="s">
        <v>2897</v>
      </c>
      <c r="M116" s="1190" t="s">
        <v>2898</v>
      </c>
      <c r="O116" s="441"/>
      <c r="R116" s="346"/>
      <c r="S116" s="1396"/>
      <c r="T116" s="346"/>
      <c r="U116" s="346"/>
      <c r="V116" s="346"/>
    </row>
    <row r="117">
      <c r="H117" s="41"/>
      <c r="I117" s="156"/>
      <c r="J117" s="1192" t="s">
        <v>98</v>
      </c>
      <c r="K117" s="1211" t="s">
        <v>223</v>
      </c>
      <c r="L117" s="1211" t="s">
        <v>223</v>
      </c>
      <c r="M117" s="1211" t="s">
        <v>2560</v>
      </c>
      <c r="O117" s="441"/>
      <c r="R117" s="346"/>
      <c r="S117" s="1396"/>
      <c r="T117" s="346"/>
      <c r="U117" s="346"/>
      <c r="V117" s="346"/>
    </row>
    <row r="118">
      <c r="H118" s="41"/>
      <c r="I118" s="156"/>
      <c r="J118" s="1332"/>
      <c r="K118" s="1333"/>
      <c r="L118" s="1333"/>
      <c r="M118" s="1333"/>
      <c r="O118" s="441"/>
      <c r="R118" s="346"/>
      <c r="S118" s="1396"/>
      <c r="T118" s="346"/>
      <c r="U118" s="346"/>
      <c r="V118" s="346"/>
    </row>
    <row r="119">
      <c r="H119" s="41"/>
      <c r="I119" s="156"/>
      <c r="J119" s="1206" t="s">
        <v>46</v>
      </c>
      <c r="K119" s="1306">
        <v>45248.0</v>
      </c>
      <c r="L119" s="1306"/>
      <c r="M119" s="1306"/>
      <c r="O119" s="441"/>
      <c r="R119" s="346"/>
      <c r="S119" s="1396"/>
      <c r="T119" s="346"/>
      <c r="U119" s="346"/>
      <c r="V119" s="346"/>
    </row>
    <row r="120">
      <c r="H120" s="41"/>
      <c r="I120" s="156"/>
      <c r="J120" s="71" t="s">
        <v>44</v>
      </c>
      <c r="K120" s="913" t="s">
        <v>280</v>
      </c>
      <c r="L120" s="913"/>
      <c r="M120" s="913"/>
      <c r="O120" s="441"/>
      <c r="R120" s="346"/>
      <c r="S120" s="1396"/>
      <c r="T120" s="346"/>
      <c r="U120" s="346"/>
      <c r="V120" s="346"/>
    </row>
    <row r="121">
      <c r="H121" s="41"/>
      <c r="I121" s="156"/>
      <c r="J121" s="1188" t="s">
        <v>84</v>
      </c>
      <c r="K121" s="1190" t="s">
        <v>2880</v>
      </c>
      <c r="L121" s="1190"/>
      <c r="M121" s="1190"/>
      <c r="O121" s="441"/>
      <c r="R121" s="346"/>
      <c r="S121" s="1396"/>
      <c r="T121" s="346"/>
      <c r="U121" s="346"/>
      <c r="V121" s="346"/>
    </row>
    <row r="122">
      <c r="H122" s="41"/>
      <c r="I122" s="156"/>
      <c r="J122" s="1188" t="s">
        <v>97</v>
      </c>
      <c r="K122" s="1190" t="s">
        <v>2880</v>
      </c>
      <c r="L122" s="1190"/>
      <c r="M122" s="1190"/>
      <c r="O122" s="441"/>
      <c r="R122" s="346"/>
      <c r="S122" s="1396"/>
      <c r="T122" s="346"/>
      <c r="U122" s="346"/>
      <c r="V122" s="346"/>
    </row>
    <row r="123">
      <c r="H123" s="41"/>
      <c r="I123" s="156"/>
      <c r="J123" s="1192" t="s">
        <v>98</v>
      </c>
      <c r="K123" s="1211" t="s">
        <v>223</v>
      </c>
      <c r="L123" s="1211"/>
      <c r="M123" s="1211"/>
      <c r="O123" s="441"/>
      <c r="R123" s="346"/>
      <c r="S123" s="1396"/>
      <c r="T123" s="346"/>
      <c r="U123" s="346"/>
      <c r="V123" s="346"/>
    </row>
    <row r="124">
      <c r="H124" s="41"/>
      <c r="I124" s="156"/>
      <c r="J124" s="1332"/>
      <c r="K124" s="1333"/>
      <c r="L124" s="1333"/>
      <c r="M124" s="1333"/>
      <c r="O124" s="441"/>
      <c r="R124" s="346"/>
      <c r="S124" s="1396"/>
      <c r="T124" s="346"/>
      <c r="U124" s="346"/>
      <c r="V124" s="346"/>
    </row>
    <row r="125">
      <c r="H125" s="41"/>
      <c r="I125" s="156"/>
      <c r="J125" s="1218"/>
      <c r="K125" s="1219"/>
      <c r="L125" s="1219"/>
      <c r="M125" s="1219"/>
      <c r="O125" s="441"/>
      <c r="R125" s="346"/>
      <c r="S125" s="1396"/>
      <c r="T125" s="346"/>
      <c r="U125" s="346"/>
      <c r="V125" s="346"/>
    </row>
    <row r="126">
      <c r="H126" s="41"/>
      <c r="I126" s="156"/>
      <c r="J126" s="1214"/>
      <c r="K126" s="1215"/>
      <c r="L126" s="1215"/>
      <c r="M126" s="1215"/>
      <c r="O126" s="441"/>
      <c r="R126" s="346"/>
      <c r="S126" s="1396"/>
      <c r="T126" s="346"/>
      <c r="U126" s="346"/>
      <c r="V126" s="346"/>
    </row>
    <row r="127">
      <c r="H127" s="41"/>
      <c r="I127" s="156"/>
      <c r="J127" s="1224" t="s">
        <v>46</v>
      </c>
      <c r="K127" s="1240"/>
      <c r="L127" s="1240"/>
      <c r="M127" s="1226"/>
      <c r="O127" s="441"/>
      <c r="R127" s="346"/>
      <c r="S127" s="1396"/>
      <c r="T127" s="346"/>
      <c r="U127" s="346"/>
      <c r="V127" s="346"/>
    </row>
    <row r="128">
      <c r="H128" s="41"/>
      <c r="I128" s="156"/>
      <c r="J128" s="71" t="s">
        <v>44</v>
      </c>
      <c r="K128" s="1038" t="s">
        <v>343</v>
      </c>
      <c r="L128" s="1038" t="s">
        <v>343</v>
      </c>
      <c r="M128" s="1038"/>
      <c r="O128" s="441"/>
      <c r="R128" s="346"/>
      <c r="S128" s="1396"/>
      <c r="T128" s="346"/>
      <c r="U128" s="346"/>
      <c r="V128" s="346"/>
    </row>
    <row r="129">
      <c r="H129" s="41"/>
      <c r="I129" s="156"/>
      <c r="J129" s="1188" t="s">
        <v>84</v>
      </c>
      <c r="K129" s="1191"/>
      <c r="L129" s="1191"/>
      <c r="M129" s="1190"/>
      <c r="O129" s="441"/>
      <c r="R129" s="346"/>
      <c r="S129" s="1396"/>
      <c r="T129" s="346"/>
      <c r="U129" s="346"/>
      <c r="V129" s="346"/>
    </row>
    <row r="130">
      <c r="H130" s="41"/>
      <c r="I130" s="156"/>
      <c r="J130" s="1188" t="s">
        <v>97</v>
      </c>
      <c r="K130" s="1191"/>
      <c r="L130" s="1191"/>
      <c r="M130" s="1190"/>
      <c r="O130" s="441"/>
      <c r="R130" s="346"/>
      <c r="S130" s="1396"/>
      <c r="T130" s="346"/>
      <c r="U130" s="346"/>
      <c r="V130" s="346"/>
    </row>
    <row r="131">
      <c r="H131" s="41"/>
      <c r="I131" s="156"/>
      <c r="J131" s="1192" t="s">
        <v>98</v>
      </c>
      <c r="K131" s="1195"/>
      <c r="L131" s="1193"/>
      <c r="M131" s="1211"/>
      <c r="O131" s="441"/>
      <c r="R131" s="346"/>
      <c r="S131" s="1396"/>
      <c r="T131" s="346"/>
      <c r="U131" s="346"/>
      <c r="V131" s="346"/>
    </row>
    <row r="132">
      <c r="H132" s="41"/>
      <c r="I132" s="156"/>
      <c r="J132" s="73"/>
      <c r="K132" s="1237"/>
      <c r="L132" s="1237"/>
      <c r="M132" s="1237"/>
      <c r="O132" s="441"/>
      <c r="R132" s="346"/>
      <c r="S132" s="1396"/>
      <c r="T132" s="346"/>
      <c r="U132" s="346"/>
      <c r="V132" s="346"/>
    </row>
    <row r="133">
      <c r="H133" s="41"/>
      <c r="I133" s="156"/>
      <c r="J133" s="1238"/>
      <c r="K133" s="1239"/>
      <c r="L133" s="1239"/>
      <c r="M133" s="1239"/>
      <c r="O133" s="441"/>
      <c r="R133" s="346"/>
      <c r="S133" s="1396"/>
      <c r="T133" s="346"/>
      <c r="U133" s="346"/>
      <c r="V133" s="346"/>
    </row>
    <row r="134">
      <c r="H134" s="41"/>
      <c r="I134" s="156"/>
      <c r="J134" s="1224" t="s">
        <v>46</v>
      </c>
      <c r="K134" s="1226"/>
      <c r="L134" s="1240"/>
      <c r="M134" s="1240"/>
      <c r="O134" s="441"/>
      <c r="R134" s="346"/>
      <c r="S134" s="1396"/>
      <c r="T134" s="346"/>
      <c r="U134" s="346"/>
      <c r="V134" s="346"/>
    </row>
    <row r="135">
      <c r="H135" s="41"/>
      <c r="I135" s="156"/>
      <c r="J135" s="71" t="s">
        <v>44</v>
      </c>
      <c r="K135" s="1038"/>
      <c r="L135" s="913"/>
      <c r="M135" s="913"/>
      <c r="O135" s="441"/>
      <c r="R135" s="346"/>
      <c r="S135" s="1396"/>
      <c r="T135" s="346"/>
      <c r="U135" s="346"/>
      <c r="V135" s="346"/>
    </row>
    <row r="136">
      <c r="H136" s="41"/>
      <c r="I136" s="156"/>
      <c r="J136" s="1188" t="s">
        <v>84</v>
      </c>
      <c r="K136" s="1191"/>
      <c r="L136" s="1190"/>
      <c r="M136" s="1190"/>
      <c r="O136" s="441"/>
      <c r="R136" s="346"/>
      <c r="S136" s="1396"/>
      <c r="T136" s="346"/>
      <c r="U136" s="346"/>
      <c r="V136" s="346"/>
    </row>
    <row r="137">
      <c r="H137" s="41"/>
      <c r="I137" s="156"/>
      <c r="J137" s="1188" t="s">
        <v>97</v>
      </c>
      <c r="K137" s="1191"/>
      <c r="L137" s="1190"/>
      <c r="M137" s="1190"/>
      <c r="O137" s="441"/>
      <c r="R137" s="346"/>
      <c r="S137" s="1396"/>
      <c r="T137" s="346"/>
      <c r="U137" s="346"/>
      <c r="V137" s="346"/>
    </row>
    <row r="138">
      <c r="H138" s="41"/>
      <c r="I138" s="156"/>
      <c r="J138" s="1192" t="s">
        <v>98</v>
      </c>
      <c r="K138" s="1202"/>
      <c r="L138" s="1202"/>
      <c r="M138" s="1202"/>
      <c r="O138" s="441"/>
      <c r="R138" s="346"/>
      <c r="S138" s="1396"/>
      <c r="T138" s="346"/>
      <c r="U138" s="346"/>
      <c r="V138" s="346"/>
    </row>
    <row r="139">
      <c r="H139" s="49"/>
      <c r="I139" s="189"/>
      <c r="J139" s="73"/>
      <c r="K139" s="945"/>
      <c r="L139" s="945"/>
      <c r="M139" s="945"/>
      <c r="O139" s="44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J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J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J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J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J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J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J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J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J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J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J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J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J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J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J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J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J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J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J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J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J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J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J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J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J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J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J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J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J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J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J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139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139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139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139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139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139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139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139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139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139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1396"/>
      <c r="T1062" s="346"/>
      <c r="U1062" s="346"/>
      <c r="V1062" s="346"/>
    </row>
    <row r="1063">
      <c r="I1063" s="156"/>
      <c r="K1063" s="831"/>
      <c r="L1063" s="831"/>
      <c r="M1063" s="831"/>
      <c r="R1063" s="346"/>
      <c r="S1063" s="1396"/>
      <c r="T1063" s="346"/>
      <c r="U1063" s="346"/>
      <c r="V1063" s="346"/>
    </row>
    <row r="1064">
      <c r="I1064" s="156"/>
      <c r="K1064" s="831"/>
      <c r="L1064" s="831"/>
      <c r="M1064" s="831"/>
      <c r="R1064" s="346"/>
      <c r="S1064" s="1396"/>
      <c r="T1064" s="346"/>
      <c r="U1064" s="346"/>
      <c r="V1064" s="346"/>
    </row>
    <row r="1065">
      <c r="I1065" s="156"/>
      <c r="K1065" s="831"/>
      <c r="L1065" s="831"/>
      <c r="M1065" s="831"/>
      <c r="R1065" s="346"/>
      <c r="S1065" s="1396"/>
      <c r="T1065" s="346"/>
      <c r="U1065" s="346"/>
      <c r="V1065" s="346"/>
    </row>
    <row r="1066">
      <c r="I1066" s="156"/>
      <c r="K1066" s="831"/>
      <c r="L1066" s="831"/>
      <c r="M1066" s="831"/>
      <c r="R1066" s="346"/>
      <c r="S1066" s="1396"/>
      <c r="T1066" s="346"/>
      <c r="U1066" s="346"/>
      <c r="V1066" s="346"/>
    </row>
    <row r="1067">
      <c r="I1067" s="156"/>
      <c r="K1067" s="831"/>
      <c r="L1067" s="831"/>
      <c r="M1067" s="831"/>
      <c r="R1067" s="346"/>
      <c r="S1067" s="1396"/>
      <c r="T1067" s="346"/>
      <c r="U1067" s="346"/>
      <c r="V1067" s="346"/>
    </row>
    <row r="1068">
      <c r="I1068" s="156"/>
      <c r="K1068" s="831"/>
      <c r="L1068" s="831"/>
      <c r="M1068" s="831"/>
      <c r="R1068" s="346"/>
      <c r="S1068" s="1396"/>
      <c r="T1068" s="346"/>
      <c r="U1068" s="346"/>
      <c r="V1068" s="346"/>
    </row>
    <row r="1069">
      <c r="I1069" s="156"/>
      <c r="K1069" s="831"/>
      <c r="L1069" s="831"/>
      <c r="M1069" s="831"/>
      <c r="R1069" s="346"/>
      <c r="S1069" s="1396"/>
      <c r="T1069" s="346"/>
      <c r="U1069" s="346"/>
      <c r="V1069" s="346"/>
    </row>
    <row r="1070">
      <c r="I1070" s="156"/>
      <c r="K1070" s="831"/>
      <c r="L1070" s="831"/>
      <c r="M1070" s="831"/>
      <c r="R1070" s="346"/>
      <c r="S1070" s="1396"/>
      <c r="T1070" s="346"/>
      <c r="U1070" s="346"/>
      <c r="V1070" s="346"/>
    </row>
    <row r="1071">
      <c r="I1071" s="156"/>
      <c r="K1071" s="831"/>
      <c r="L1071" s="831"/>
      <c r="M1071" s="831"/>
      <c r="R1071" s="346"/>
      <c r="S1071" s="1396"/>
      <c r="T1071" s="346"/>
      <c r="U1071" s="346"/>
      <c r="V1071" s="346"/>
    </row>
    <row r="1072">
      <c r="I1072" s="156"/>
      <c r="K1072" s="831"/>
      <c r="L1072" s="831"/>
      <c r="M1072" s="831"/>
      <c r="R1072" s="346"/>
      <c r="S1072" s="1396"/>
      <c r="T1072" s="346"/>
      <c r="U1072" s="346"/>
      <c r="V1072" s="346"/>
    </row>
    <row r="1073">
      <c r="I1073" s="156"/>
      <c r="K1073" s="831"/>
      <c r="L1073" s="831"/>
      <c r="M1073" s="831"/>
      <c r="R1073" s="346"/>
      <c r="S1073" s="1396"/>
      <c r="T1073" s="346"/>
      <c r="U1073" s="346"/>
      <c r="V1073" s="346"/>
    </row>
    <row r="1074">
      <c r="I1074" s="156"/>
      <c r="K1074" s="831"/>
      <c r="L1074" s="831"/>
      <c r="M1074" s="831"/>
      <c r="R1074" s="346"/>
      <c r="S1074" s="1396"/>
      <c r="T1074" s="346"/>
      <c r="U1074" s="346"/>
      <c r="V1074" s="346"/>
    </row>
    <row r="1075">
      <c r="I1075" s="156"/>
      <c r="K1075" s="831"/>
      <c r="L1075" s="831"/>
      <c r="M1075" s="831"/>
      <c r="R1075" s="346"/>
      <c r="S1075" s="1396"/>
      <c r="T1075" s="346"/>
      <c r="U1075" s="346"/>
      <c r="V1075" s="346"/>
    </row>
    <row r="1076">
      <c r="I1076" s="156"/>
      <c r="K1076" s="831"/>
      <c r="L1076" s="831"/>
      <c r="M1076" s="831"/>
      <c r="R1076" s="346"/>
      <c r="S1076" s="1396"/>
      <c r="T1076" s="346"/>
      <c r="U1076" s="346"/>
      <c r="V1076" s="346"/>
    </row>
    <row r="1077">
      <c r="I1077" s="156"/>
      <c r="K1077" s="831"/>
      <c r="L1077" s="831"/>
      <c r="M1077" s="831"/>
      <c r="R1077" s="346"/>
      <c r="S1077" s="1396"/>
      <c r="T1077" s="346"/>
      <c r="U1077" s="346"/>
      <c r="V1077" s="346"/>
    </row>
    <row r="1078">
      <c r="I1078" s="156"/>
      <c r="K1078" s="831"/>
      <c r="L1078" s="831"/>
      <c r="M1078" s="831"/>
      <c r="R1078" s="346"/>
      <c r="S1078" s="1396"/>
      <c r="T1078" s="346"/>
      <c r="U1078" s="346"/>
      <c r="V1078" s="346"/>
    </row>
    <row r="1079">
      <c r="I1079" s="156"/>
      <c r="K1079" s="831"/>
      <c r="L1079" s="831"/>
      <c r="M1079" s="831"/>
      <c r="R1079" s="346"/>
      <c r="S1079" s="1396"/>
      <c r="T1079" s="346"/>
      <c r="U1079" s="346"/>
      <c r="V1079" s="346"/>
    </row>
    <row r="1080">
      <c r="I1080" s="156"/>
      <c r="K1080" s="831"/>
      <c r="L1080" s="831"/>
      <c r="M1080" s="831"/>
      <c r="R1080" s="346"/>
      <c r="S1080" s="1396"/>
      <c r="T1080" s="346"/>
      <c r="U1080" s="346"/>
      <c r="V1080" s="346"/>
    </row>
    <row r="1081">
      <c r="I1081" s="156"/>
      <c r="K1081" s="831"/>
      <c r="L1081" s="831"/>
      <c r="M1081" s="831"/>
      <c r="R1081" s="346"/>
      <c r="S1081" s="1396"/>
      <c r="T1081" s="346"/>
      <c r="U1081" s="346"/>
      <c r="V1081" s="346"/>
    </row>
    <row r="1082">
      <c r="I1082" s="156"/>
      <c r="K1082" s="831"/>
      <c r="L1082" s="831"/>
      <c r="M1082" s="831"/>
      <c r="R1082" s="346"/>
      <c r="S1082" s="1396"/>
      <c r="T1082" s="346"/>
      <c r="U1082" s="346"/>
      <c r="V1082" s="346"/>
    </row>
    <row r="1083">
      <c r="I1083" s="156"/>
      <c r="K1083" s="831"/>
      <c r="L1083" s="831"/>
      <c r="M1083" s="831"/>
      <c r="R1083" s="346"/>
      <c r="S1083" s="1396"/>
      <c r="T1083" s="346"/>
      <c r="U1083" s="346"/>
      <c r="V1083" s="346"/>
    </row>
    <row r="1084">
      <c r="I1084" s="156"/>
      <c r="K1084" s="831"/>
      <c r="L1084" s="831"/>
      <c r="M1084" s="831"/>
      <c r="R1084" s="346"/>
      <c r="S1084" s="1396"/>
      <c r="T1084" s="346"/>
      <c r="U1084" s="346"/>
      <c r="V1084" s="346"/>
    </row>
    <row r="1085">
      <c r="I1085" s="156"/>
      <c r="K1085" s="831"/>
      <c r="L1085" s="831"/>
      <c r="M1085" s="831"/>
      <c r="R1085" s="346"/>
      <c r="S1085" s="1396"/>
      <c r="T1085" s="346"/>
      <c r="U1085" s="346"/>
      <c r="V1085" s="346"/>
    </row>
    <row r="1086">
      <c r="I1086" s="156"/>
      <c r="K1086" s="831"/>
      <c r="L1086" s="831"/>
      <c r="M1086" s="831"/>
      <c r="R1086" s="346"/>
      <c r="S1086" s="1396"/>
      <c r="T1086" s="346"/>
      <c r="U1086" s="346"/>
      <c r="V1086" s="346"/>
    </row>
    <row r="1087">
      <c r="I1087" s="156"/>
      <c r="K1087" s="831"/>
      <c r="L1087" s="831"/>
      <c r="M1087" s="831"/>
      <c r="R1087" s="346"/>
      <c r="S1087" s="1396"/>
      <c r="T1087" s="346"/>
      <c r="U1087" s="346"/>
      <c r="V1087" s="346"/>
    </row>
    <row r="1088">
      <c r="I1088" s="156"/>
      <c r="K1088" s="831"/>
      <c r="L1088" s="831"/>
      <c r="M1088" s="831"/>
      <c r="R1088" s="346"/>
      <c r="S1088" s="1396"/>
      <c r="T1088" s="346"/>
      <c r="U1088" s="346"/>
      <c r="V1088" s="346"/>
    </row>
    <row r="1089">
      <c r="I1089" s="156"/>
      <c r="K1089" s="831"/>
      <c r="L1089" s="831"/>
      <c r="M1089" s="831"/>
      <c r="R1089" s="346"/>
      <c r="S1089" s="1396"/>
      <c r="T1089" s="346"/>
      <c r="U1089" s="346"/>
      <c r="V1089" s="346"/>
    </row>
    <row r="1090">
      <c r="I1090" s="156"/>
      <c r="K1090" s="831"/>
      <c r="L1090" s="831"/>
      <c r="M1090" s="831"/>
      <c r="R1090" s="346"/>
      <c r="S1090" s="1396"/>
      <c r="T1090" s="346"/>
      <c r="U1090" s="346"/>
      <c r="V1090" s="346"/>
    </row>
    <row r="1091">
      <c r="I1091" s="156"/>
      <c r="K1091" s="831"/>
      <c r="L1091" s="831"/>
      <c r="M1091" s="831"/>
      <c r="R1091" s="346"/>
      <c r="S1091" s="1396"/>
      <c r="T1091" s="346"/>
      <c r="U1091" s="346"/>
      <c r="V1091" s="346"/>
    </row>
    <row r="1092">
      <c r="I1092" s="156"/>
      <c r="K1092" s="831"/>
      <c r="L1092" s="831"/>
      <c r="M1092" s="831"/>
      <c r="R1092" s="346"/>
      <c r="S1092" s="1396"/>
      <c r="T1092" s="346"/>
      <c r="U1092" s="346"/>
      <c r="V1092" s="346"/>
    </row>
    <row r="1093">
      <c r="I1093" s="156"/>
      <c r="K1093" s="831"/>
      <c r="L1093" s="831"/>
      <c r="M1093" s="831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2832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45226.0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2836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2803</v>
      </c>
      <c r="E14" s="1" t="s">
        <v>54</v>
      </c>
      <c r="H14" s="49"/>
      <c r="I14" s="50"/>
      <c r="J14" s="223"/>
      <c r="K14" s="893" t="s">
        <v>2803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45249.0</v>
      </c>
      <c r="L17" s="907">
        <v>45250.0</v>
      </c>
      <c r="M17" s="907">
        <v>45251.0</v>
      </c>
      <c r="N17" s="7"/>
      <c r="O17" s="779" t="str">
        <f>IFERROR(__xludf.DUMMYFUNCTION("IMPORTRANGE(""https://docs.google.com/spreadsheets/d/1AZ3Iko49RlWgMZj2Hx7OpTHq-NH0mvOPQwtTsEQwEV4/edit#gid=1517158034"",""11/19~11/30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1398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324" t="s">
        <v>2850</v>
      </c>
      <c r="L19" s="1000" t="s">
        <v>915</v>
      </c>
      <c r="M19" s="1323" t="s">
        <v>2854</v>
      </c>
      <c r="N19" s="7"/>
      <c r="O19" s="914"/>
      <c r="P19" s="914"/>
      <c r="Q19" s="914"/>
      <c r="R19" s="999"/>
      <c r="S19" s="1398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324" t="s">
        <v>2850</v>
      </c>
      <c r="L20" s="1000" t="s">
        <v>915</v>
      </c>
      <c r="M20" s="1323" t="s">
        <v>2854</v>
      </c>
      <c r="N20" s="7"/>
      <c r="O20" s="914"/>
      <c r="P20" s="914"/>
      <c r="Q20" s="914"/>
      <c r="R20" s="999"/>
      <c r="S20" s="1398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86" t="s">
        <v>98</v>
      </c>
      <c r="K21" s="999" t="s">
        <v>223</v>
      </c>
      <c r="L21" s="1000" t="s">
        <v>915</v>
      </c>
      <c r="M21" s="954" t="s">
        <v>2555</v>
      </c>
      <c r="N21" s="7"/>
      <c r="O21" s="914"/>
      <c r="P21" s="914"/>
      <c r="Q21" s="914"/>
      <c r="R21" s="999"/>
      <c r="S21" s="1398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45252.0</v>
      </c>
      <c r="L23" s="907">
        <v>45253.0</v>
      </c>
      <c r="M23" s="907">
        <v>45254.0</v>
      </c>
      <c r="N23" s="7"/>
      <c r="O23" s="914"/>
      <c r="P23" s="914"/>
      <c r="Q23" s="914"/>
      <c r="R23" s="999"/>
      <c r="S23" s="1398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000" t="s">
        <v>915</v>
      </c>
      <c r="L25" s="135" t="s">
        <v>2860</v>
      </c>
      <c r="M25" s="1000" t="s">
        <v>2861</v>
      </c>
      <c r="N25" s="7"/>
      <c r="O25" s="914"/>
      <c r="P25" s="914"/>
      <c r="Q25" s="914"/>
      <c r="R25" s="999"/>
      <c r="S25" s="1398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79" t="s">
        <v>97</v>
      </c>
      <c r="K26" s="1000" t="s">
        <v>915</v>
      </c>
      <c r="L26" s="135" t="s">
        <v>2860</v>
      </c>
      <c r="M26" s="1000" t="s">
        <v>2861</v>
      </c>
      <c r="N26" s="229" t="s">
        <v>149</v>
      </c>
      <c r="O26" s="914"/>
      <c r="P26" s="914"/>
      <c r="Q26" s="914"/>
      <c r="R26" s="999"/>
      <c r="S26" s="1398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954" t="s">
        <v>2371</v>
      </c>
      <c r="L27" s="80" t="s">
        <v>2045</v>
      </c>
      <c r="M27" s="1000" t="s">
        <v>223</v>
      </c>
      <c r="N27" s="7"/>
      <c r="O27" s="914"/>
      <c r="P27" s="914"/>
      <c r="Q27" s="914"/>
      <c r="R27" s="999"/>
      <c r="S27" s="1398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1407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45256.0</v>
      </c>
      <c r="L29" s="907">
        <v>45257.0</v>
      </c>
      <c r="M29" s="907">
        <v>45258.0</v>
      </c>
      <c r="N29" s="95"/>
      <c r="O29" s="1310"/>
      <c r="P29" s="1310"/>
      <c r="Q29" s="1310"/>
      <c r="R29" s="1369"/>
      <c r="S29" s="1399"/>
      <c r="T29" s="1369"/>
      <c r="U29" s="1310"/>
      <c r="V29" s="136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37" t="s">
        <v>243</v>
      </c>
      <c r="N30" s="100" t="s">
        <v>149</v>
      </c>
      <c r="O30" s="914"/>
      <c r="P30" s="914"/>
      <c r="Q30" s="914"/>
      <c r="R30" s="999"/>
      <c r="S30" s="1398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000" t="s">
        <v>915</v>
      </c>
      <c r="L31" s="1000" t="s">
        <v>2872</v>
      </c>
      <c r="M31" s="1000" t="s">
        <v>915</v>
      </c>
      <c r="N31" s="100"/>
      <c r="O31" s="914"/>
      <c r="P31" s="914"/>
      <c r="Q31" s="914"/>
      <c r="R31" s="999"/>
      <c r="S31" s="1398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000" t="s">
        <v>915</v>
      </c>
      <c r="L32" s="1000" t="s">
        <v>2872</v>
      </c>
      <c r="M32" s="1000" t="s">
        <v>915</v>
      </c>
      <c r="N32" s="103"/>
      <c r="O32" s="914"/>
      <c r="P32" s="914"/>
      <c r="Q32" s="914"/>
      <c r="R32" s="999"/>
      <c r="S32" s="1398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1000" t="s">
        <v>915</v>
      </c>
      <c r="L33" s="1000" t="s">
        <v>2555</v>
      </c>
      <c r="M33" s="1000" t="s">
        <v>915</v>
      </c>
      <c r="N33" s="103"/>
      <c r="O33" s="914"/>
      <c r="P33" s="914"/>
      <c r="Q33" s="914"/>
      <c r="R33" s="999"/>
      <c r="S33" s="1398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1398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45259.0</v>
      </c>
      <c r="L35" s="907">
        <v>45260.0</v>
      </c>
      <c r="M35" s="907"/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000" t="s">
        <v>915</v>
      </c>
      <c r="L37" s="1000" t="s">
        <v>915</v>
      </c>
      <c r="M37" s="1323"/>
      <c r="N37" s="852"/>
      <c r="O37" s="914"/>
      <c r="P37" s="914"/>
      <c r="Q37" s="914"/>
      <c r="R37" s="999"/>
      <c r="S37" s="1398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000" t="s">
        <v>915</v>
      </c>
      <c r="L38" s="1000" t="s">
        <v>915</v>
      </c>
      <c r="M38" s="1323"/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000" t="s">
        <v>915</v>
      </c>
      <c r="L39" s="1000" t="s">
        <v>915</v>
      </c>
      <c r="M39" s="1368"/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159"/>
      <c r="K41" s="1001"/>
      <c r="L41" s="1001"/>
      <c r="M41" s="1015"/>
      <c r="N41" s="856"/>
      <c r="O41" s="914"/>
      <c r="P41" s="914"/>
      <c r="Q41" s="914"/>
      <c r="R41" s="999"/>
      <c r="S41" s="1398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935" t="s">
        <v>46</v>
      </c>
      <c r="K42" s="936">
        <v>45249.0</v>
      </c>
      <c r="L42" s="936">
        <v>45250.0</v>
      </c>
      <c r="M42" s="936">
        <v>45251.0</v>
      </c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1" t="s">
        <v>44</v>
      </c>
      <c r="K43" s="913" t="s">
        <v>280</v>
      </c>
      <c r="L43" s="913" t="s">
        <v>280</v>
      </c>
      <c r="M43" s="937" t="s">
        <v>280</v>
      </c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84</v>
      </c>
      <c r="K44" s="135" t="s">
        <v>2892</v>
      </c>
      <c r="L44" s="135" t="s">
        <v>2893</v>
      </c>
      <c r="M44" s="135" t="s">
        <v>2894</v>
      </c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79" t="s">
        <v>97</v>
      </c>
      <c r="K45" s="135" t="s">
        <v>2892</v>
      </c>
      <c r="L45" s="135" t="s">
        <v>2893</v>
      </c>
      <c r="M45" s="135" t="s">
        <v>2894</v>
      </c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86" t="s">
        <v>98</v>
      </c>
      <c r="K46" s="80" t="s">
        <v>1525</v>
      </c>
      <c r="L46" s="135" t="s">
        <v>229</v>
      </c>
      <c r="M46" s="80" t="s">
        <v>223</v>
      </c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159"/>
      <c r="K47" s="1001"/>
      <c r="L47" s="1001"/>
      <c r="M47" s="1015"/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935" t="s">
        <v>46</v>
      </c>
      <c r="K48" s="936">
        <v>45251.0</v>
      </c>
      <c r="L48" s="936">
        <v>45252.0</v>
      </c>
      <c r="M48" s="936">
        <v>45253.0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1" t="s">
        <v>44</v>
      </c>
      <c r="K49" s="913" t="s">
        <v>280</v>
      </c>
      <c r="L49" s="913" t="s">
        <v>280</v>
      </c>
      <c r="M49" s="937" t="s">
        <v>280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84</v>
      </c>
      <c r="K50" s="135" t="s">
        <v>2900</v>
      </c>
      <c r="L50" s="135" t="s">
        <v>2901</v>
      </c>
      <c r="M50" s="135" t="s">
        <v>915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79" t="s">
        <v>97</v>
      </c>
      <c r="K51" s="187" t="s">
        <v>2900</v>
      </c>
      <c r="L51" s="135" t="s">
        <v>2901</v>
      </c>
      <c r="M51" s="135" t="s">
        <v>2902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86" t="s">
        <v>98</v>
      </c>
      <c r="K52" s="80" t="s">
        <v>2903</v>
      </c>
      <c r="L52" s="80" t="s">
        <v>2904</v>
      </c>
      <c r="M52" s="135" t="s">
        <v>2905</v>
      </c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159"/>
      <c r="K53" s="1001"/>
      <c r="L53" s="1001"/>
      <c r="M53" s="1015"/>
      <c r="O53" s="1136"/>
      <c r="P53" s="1136"/>
      <c r="Q53" s="1136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935" t="s">
        <v>46</v>
      </c>
      <c r="K54" s="936">
        <v>45254.0</v>
      </c>
      <c r="L54" s="936">
        <v>45255.0</v>
      </c>
      <c r="M54" s="936">
        <v>45256.0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1" t="s">
        <v>44</v>
      </c>
      <c r="K55" s="913" t="s">
        <v>280</v>
      </c>
      <c r="L55" s="913" t="s">
        <v>280</v>
      </c>
      <c r="M55" s="937" t="s">
        <v>280</v>
      </c>
      <c r="O55" s="1310"/>
      <c r="P55" s="1310"/>
      <c r="Q55" s="1310"/>
      <c r="R55" s="1369"/>
      <c r="S55" s="1369"/>
      <c r="T55" s="1369"/>
      <c r="U55" s="1310"/>
      <c r="V55" s="136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84</v>
      </c>
      <c r="K56" s="135" t="s">
        <v>2906</v>
      </c>
      <c r="L56" s="135" t="s">
        <v>2907</v>
      </c>
      <c r="M56" s="135" t="s">
        <v>915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79" t="s">
        <v>97</v>
      </c>
      <c r="K57" s="135" t="s">
        <v>2906</v>
      </c>
      <c r="L57" s="135" t="s">
        <v>2907</v>
      </c>
      <c r="M57" s="135" t="s">
        <v>915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86" t="s">
        <v>98</v>
      </c>
      <c r="K58" s="80" t="s">
        <v>223</v>
      </c>
      <c r="L58" s="80" t="s">
        <v>223</v>
      </c>
      <c r="M58" s="80" t="s">
        <v>915</v>
      </c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159"/>
      <c r="K59" s="1001"/>
      <c r="L59" s="1001"/>
      <c r="M59" s="1015"/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935" t="s">
        <v>46</v>
      </c>
      <c r="K60" s="936">
        <v>45257.0</v>
      </c>
      <c r="L60" s="936">
        <v>45258.0</v>
      </c>
      <c r="M60" s="936">
        <v>45259.0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1" t="s">
        <v>44</v>
      </c>
      <c r="K61" s="913" t="s">
        <v>280</v>
      </c>
      <c r="L61" s="913" t="s">
        <v>280</v>
      </c>
      <c r="M61" s="913" t="s">
        <v>280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84</v>
      </c>
      <c r="K62" s="135" t="s">
        <v>915</v>
      </c>
      <c r="L62" s="135" t="s">
        <v>2908</v>
      </c>
      <c r="M62" s="135" t="s">
        <v>2909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79" t="s">
        <v>97</v>
      </c>
      <c r="K63" s="135" t="s">
        <v>915</v>
      </c>
      <c r="L63" s="135" t="s">
        <v>2908</v>
      </c>
      <c r="M63" s="135" t="s">
        <v>2909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86" t="s">
        <v>98</v>
      </c>
      <c r="K64" s="80" t="s">
        <v>915</v>
      </c>
      <c r="L64" s="80" t="s">
        <v>2910</v>
      </c>
      <c r="M64" s="80" t="s">
        <v>2566</v>
      </c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159"/>
      <c r="K65" s="1001"/>
      <c r="L65" s="1001"/>
      <c r="M65" s="1015"/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939" t="s">
        <v>46</v>
      </c>
      <c r="K66" s="936">
        <v>45260.0</v>
      </c>
      <c r="L66" s="936"/>
      <c r="M66" s="936"/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1" t="s">
        <v>44</v>
      </c>
      <c r="K67" s="913" t="s">
        <v>280</v>
      </c>
      <c r="L67" s="913" t="s">
        <v>280</v>
      </c>
      <c r="M67" s="913" t="s">
        <v>280</v>
      </c>
      <c r="N67" s="1"/>
      <c r="R67" s="346"/>
      <c r="S67" s="346"/>
      <c r="T67" s="346"/>
      <c r="V67" s="346"/>
    </row>
    <row r="68">
      <c r="H68" s="41"/>
      <c r="I68" s="156"/>
      <c r="J68" s="79" t="s">
        <v>84</v>
      </c>
      <c r="K68" s="135" t="s">
        <v>915</v>
      </c>
      <c r="L68" s="135"/>
      <c r="M68" s="1323"/>
      <c r="N68" s="1"/>
      <c r="R68" s="346"/>
      <c r="S68" s="346"/>
      <c r="T68" s="346"/>
      <c r="V68" s="346"/>
    </row>
    <row r="69">
      <c r="H69" s="41"/>
      <c r="I69" s="156"/>
      <c r="J69" s="79" t="s">
        <v>97</v>
      </c>
      <c r="K69" s="135" t="s">
        <v>915</v>
      </c>
      <c r="L69" s="135"/>
      <c r="M69" s="1323"/>
      <c r="N69" s="1"/>
      <c r="R69" s="346"/>
      <c r="S69" s="346"/>
      <c r="T69" s="346"/>
      <c r="V69" s="346"/>
    </row>
    <row r="70">
      <c r="H70" s="41"/>
      <c r="I70" s="103"/>
      <c r="J70" s="86" t="s">
        <v>98</v>
      </c>
      <c r="K70" s="80" t="s">
        <v>915</v>
      </c>
      <c r="L70" s="80"/>
      <c r="M70" s="1381"/>
      <c r="R70" s="346"/>
      <c r="S70" s="346"/>
      <c r="T70" s="346"/>
      <c r="V70" s="346"/>
    </row>
    <row r="71">
      <c r="H71" s="41"/>
      <c r="I71" s="103"/>
      <c r="J71" s="189"/>
      <c r="K71" s="895"/>
      <c r="L71" s="895"/>
      <c r="M71" s="1244"/>
      <c r="R71" s="346"/>
      <c r="S71" s="346"/>
      <c r="T71" s="346"/>
      <c r="V71" s="346"/>
    </row>
    <row r="72">
      <c r="H72" s="41"/>
      <c r="I72" s="103"/>
      <c r="J72" s="791" t="s">
        <v>46</v>
      </c>
      <c r="K72" s="942"/>
      <c r="L72" s="942"/>
      <c r="M72" s="1037"/>
      <c r="R72" s="346"/>
      <c r="S72" s="346"/>
      <c r="T72" s="346"/>
      <c r="V72" s="346"/>
    </row>
    <row r="73">
      <c r="H73" s="41"/>
      <c r="I73" s="103"/>
      <c r="J73" s="1247" t="s">
        <v>44</v>
      </c>
      <c r="K73" s="1249"/>
      <c r="L73" s="1251"/>
      <c r="M73" s="1249"/>
      <c r="R73" s="346"/>
      <c r="S73" s="346"/>
      <c r="T73" s="346"/>
      <c r="V73" s="346"/>
    </row>
    <row r="74">
      <c r="H74" s="41"/>
      <c r="I74" s="103"/>
      <c r="J74" s="79" t="s">
        <v>84</v>
      </c>
      <c r="K74" s="135"/>
      <c r="M74" s="931"/>
      <c r="R74" s="346"/>
      <c r="S74" s="346"/>
      <c r="T74" s="346"/>
      <c r="V74" s="346"/>
    </row>
    <row r="75">
      <c r="H75" s="41"/>
      <c r="I75" s="156"/>
      <c r="J75" s="79" t="s">
        <v>97</v>
      </c>
      <c r="K75" s="135"/>
      <c r="L75" s="80"/>
      <c r="M75" s="931"/>
      <c r="R75" s="346"/>
      <c r="S75" s="346"/>
      <c r="T75" s="346"/>
      <c r="V75" s="346"/>
    </row>
    <row r="76">
      <c r="H76" s="41"/>
      <c r="J76" s="86" t="s">
        <v>98</v>
      </c>
      <c r="K76" s="80"/>
      <c r="L76" s="80"/>
      <c r="M76" s="1033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73"/>
      <c r="K77" s="945"/>
      <c r="L77" s="945"/>
      <c r="M77" s="1041"/>
      <c r="R77" s="346"/>
      <c r="S77" s="346"/>
      <c r="T77" s="346"/>
      <c r="V77" s="346"/>
    </row>
    <row r="78">
      <c r="H78" s="41"/>
      <c r="I78" s="156"/>
      <c r="J78" s="156"/>
      <c r="K78" s="831"/>
      <c r="L78" s="831"/>
      <c r="M78" s="1005"/>
      <c r="R78" s="346"/>
      <c r="S78" s="346"/>
      <c r="T78" s="346"/>
      <c r="V78" s="346"/>
    </row>
    <row r="79">
      <c r="H79" s="41"/>
      <c r="I79" s="156"/>
      <c r="J79" s="791" t="s">
        <v>46</v>
      </c>
      <c r="K79" s="942"/>
      <c r="L79" s="942"/>
      <c r="M79" s="1037"/>
      <c r="O79" s="441"/>
      <c r="R79" s="346"/>
      <c r="S79" s="346"/>
      <c r="T79" s="346"/>
      <c r="V79" s="346"/>
    </row>
    <row r="80">
      <c r="H80" s="41"/>
      <c r="I80" s="156"/>
      <c r="J80" s="71" t="s">
        <v>44</v>
      </c>
      <c r="K80" s="943"/>
      <c r="L80" s="913"/>
      <c r="M80" s="937"/>
      <c r="O80" s="441"/>
      <c r="R80" s="346"/>
      <c r="S80" s="346"/>
      <c r="T80" s="346"/>
      <c r="V80" s="346"/>
    </row>
    <row r="81">
      <c r="H81" s="41"/>
      <c r="I81" s="156"/>
      <c r="J81" s="79" t="s">
        <v>84</v>
      </c>
      <c r="K81" s="944"/>
      <c r="L81" s="931"/>
      <c r="M81" s="931"/>
      <c r="O81" s="115"/>
      <c r="R81" s="346"/>
      <c r="S81" s="346"/>
      <c r="T81" s="346"/>
      <c r="V81" s="346"/>
    </row>
    <row r="82">
      <c r="H82" s="41"/>
      <c r="I82" s="156"/>
      <c r="J82" s="79" t="s">
        <v>97</v>
      </c>
      <c r="K82" s="944"/>
      <c r="L82" s="931"/>
      <c r="M82" s="931"/>
      <c r="O82" s="441"/>
      <c r="R82" s="346"/>
      <c r="S82" s="346"/>
      <c r="T82" s="346"/>
      <c r="V82" s="346"/>
    </row>
    <row r="83">
      <c r="H83" s="41"/>
      <c r="I83" s="156"/>
      <c r="J83" s="86" t="s">
        <v>98</v>
      </c>
      <c r="K83" s="946"/>
      <c r="L83" s="927"/>
      <c r="M83" s="927"/>
      <c r="O83" s="441"/>
      <c r="R83" s="346"/>
      <c r="S83" s="346"/>
      <c r="T83" s="346"/>
      <c r="V83" s="346"/>
    </row>
    <row r="84">
      <c r="H84" s="41"/>
      <c r="I84" s="156"/>
      <c r="J84" s="73"/>
      <c r="K84" s="945"/>
      <c r="L84" s="945"/>
      <c r="M84" s="1041"/>
      <c r="O84" s="441"/>
      <c r="R84" s="346"/>
      <c r="S84" s="346"/>
      <c r="T84" s="346"/>
      <c r="V84" s="346"/>
    </row>
    <row r="85">
      <c r="H85" s="41"/>
      <c r="I85" s="156"/>
      <c r="J85" s="156"/>
      <c r="K85" s="831"/>
      <c r="L85" s="831"/>
      <c r="M85" s="1005"/>
      <c r="O85" s="441"/>
      <c r="R85" s="346"/>
      <c r="S85" s="346"/>
      <c r="T85" s="346"/>
      <c r="V85" s="346"/>
    </row>
    <row r="86">
      <c r="H86" s="41"/>
      <c r="I86" s="156"/>
      <c r="J86" s="156"/>
      <c r="K86" s="831"/>
      <c r="L86" s="831"/>
      <c r="M86" s="1005"/>
      <c r="O86" s="441"/>
      <c r="R86" s="346"/>
      <c r="S86" s="346"/>
      <c r="T86" s="346"/>
      <c r="V86" s="346"/>
    </row>
    <row r="87">
      <c r="H87" s="41"/>
      <c r="I87" s="156"/>
      <c r="J87" s="156"/>
      <c r="K87" s="831"/>
      <c r="L87" s="831"/>
      <c r="M87" s="1005"/>
      <c r="O87" s="441"/>
      <c r="R87" s="346"/>
      <c r="S87" s="346"/>
      <c r="T87" s="346"/>
      <c r="V87" s="346"/>
    </row>
    <row r="88">
      <c r="H88" s="41"/>
      <c r="I88" s="156"/>
      <c r="J88" s="156"/>
      <c r="K88" s="831"/>
      <c r="L88" s="831"/>
      <c r="M88" s="1005"/>
      <c r="O88" s="441"/>
      <c r="R88" s="346"/>
      <c r="S88" s="346"/>
      <c r="T88" s="346"/>
      <c r="V88" s="346"/>
    </row>
    <row r="89">
      <c r="H89" s="41"/>
      <c r="I89" s="156"/>
      <c r="J89" s="156"/>
      <c r="K89" s="831"/>
      <c r="L89" s="831"/>
      <c r="M89" s="1005"/>
      <c r="O89" s="441"/>
      <c r="R89" s="346"/>
      <c r="S89" s="346"/>
      <c r="T89" s="346"/>
      <c r="V89" s="346"/>
    </row>
    <row r="90">
      <c r="H90" s="41"/>
      <c r="I90" s="156"/>
      <c r="J90" s="156"/>
      <c r="K90" s="831"/>
      <c r="L90" s="831"/>
      <c r="M90" s="1005"/>
      <c r="O90" s="441"/>
      <c r="R90" s="346"/>
      <c r="S90" s="346"/>
      <c r="T90" s="346"/>
      <c r="V90" s="346"/>
    </row>
    <row r="91">
      <c r="H91" s="41"/>
      <c r="I91" s="156"/>
      <c r="J91" s="156"/>
      <c r="K91" s="831"/>
      <c r="L91" s="831"/>
      <c r="M91" s="1005"/>
      <c r="O91" s="441"/>
      <c r="R91" s="346"/>
      <c r="S91" s="346"/>
      <c r="T91" s="346"/>
      <c r="V91" s="346"/>
    </row>
    <row r="92">
      <c r="H92" s="41"/>
      <c r="I92" s="156"/>
      <c r="J92" s="156"/>
      <c r="K92" s="831"/>
      <c r="L92" s="831"/>
      <c r="M92" s="1005"/>
      <c r="O92" s="441"/>
      <c r="R92" s="346"/>
      <c r="S92" s="346"/>
      <c r="T92" s="346"/>
      <c r="V92" s="346"/>
    </row>
    <row r="93">
      <c r="H93" s="41"/>
      <c r="I93" s="156"/>
      <c r="J93" s="156"/>
      <c r="K93" s="831"/>
      <c r="L93" s="831"/>
      <c r="M93" s="1005"/>
      <c r="O93" s="441"/>
      <c r="R93" s="346"/>
      <c r="S93" s="346"/>
      <c r="T93" s="346"/>
      <c r="V93" s="346"/>
    </row>
    <row r="94">
      <c r="H94" s="41"/>
      <c r="I94" s="156"/>
      <c r="J94" s="156"/>
      <c r="K94" s="831"/>
      <c r="L94" s="831"/>
      <c r="M94" s="1005"/>
      <c r="O94" s="441"/>
      <c r="R94" s="346"/>
      <c r="S94" s="346"/>
      <c r="T94" s="346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V95" s="346"/>
    </row>
    <row r="96">
      <c r="H96" s="41"/>
      <c r="I96" s="156"/>
      <c r="J96" s="156"/>
      <c r="K96" s="831"/>
      <c r="L96" s="831"/>
      <c r="M96" s="1005"/>
      <c r="O96" s="441"/>
      <c r="R96" s="346"/>
      <c r="S96" s="346"/>
      <c r="T96" s="346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H98" s="41"/>
      <c r="I98" s="156"/>
      <c r="J98" s="156"/>
      <c r="K98" s="831"/>
      <c r="L98" s="831"/>
      <c r="M98" s="1005"/>
      <c r="O98" s="441"/>
      <c r="R98" s="346"/>
      <c r="S98" s="346"/>
      <c r="T98" s="346"/>
      <c r="V98" s="346"/>
    </row>
    <row r="99">
      <c r="H99" s="41"/>
      <c r="I99" s="156"/>
      <c r="J99" s="156"/>
      <c r="K99" s="831"/>
      <c r="L99" s="831"/>
      <c r="M99" s="1005"/>
      <c r="O99" s="441"/>
      <c r="R99" s="346"/>
      <c r="S99" s="346"/>
      <c r="T99" s="346"/>
      <c r="V99" s="346"/>
    </row>
    <row r="100">
      <c r="H100" s="41"/>
      <c r="I100" s="156"/>
      <c r="J100" s="156"/>
      <c r="K100" s="831"/>
      <c r="L100" s="831"/>
      <c r="M100" s="1005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V101" s="346"/>
    </row>
    <row r="102">
      <c r="H102" s="41"/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H103" s="49"/>
      <c r="I103" s="189"/>
      <c r="J103" s="156"/>
      <c r="K103" s="831"/>
      <c r="L103" s="831"/>
      <c r="M103" s="1005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R1039" s="346"/>
      <c r="S1039" s="346"/>
      <c r="T1039" s="346"/>
      <c r="V1039" s="346"/>
    </row>
    <row r="1040">
      <c r="I1040" s="156"/>
      <c r="R1040" s="346"/>
      <c r="S1040" s="346"/>
      <c r="T1040" s="346"/>
      <c r="V1040" s="346"/>
    </row>
    <row r="1041">
      <c r="I1041" s="156"/>
      <c r="R1041" s="346"/>
      <c r="S1041" s="346"/>
      <c r="T1041" s="346"/>
      <c r="V1041" s="346"/>
    </row>
    <row r="1042">
      <c r="I1042" s="156"/>
      <c r="R1042" s="346"/>
      <c r="S1042" s="346"/>
      <c r="T1042" s="346"/>
      <c r="V1042" s="346"/>
    </row>
    <row r="1043">
      <c r="I1043" s="156"/>
      <c r="R1043" s="346"/>
      <c r="S1043" s="346"/>
      <c r="T1043" s="346"/>
      <c r="V1043" s="346"/>
    </row>
    <row r="1044">
      <c r="I1044" s="156"/>
      <c r="R1044" s="346"/>
      <c r="S1044" s="346"/>
      <c r="T1044" s="346"/>
      <c r="V1044" s="346"/>
    </row>
    <row r="1045">
      <c r="I1045" s="156"/>
      <c r="R1045" s="346"/>
      <c r="S1045" s="346"/>
      <c r="T1045" s="346"/>
      <c r="V1045" s="346"/>
    </row>
    <row r="1046">
      <c r="I1046" s="156"/>
      <c r="R1046" s="346"/>
      <c r="S1046" s="346"/>
      <c r="T1046" s="346"/>
      <c r="V1046" s="346"/>
    </row>
    <row r="1047">
      <c r="I1047" s="156"/>
      <c r="R1047" s="346"/>
      <c r="S1047" s="346"/>
      <c r="T1047" s="346"/>
      <c r="V1047" s="346"/>
    </row>
    <row r="1048">
      <c r="I1048" s="156"/>
      <c r="R1048" s="346"/>
      <c r="S1048" s="346"/>
      <c r="T1048" s="346"/>
      <c r="V1048" s="346"/>
    </row>
    <row r="1049">
      <c r="I1049" s="156"/>
      <c r="R1049" s="346"/>
      <c r="S1049" s="346"/>
      <c r="T1049" s="346"/>
      <c r="V1049" s="346"/>
    </row>
    <row r="1050">
      <c r="I1050" s="156"/>
      <c r="R1050" s="346"/>
      <c r="S1050" s="346"/>
      <c r="T1050" s="346"/>
      <c r="V1050" s="346"/>
    </row>
    <row r="1051">
      <c r="I1051" s="156"/>
      <c r="R1051" s="346"/>
      <c r="S1051" s="346"/>
      <c r="T1051" s="346"/>
      <c r="V1051" s="346"/>
    </row>
    <row r="1052">
      <c r="I1052" s="156"/>
      <c r="R1052" s="346"/>
      <c r="S1052" s="346"/>
      <c r="T1052" s="346"/>
      <c r="V1052" s="346"/>
    </row>
    <row r="1053">
      <c r="I1053" s="156"/>
      <c r="R1053" s="346"/>
      <c r="S1053" s="346"/>
      <c r="T1053" s="346"/>
      <c r="V1053" s="346"/>
    </row>
    <row r="1054">
      <c r="I1054" s="156"/>
      <c r="R1054" s="346"/>
      <c r="S1054" s="346"/>
      <c r="T1054" s="346"/>
      <c r="V1054" s="346"/>
    </row>
    <row r="1055">
      <c r="I1055" s="156"/>
      <c r="R1055" s="346"/>
      <c r="S1055" s="346"/>
      <c r="T1055" s="346"/>
      <c r="V1055" s="346"/>
    </row>
    <row r="1056">
      <c r="I1056" s="156"/>
      <c r="R1056" s="346"/>
      <c r="S1056" s="346"/>
      <c r="T1056" s="346"/>
      <c r="V1056" s="346"/>
    </row>
    <row r="1057">
      <c r="I1057" s="156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1147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45239.0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2911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45262.0</v>
      </c>
      <c r="L17" s="1210">
        <v>45263.0</v>
      </c>
      <c r="M17" s="1210">
        <v>45264.0</v>
      </c>
      <c r="N17" s="7"/>
      <c r="O17" s="779" t="str">
        <f>IFERROR(__xludf.DUMMYFUNCTION("IMPORTRANGE(""https://docs.google.com/spreadsheets/d/1AZ3Iko49RlWgMZj2Hx7OpTHq-NH0mvOPQwtTsEQwEV4/edit#gid=754476702"",""12月SBD!A5:H30"")"),"#REF!")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332"/>
      <c r="P18" s="843"/>
      <c r="Q18" s="165"/>
      <c r="R18" s="165"/>
      <c r="S18" s="365"/>
      <c r="T18" s="1308"/>
      <c r="U18" s="164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80" t="s">
        <v>2912</v>
      </c>
      <c r="L19" s="135" t="s">
        <v>2913</v>
      </c>
      <c r="M19" s="135" t="s">
        <v>2914</v>
      </c>
      <c r="N19" s="1053"/>
      <c r="O19" s="332"/>
      <c r="P19" s="843"/>
      <c r="Q19" s="165"/>
      <c r="R19" s="165"/>
      <c r="S19" s="365"/>
      <c r="T19" s="1308"/>
      <c r="U19" s="164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80" t="s">
        <v>2912</v>
      </c>
      <c r="L20" s="135" t="s">
        <v>2913</v>
      </c>
      <c r="M20" s="135" t="s">
        <v>2914</v>
      </c>
      <c r="N20" s="1053"/>
      <c r="O20" s="332"/>
      <c r="P20" s="843"/>
      <c r="Q20" s="46"/>
      <c r="R20" s="165"/>
      <c r="S20" s="365"/>
      <c r="T20" s="1308"/>
      <c r="U20" s="397"/>
      <c r="X20" s="669"/>
    </row>
    <row r="21">
      <c r="H21" s="66"/>
      <c r="I21" s="47"/>
      <c r="J21" s="1222" t="s">
        <v>98</v>
      </c>
      <c r="K21" s="80" t="s">
        <v>229</v>
      </c>
      <c r="L21" s="1312" t="s">
        <v>223</v>
      </c>
      <c r="M21" s="1312" t="s">
        <v>223</v>
      </c>
      <c r="N21" s="1053"/>
      <c r="O21" s="332"/>
      <c r="P21" s="843"/>
      <c r="Q21" s="376"/>
      <c r="R21" s="164"/>
      <c r="S21" s="365"/>
      <c r="T21" s="1313"/>
      <c r="U21" s="397"/>
      <c r="X21" s="669"/>
    </row>
    <row r="22">
      <c r="H22" s="77"/>
      <c r="I22" s="7"/>
      <c r="M22" s="53"/>
      <c r="N22" s="1053"/>
      <c r="O22" s="1314"/>
      <c r="P22" s="1315"/>
      <c r="Q22" s="1316"/>
      <c r="R22" s="1316"/>
      <c r="S22" s="1317"/>
      <c r="T22" s="1318"/>
      <c r="U22" s="1319"/>
      <c r="V22" s="831"/>
      <c r="W22" s="831"/>
      <c r="X22" s="1071"/>
    </row>
    <row r="23">
      <c r="H23" s="77"/>
      <c r="I23" s="7"/>
      <c r="J23" s="1209" t="s">
        <v>46</v>
      </c>
      <c r="K23" s="1210">
        <v>45265.0</v>
      </c>
      <c r="L23" s="1210">
        <v>45265.0</v>
      </c>
      <c r="M23" s="1210">
        <v>45265.0</v>
      </c>
      <c r="N23" s="1053"/>
      <c r="O23" s="1314"/>
      <c r="P23" s="1315"/>
      <c r="Q23" s="1320"/>
      <c r="R23" s="1316"/>
      <c r="S23" s="1317"/>
      <c r="T23" s="1321"/>
      <c r="U23" s="1322"/>
      <c r="V23" s="831"/>
      <c r="W23" s="831"/>
      <c r="X23" s="1071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314"/>
      <c r="P24" s="1315"/>
      <c r="Q24" s="1316"/>
      <c r="R24" s="1316"/>
      <c r="S24" s="1317"/>
      <c r="T24" s="1321"/>
      <c r="U24" s="1319"/>
      <c r="V24" s="831"/>
      <c r="W24" s="831"/>
      <c r="X24" s="1071"/>
    </row>
    <row r="25">
      <c r="H25" s="77"/>
      <c r="I25" s="7"/>
      <c r="J25" s="1216" t="s">
        <v>84</v>
      </c>
      <c r="K25" s="135" t="s">
        <v>2915</v>
      </c>
      <c r="L25" s="1358" t="s">
        <v>2916</v>
      </c>
      <c r="M25" s="135" t="s">
        <v>2917</v>
      </c>
      <c r="N25" s="1053"/>
      <c r="O25" s="1314"/>
      <c r="P25" s="1315"/>
      <c r="Q25" s="1316"/>
      <c r="R25" s="1316"/>
      <c r="S25" s="1317"/>
      <c r="T25" s="1318"/>
      <c r="U25" s="1319"/>
      <c r="V25" s="831"/>
      <c r="W25" s="831"/>
      <c r="X25" s="1071"/>
    </row>
    <row r="26">
      <c r="H26" s="77"/>
      <c r="I26" s="7"/>
      <c r="J26" s="1216" t="s">
        <v>97</v>
      </c>
      <c r="K26" s="135" t="s">
        <v>2915</v>
      </c>
      <c r="L26" s="1359" t="s">
        <v>2916</v>
      </c>
      <c r="M26" s="135" t="s">
        <v>2917</v>
      </c>
      <c r="N26" s="1053"/>
      <c r="O26" s="332"/>
      <c r="P26" s="843"/>
      <c r="Q26" s="376"/>
      <c r="R26" s="165"/>
      <c r="S26" s="365"/>
      <c r="T26" s="1313"/>
      <c r="U26" s="164"/>
      <c r="X26" s="669"/>
    </row>
    <row r="27">
      <c r="H27" s="77"/>
      <c r="I27" s="7"/>
      <c r="J27" s="1222" t="s">
        <v>98</v>
      </c>
      <c r="K27" s="1312" t="s">
        <v>2918</v>
      </c>
      <c r="L27" s="1312" t="s">
        <v>2919</v>
      </c>
      <c r="M27" s="1312" t="s">
        <v>2920</v>
      </c>
      <c r="N27" s="1053"/>
      <c r="O27" s="332"/>
      <c r="P27" s="843"/>
      <c r="Q27" s="165"/>
      <c r="R27" s="165"/>
      <c r="S27" s="365"/>
      <c r="T27" s="379"/>
      <c r="U27" s="164"/>
      <c r="X27" s="669"/>
    </row>
    <row r="28">
      <c r="H28" s="77"/>
      <c r="I28" s="7"/>
      <c r="J28" s="1241"/>
      <c r="K28" s="1241"/>
      <c r="L28" s="1241"/>
      <c r="M28" s="1360"/>
      <c r="N28" s="1361"/>
      <c r="O28" s="332"/>
      <c r="P28" s="843"/>
      <c r="Q28" s="165"/>
      <c r="R28" s="165"/>
      <c r="S28" s="365"/>
      <c r="T28" s="1308"/>
      <c r="U28" s="261"/>
      <c r="X28" s="669"/>
    </row>
    <row r="29">
      <c r="H29" s="41"/>
      <c r="J29" s="1209" t="s">
        <v>46</v>
      </c>
      <c r="K29" s="1210">
        <v>45266.0</v>
      </c>
      <c r="L29" s="1210">
        <v>45273.0</v>
      </c>
      <c r="M29" s="1210">
        <v>45274.0</v>
      </c>
      <c r="N29" s="1363"/>
      <c r="O29" s="332"/>
      <c r="P29" s="843"/>
      <c r="Q29" s="376"/>
      <c r="R29" s="164"/>
      <c r="S29" s="365"/>
      <c r="T29" s="1308"/>
      <c r="U29" s="164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69" t="s">
        <v>78</v>
      </c>
      <c r="L30" s="1269" t="s">
        <v>78</v>
      </c>
      <c r="M30" s="1326" t="s">
        <v>78</v>
      </c>
      <c r="N30" s="1364"/>
      <c r="O30" s="441"/>
      <c r="P30" s="365"/>
      <c r="Q30" s="365"/>
      <c r="R30" s="165"/>
      <c r="S30" s="365"/>
      <c r="T30" s="165"/>
      <c r="U30" s="333"/>
      <c r="V30" s="1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135" t="s">
        <v>2921</v>
      </c>
      <c r="L31" s="135" t="s">
        <v>915</v>
      </c>
      <c r="M31" s="175" t="s">
        <v>2922</v>
      </c>
      <c r="N31" s="1365"/>
      <c r="O31" s="441"/>
      <c r="P31" s="365"/>
      <c r="Q31" s="365"/>
      <c r="R31" s="376"/>
      <c r="S31" s="365"/>
      <c r="T31" s="165"/>
      <c r="U31" s="387"/>
      <c r="V31" s="261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135" t="s">
        <v>2921</v>
      </c>
      <c r="L32" s="135" t="s">
        <v>2923</v>
      </c>
      <c r="M32" s="175" t="s">
        <v>2922</v>
      </c>
      <c r="N32" s="1365"/>
      <c r="O32" s="441"/>
      <c r="P32" s="365"/>
      <c r="Q32" s="365"/>
      <c r="R32" s="165"/>
      <c r="S32" s="365"/>
      <c r="T32" s="165"/>
      <c r="U32" s="333"/>
      <c r="V32" s="1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1312" t="s">
        <v>223</v>
      </c>
      <c r="L33" s="1312" t="s">
        <v>2924</v>
      </c>
      <c r="M33" s="1366" t="s">
        <v>1890</v>
      </c>
      <c r="N33" s="1367"/>
      <c r="O33" s="441"/>
      <c r="P33" s="365"/>
      <c r="Q33" s="365"/>
      <c r="R33" s="165"/>
      <c r="S33" s="365"/>
      <c r="U33" s="395"/>
      <c r="V33" s="164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090"/>
      <c r="O34" s="441"/>
      <c r="P34" s="365"/>
      <c r="Q34" s="365"/>
      <c r="R34" s="165"/>
      <c r="S34" s="379"/>
      <c r="T34" s="165"/>
      <c r="U34" s="365"/>
      <c r="V34" s="397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409" t="s">
        <v>2925</v>
      </c>
      <c r="L35" s="1409" t="s">
        <v>2925</v>
      </c>
      <c r="M35" s="1409" t="s">
        <v>2925</v>
      </c>
      <c r="N35" s="1090"/>
      <c r="O35" s="441"/>
      <c r="P35" s="365"/>
      <c r="Q35" s="365"/>
      <c r="R35" s="165"/>
      <c r="S35" s="379"/>
      <c r="T35" s="165"/>
      <c r="U35" s="365"/>
      <c r="V35" s="397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69" t="s">
        <v>78</v>
      </c>
      <c r="L36" s="1269" t="s">
        <v>78</v>
      </c>
      <c r="M36" s="1269" t="s">
        <v>78</v>
      </c>
      <c r="N36" s="1090"/>
      <c r="O36" s="441"/>
      <c r="P36" s="365"/>
      <c r="Q36" s="365"/>
      <c r="R36" s="165"/>
      <c r="S36" s="379"/>
      <c r="T36" s="165"/>
      <c r="U36" s="365"/>
      <c r="V36" s="397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135" t="s">
        <v>2926</v>
      </c>
      <c r="L37" s="135" t="s">
        <v>2927</v>
      </c>
      <c r="M37" s="135" t="s">
        <v>2928</v>
      </c>
      <c r="N37" s="1090"/>
      <c r="O37" s="441"/>
      <c r="P37" s="365"/>
      <c r="Q37" s="365"/>
      <c r="R37" s="165"/>
      <c r="S37" s="379"/>
      <c r="T37" s="165"/>
      <c r="U37" s="365"/>
      <c r="V37" s="397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35" t="s">
        <v>2926</v>
      </c>
      <c r="L38" s="135" t="s">
        <v>2927</v>
      </c>
      <c r="M38" s="1331" t="s">
        <v>2928</v>
      </c>
      <c r="N38" s="1090"/>
      <c r="O38" s="441"/>
      <c r="P38" s="365"/>
      <c r="Q38" s="365"/>
      <c r="R38" s="376"/>
      <c r="S38" s="379"/>
      <c r="T38" s="165"/>
      <c r="U38" s="365"/>
      <c r="V38" s="158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1312" t="s">
        <v>223</v>
      </c>
      <c r="L39" s="1312" t="s">
        <v>223</v>
      </c>
      <c r="M39" s="1312" t="s">
        <v>223</v>
      </c>
      <c r="N39" s="1090"/>
      <c r="O39" s="441"/>
      <c r="P39" s="365"/>
      <c r="Q39" s="365"/>
      <c r="R39" s="376"/>
      <c r="S39" s="379"/>
      <c r="T39" s="165"/>
      <c r="U39" s="365"/>
      <c r="V39" s="158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J40" s="1246"/>
      <c r="K40" s="1248"/>
      <c r="L40" s="59"/>
      <c r="M40" s="1250"/>
      <c r="N40" s="1090"/>
      <c r="O40" s="441"/>
      <c r="P40" s="365"/>
      <c r="Q40" s="365"/>
      <c r="R40" s="376"/>
      <c r="S40" s="379"/>
      <c r="T40" s="165"/>
      <c r="U40" s="365"/>
      <c r="V40" s="158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409" t="s">
        <v>2925</v>
      </c>
      <c r="L41" s="1409" t="s">
        <v>2925</v>
      </c>
      <c r="M41" s="1210">
        <v>45279.0</v>
      </c>
      <c r="N41" s="1090"/>
      <c r="O41" s="441"/>
      <c r="P41" s="365"/>
      <c r="Q41" s="365"/>
      <c r="R41" s="376"/>
      <c r="S41" s="379"/>
      <c r="T41" s="165"/>
      <c r="U41" s="365"/>
      <c r="V41" s="158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1212" t="s">
        <v>44</v>
      </c>
      <c r="K42" s="1326" t="s">
        <v>78</v>
      </c>
      <c r="L42" s="1269" t="s">
        <v>78</v>
      </c>
      <c r="M42" s="1269" t="s">
        <v>78</v>
      </c>
      <c r="N42" s="1090"/>
      <c r="O42" s="441"/>
      <c r="P42" s="365"/>
      <c r="Q42" s="365"/>
      <c r="R42" s="376"/>
      <c r="S42" s="379"/>
      <c r="T42" s="165"/>
      <c r="U42" s="365"/>
      <c r="V42" s="158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35" t="s">
        <v>2929</v>
      </c>
      <c r="L43" s="135" t="s">
        <v>2930</v>
      </c>
      <c r="M43" s="1410" t="s">
        <v>2931</v>
      </c>
      <c r="N43" s="1090"/>
      <c r="O43" s="441"/>
      <c r="P43" s="365"/>
      <c r="Q43" s="365"/>
      <c r="R43" s="376"/>
      <c r="S43" s="379"/>
      <c r="T43" s="165"/>
      <c r="U43" s="365"/>
      <c r="V43" s="158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1014" t="s">
        <v>2929</v>
      </c>
      <c r="L44" s="135" t="s">
        <v>2930</v>
      </c>
      <c r="M44" s="135" t="s">
        <v>2931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312" t="s">
        <v>223</v>
      </c>
      <c r="L45" s="1312" t="s">
        <v>223</v>
      </c>
      <c r="M45" s="1312" t="s">
        <v>2453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45280.0</v>
      </c>
      <c r="L47" s="1210">
        <v>45281.0</v>
      </c>
      <c r="M47" s="1409" t="s">
        <v>2932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35" t="s">
        <v>915</v>
      </c>
      <c r="L49" s="135" t="s">
        <v>2933</v>
      </c>
      <c r="M49" s="135" t="s">
        <v>2934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D50" s="1" t="s">
        <v>149</v>
      </c>
      <c r="H50" s="41"/>
      <c r="I50" s="101"/>
      <c r="J50" s="1216" t="s">
        <v>97</v>
      </c>
      <c r="K50" s="135" t="s">
        <v>2935</v>
      </c>
      <c r="L50" s="1331" t="s">
        <v>2933</v>
      </c>
      <c r="M50" s="175" t="s">
        <v>2934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I51" s="101"/>
      <c r="J51" s="1222" t="s">
        <v>98</v>
      </c>
      <c r="K51" s="1312" t="s">
        <v>2936</v>
      </c>
      <c r="L51" s="1271" t="s">
        <v>2937</v>
      </c>
      <c r="M51" s="1410" t="s">
        <v>223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I52" s="101"/>
      <c r="K52" s="159"/>
      <c r="L52" s="159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I53" s="101"/>
      <c r="J53" s="1209" t="s">
        <v>46</v>
      </c>
      <c r="K53" s="1210">
        <v>45284.0</v>
      </c>
      <c r="L53" s="1210">
        <v>45287.0</v>
      </c>
      <c r="M53" s="1210">
        <v>45288.0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I55" s="101"/>
      <c r="J55" s="1216" t="s">
        <v>84</v>
      </c>
      <c r="K55" s="135" t="s">
        <v>2938</v>
      </c>
      <c r="L55" s="80" t="s">
        <v>2939</v>
      </c>
      <c r="M55" s="80" t="s">
        <v>2940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I56" s="101"/>
      <c r="J56" s="1216" t="s">
        <v>97</v>
      </c>
      <c r="K56" s="135" t="s">
        <v>2938</v>
      </c>
      <c r="L56" s="1410" t="s">
        <v>2939</v>
      </c>
      <c r="M56" s="80" t="s">
        <v>2940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41"/>
      <c r="I57" s="101"/>
      <c r="J57" s="1222" t="s">
        <v>98</v>
      </c>
      <c r="K57" s="1271" t="s">
        <v>223</v>
      </c>
      <c r="L57" s="80" t="s">
        <v>1321</v>
      </c>
      <c r="M57" s="80" t="s">
        <v>223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H58" s="41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H59" s="41"/>
      <c r="J59" s="1267" t="s">
        <v>46</v>
      </c>
      <c r="K59" s="1210">
        <v>45289.0</v>
      </c>
      <c r="L59" s="1210"/>
      <c r="M59" s="1210"/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H60" s="41"/>
      <c r="J60" s="1212" t="s">
        <v>44</v>
      </c>
      <c r="K60" s="1269" t="s">
        <v>78</v>
      </c>
      <c r="L60" s="1269"/>
      <c r="M60" s="1269"/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H61" s="41"/>
      <c r="J61" s="1216" t="s">
        <v>84</v>
      </c>
      <c r="K61" s="80" t="s">
        <v>2941</v>
      </c>
      <c r="L61" s="80"/>
      <c r="M61" s="135"/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H62" s="41"/>
      <c r="J62" s="1216" t="s">
        <v>97</v>
      </c>
      <c r="K62" s="80" t="s">
        <v>2941</v>
      </c>
      <c r="L62" s="80"/>
      <c r="M62" s="135"/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H63" s="41"/>
      <c r="J63" s="1222" t="s">
        <v>98</v>
      </c>
      <c r="K63" s="80" t="s">
        <v>223</v>
      </c>
      <c r="L63" s="80"/>
      <c r="M63" s="135"/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H64" s="41"/>
      <c r="M64" s="53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H65" s="66"/>
      <c r="I65" s="143"/>
      <c r="J65" s="1411"/>
      <c r="K65" s="1412"/>
      <c r="L65" s="1412"/>
      <c r="M65" s="1413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66"/>
      <c r="I66" s="143"/>
      <c r="J66" s="1272"/>
      <c r="K66" s="1273"/>
      <c r="L66" s="1273"/>
      <c r="M66" s="1274"/>
      <c r="N66" s="100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03"/>
      <c r="J67" s="1370" t="s">
        <v>46</v>
      </c>
      <c r="K67" s="1372">
        <v>45263.0</v>
      </c>
      <c r="L67" s="1373">
        <v>45270.0</v>
      </c>
      <c r="M67" s="1373">
        <v>45277.0</v>
      </c>
      <c r="S67" s="346"/>
    </row>
    <row r="68">
      <c r="H68" s="41"/>
      <c r="I68" s="103"/>
      <c r="J68" s="1374" t="s">
        <v>44</v>
      </c>
      <c r="K68" s="1375" t="s">
        <v>985</v>
      </c>
      <c r="L68" s="1376" t="s">
        <v>985</v>
      </c>
      <c r="M68" s="1376" t="s">
        <v>985</v>
      </c>
      <c r="S68" s="346"/>
    </row>
    <row r="69">
      <c r="H69" s="41"/>
      <c r="I69" s="103"/>
      <c r="J69" s="1374" t="s">
        <v>85</v>
      </c>
      <c r="K69" s="1383" t="s">
        <v>1961</v>
      </c>
      <c r="L69" s="1377" t="s">
        <v>2942</v>
      </c>
      <c r="M69" s="1377" t="s">
        <v>2465</v>
      </c>
      <c r="S69" s="346"/>
    </row>
    <row r="70">
      <c r="H70" s="41"/>
      <c r="I70" s="103"/>
      <c r="J70" s="1374" t="s">
        <v>116</v>
      </c>
      <c r="K70" s="1378" t="s">
        <v>141</v>
      </c>
      <c r="L70" s="990" t="s">
        <v>141</v>
      </c>
      <c r="M70" s="990" t="s">
        <v>141</v>
      </c>
      <c r="S70" s="346"/>
    </row>
    <row r="71">
      <c r="H71" s="41"/>
      <c r="I71" s="103"/>
      <c r="J71" s="1272"/>
      <c r="K71" s="1108"/>
      <c r="L71" s="1108"/>
      <c r="M71" s="506"/>
      <c r="S71" s="346"/>
    </row>
    <row r="72">
      <c r="H72" s="41"/>
      <c r="I72" s="103"/>
      <c r="J72" s="1379" t="s">
        <v>46</v>
      </c>
      <c r="K72" s="1380">
        <v>45284.0</v>
      </c>
      <c r="L72" s="1382">
        <v>45291.0</v>
      </c>
      <c r="M72" s="1158"/>
      <c r="S72" s="346"/>
    </row>
    <row r="73">
      <c r="H73" s="41"/>
      <c r="I73" s="103"/>
      <c r="J73" s="1374" t="s">
        <v>44</v>
      </c>
      <c r="K73" s="1375" t="s">
        <v>985</v>
      </c>
      <c r="L73" s="1376" t="s">
        <v>985</v>
      </c>
      <c r="M73" s="1159"/>
      <c r="S73" s="346"/>
    </row>
    <row r="74">
      <c r="H74" s="41"/>
      <c r="I74" s="103"/>
      <c r="J74" s="1374" t="s">
        <v>85</v>
      </c>
      <c r="K74" s="1383" t="s">
        <v>1920</v>
      </c>
      <c r="L74" s="1414" t="s">
        <v>2943</v>
      </c>
      <c r="M74" s="1160"/>
      <c r="S74" s="346"/>
    </row>
    <row r="75">
      <c r="H75" s="41"/>
      <c r="I75" s="103"/>
      <c r="J75" s="1374" t="s">
        <v>116</v>
      </c>
      <c r="K75" s="1378" t="s">
        <v>141</v>
      </c>
      <c r="L75" s="1378" t="s">
        <v>141</v>
      </c>
      <c r="M75" s="1156"/>
      <c r="S75" s="346"/>
    </row>
    <row r="76">
      <c r="H76" s="41"/>
      <c r="I76" s="103"/>
      <c r="J76" s="1277"/>
      <c r="K76" s="1338"/>
      <c r="L76" s="506"/>
      <c r="M76" s="506"/>
      <c r="S76" s="346"/>
    </row>
    <row r="77">
      <c r="H77" s="41"/>
      <c r="I77" s="1051"/>
      <c r="J77" s="1379" t="s">
        <v>46</v>
      </c>
      <c r="K77" s="1380">
        <v>45272.0</v>
      </c>
      <c r="L77" s="1382">
        <v>45278.0</v>
      </c>
      <c r="M77" s="1382">
        <v>45285.0</v>
      </c>
      <c r="S77" s="346"/>
    </row>
    <row r="78">
      <c r="H78" s="41"/>
      <c r="I78" s="1051"/>
      <c r="J78" s="1374" t="s">
        <v>44</v>
      </c>
      <c r="K78" s="1375" t="s">
        <v>2944</v>
      </c>
      <c r="L78" s="1376" t="s">
        <v>2136</v>
      </c>
      <c r="M78" s="1376" t="s">
        <v>1504</v>
      </c>
      <c r="S78" s="346"/>
    </row>
    <row r="79">
      <c r="H79" s="41"/>
      <c r="I79" s="1051"/>
      <c r="J79" s="1374" t="s">
        <v>85</v>
      </c>
      <c r="K79" s="1383" t="s">
        <v>1532</v>
      </c>
      <c r="L79" s="1377" t="s">
        <v>1586</v>
      </c>
      <c r="M79" s="1377" t="s">
        <v>329</v>
      </c>
      <c r="S79" s="346"/>
    </row>
    <row r="80">
      <c r="H80" s="41"/>
      <c r="I80" s="1051"/>
      <c r="J80" s="1384" t="s">
        <v>116</v>
      </c>
      <c r="K80" s="1378" t="s">
        <v>1502</v>
      </c>
      <c r="L80" s="990" t="s">
        <v>1502</v>
      </c>
      <c r="M80" s="990" t="s">
        <v>1502</v>
      </c>
      <c r="S80" s="346"/>
    </row>
    <row r="81">
      <c r="H81" s="41"/>
      <c r="I81" s="1051"/>
      <c r="J81" s="1341"/>
      <c r="S81" s="346"/>
    </row>
    <row r="82">
      <c r="H82" s="41"/>
      <c r="I82" s="1051"/>
      <c r="J82" s="156"/>
      <c r="S82" s="346"/>
    </row>
    <row r="83">
      <c r="H83" s="41"/>
      <c r="I83" s="1051"/>
      <c r="J83" s="156"/>
      <c r="S83" s="346"/>
    </row>
    <row r="84">
      <c r="H84" s="41"/>
      <c r="I84" s="1051"/>
      <c r="J84" s="156"/>
      <c r="S84" s="346"/>
    </row>
    <row r="85">
      <c r="H85" s="41"/>
      <c r="I85" s="1051"/>
      <c r="J85" s="156"/>
      <c r="S85" s="346"/>
    </row>
    <row r="86">
      <c r="H86" s="41"/>
      <c r="I86" s="1110"/>
      <c r="J86" s="156"/>
      <c r="S86" s="346"/>
    </row>
    <row r="87">
      <c r="H87" s="41"/>
      <c r="I87" s="1110"/>
      <c r="J87" s="156"/>
      <c r="S87" s="346"/>
    </row>
    <row r="88">
      <c r="H88" s="41"/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H89" s="41"/>
      <c r="I89" s="1051"/>
      <c r="J89" s="156"/>
      <c r="S89" s="346"/>
    </row>
    <row r="90">
      <c r="H90" s="41"/>
      <c r="I90" s="1051"/>
      <c r="J90" s="156"/>
      <c r="S90" s="346"/>
    </row>
    <row r="91">
      <c r="H91" s="41"/>
      <c r="I91" s="1051"/>
      <c r="J91" s="156"/>
      <c r="O91" s="441"/>
      <c r="S91" s="346"/>
    </row>
    <row r="92">
      <c r="H92" s="41"/>
      <c r="I92" s="1051"/>
      <c r="J92" s="156"/>
      <c r="O92" s="441"/>
      <c r="S92" s="346"/>
    </row>
    <row r="93">
      <c r="H93" s="41"/>
      <c r="I93" s="1051"/>
      <c r="J93" s="156"/>
      <c r="N93" s="115"/>
      <c r="O93" s="115"/>
      <c r="S93" s="346"/>
    </row>
    <row r="94">
      <c r="H94" s="41"/>
      <c r="I94" s="1051"/>
      <c r="J94" s="156"/>
      <c r="O94" s="441"/>
      <c r="S94" s="346"/>
    </row>
    <row r="95">
      <c r="H95" s="41"/>
      <c r="I95" s="202"/>
      <c r="J95" s="156"/>
      <c r="O95" s="441"/>
      <c r="S95" s="346"/>
    </row>
    <row r="96">
      <c r="H96" s="41"/>
      <c r="I96" s="156"/>
      <c r="J96" s="156"/>
      <c r="O96" s="441"/>
      <c r="S96" s="346"/>
    </row>
    <row r="97">
      <c r="H97" s="41"/>
      <c r="I97" s="156"/>
      <c r="J97" s="156"/>
      <c r="O97" s="441"/>
      <c r="S97" s="346"/>
    </row>
    <row r="98">
      <c r="H98" s="41"/>
      <c r="I98" s="156"/>
      <c r="J98" s="156"/>
      <c r="O98" s="441"/>
      <c r="S98" s="346"/>
    </row>
    <row r="99">
      <c r="H99" s="41"/>
      <c r="I99" s="156"/>
      <c r="J99" s="156"/>
      <c r="O99" s="441"/>
      <c r="S99" s="346"/>
    </row>
    <row r="100">
      <c r="H100" s="41"/>
      <c r="I100" s="156"/>
      <c r="J100" s="156"/>
      <c r="O100" s="441"/>
      <c r="S100" s="346"/>
    </row>
    <row r="101">
      <c r="H101" s="41"/>
      <c r="I101" s="156"/>
      <c r="J101" s="156"/>
      <c r="O101" s="441"/>
      <c r="S101" s="346"/>
    </row>
    <row r="102">
      <c r="H102" s="41"/>
      <c r="I102" s="156"/>
      <c r="J102" s="156"/>
      <c r="O102" s="441"/>
      <c r="S102" s="346"/>
    </row>
    <row r="103">
      <c r="H103" s="41"/>
      <c r="I103" s="156"/>
      <c r="J103" s="156"/>
      <c r="O103" s="441"/>
      <c r="S103" s="346"/>
    </row>
    <row r="104">
      <c r="H104" s="41"/>
      <c r="I104" s="156"/>
      <c r="J104" s="156"/>
      <c r="O104" s="441"/>
      <c r="S104" s="346"/>
    </row>
    <row r="105">
      <c r="H105" s="41"/>
      <c r="I105" s="156"/>
      <c r="J105" s="156"/>
      <c r="O105" s="441"/>
      <c r="S105" s="346"/>
    </row>
    <row r="106">
      <c r="H106" s="41"/>
      <c r="I106" s="156"/>
      <c r="J106" s="156"/>
      <c r="O106" s="441"/>
      <c r="S106" s="346"/>
    </row>
    <row r="107">
      <c r="H107" s="41"/>
      <c r="I107" s="156"/>
      <c r="J107" s="156"/>
      <c r="O107" s="441"/>
      <c r="S107" s="346"/>
    </row>
    <row r="108">
      <c r="H108" s="49"/>
      <c r="I108" s="189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4" ref="K69"/>
    <hyperlink r:id="rId5" ref="L69"/>
    <hyperlink r:id="rId6" ref="M69"/>
    <hyperlink r:id="rId7" ref="K74"/>
    <hyperlink r:id="rId8" ref="L74"/>
    <hyperlink r:id="rId9" ref="K79"/>
    <hyperlink r:id="rId10" ref="L79"/>
    <hyperlink r:id="rId11" ref="M79"/>
  </hyperlinks>
  <drawing r:id="rId12"/>
  <legacyDrawing r:id="rId13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2531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1076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45245.0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2945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2946</v>
      </c>
      <c r="C15" s="36"/>
      <c r="D15" s="36"/>
      <c r="E15" s="36"/>
      <c r="F15" s="65"/>
      <c r="G15" s="1145" t="s">
        <v>40</v>
      </c>
      <c r="H15" s="65"/>
      <c r="K15" s="34" t="s">
        <v>2947</v>
      </c>
      <c r="L15" s="36"/>
      <c r="M15" s="36"/>
      <c r="N15" s="36"/>
      <c r="O15" s="65"/>
      <c r="P15" s="1145" t="s">
        <v>40</v>
      </c>
      <c r="Q15" s="65"/>
      <c r="T15" s="34" t="s">
        <v>2946</v>
      </c>
      <c r="U15" s="36"/>
      <c r="V15" s="36"/>
      <c r="W15" s="36"/>
      <c r="X15" s="65"/>
      <c r="Y15" s="1145" t="s">
        <v>40</v>
      </c>
      <c r="Z15" s="65"/>
      <c r="AC15" s="34" t="s">
        <v>2948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159"/>
      <c r="C22" s="159"/>
      <c r="D22" s="159"/>
      <c r="E22" s="864"/>
      <c r="F22" s="864"/>
      <c r="G22" s="769">
        <v>1.0</v>
      </c>
      <c r="H22" s="769">
        <v>2.0</v>
      </c>
      <c r="J22" s="1"/>
      <c r="K22" s="159"/>
      <c r="L22" s="159"/>
      <c r="M22" s="159"/>
      <c r="N22" s="864"/>
      <c r="O22" s="864"/>
      <c r="P22" s="769">
        <v>1.0</v>
      </c>
      <c r="Q22" s="769">
        <v>2.0</v>
      </c>
      <c r="T22" s="159"/>
      <c r="U22" s="159"/>
      <c r="V22" s="159"/>
      <c r="W22" s="864"/>
      <c r="X22" s="864"/>
      <c r="Y22" s="769">
        <v>1.0</v>
      </c>
      <c r="Z22" s="769">
        <v>2.0</v>
      </c>
      <c r="AA22" s="78"/>
      <c r="AB22" s="78"/>
      <c r="AC22" s="159"/>
      <c r="AD22" s="159"/>
      <c r="AE22" s="159"/>
      <c r="AF22" s="864"/>
      <c r="AG22" s="864"/>
      <c r="AH22" s="769">
        <v>1.0</v>
      </c>
      <c r="AI22" s="769">
        <v>2.0</v>
      </c>
      <c r="AK22" s="78"/>
    </row>
    <row r="23" ht="48.75" customHeight="1">
      <c r="A23" s="831"/>
      <c r="B23" s="1385"/>
      <c r="C23" s="159"/>
      <c r="E23" s="832"/>
      <c r="F23" s="832"/>
      <c r="G23" s="832"/>
      <c r="H23" s="834" t="s">
        <v>78</v>
      </c>
      <c r="I23" s="831"/>
      <c r="J23" s="836"/>
      <c r="K23" s="1385"/>
      <c r="L23" s="159"/>
      <c r="N23" s="832"/>
      <c r="O23" s="832"/>
      <c r="P23" s="832"/>
      <c r="Q23" s="834" t="s">
        <v>78</v>
      </c>
      <c r="R23" s="831"/>
      <c r="S23" s="831"/>
      <c r="T23" s="1385"/>
      <c r="U23" s="37"/>
      <c r="V23" s="53"/>
      <c r="W23" s="832"/>
      <c r="X23" s="832"/>
      <c r="Y23" s="832"/>
      <c r="Z23" s="834" t="s">
        <v>78</v>
      </c>
      <c r="AA23" s="837"/>
      <c r="AB23" s="837"/>
      <c r="AC23" s="1385"/>
      <c r="AD23" s="37"/>
      <c r="AE23" s="53"/>
      <c r="AF23" s="832"/>
      <c r="AG23" s="832"/>
      <c r="AH23" s="832"/>
      <c r="AI23" s="834" t="s">
        <v>78</v>
      </c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832"/>
      <c r="M24" s="832"/>
      <c r="N24" s="832"/>
      <c r="O24" s="832"/>
      <c r="P24" s="832"/>
      <c r="Q24" s="832"/>
      <c r="T24" s="25"/>
      <c r="U24" s="832"/>
      <c r="V24" s="832"/>
      <c r="W24" s="832"/>
      <c r="X24" s="832"/>
      <c r="Y24" s="832"/>
      <c r="Z24" s="832"/>
      <c r="AA24" s="78"/>
      <c r="AB24" s="78"/>
      <c r="AC24" s="25"/>
      <c r="AD24" s="832"/>
      <c r="AE24" s="832"/>
      <c r="AF24" s="832"/>
      <c r="AG24" s="832"/>
      <c r="AH24" s="832"/>
      <c r="AI24" s="832"/>
      <c r="AK24" s="78"/>
    </row>
    <row r="25" ht="22.5" hidden="1" customHeight="1">
      <c r="B25" s="14"/>
      <c r="C25" s="832"/>
      <c r="D25" s="832"/>
      <c r="E25" s="832"/>
      <c r="F25" s="832"/>
      <c r="G25" s="832"/>
      <c r="H25" s="832"/>
      <c r="J25" s="1"/>
      <c r="K25" s="14"/>
      <c r="L25" s="832"/>
      <c r="M25" s="832"/>
      <c r="N25" s="832"/>
      <c r="O25" s="832"/>
      <c r="P25" s="832"/>
      <c r="Q25" s="832"/>
      <c r="T25" s="14"/>
      <c r="U25" s="832"/>
      <c r="V25" s="832"/>
      <c r="W25" s="832"/>
      <c r="X25" s="832"/>
      <c r="Y25" s="832"/>
      <c r="Z25" s="832"/>
      <c r="AA25" s="78"/>
      <c r="AB25" s="78"/>
      <c r="AC25" s="14"/>
      <c r="AD25" s="832"/>
      <c r="AE25" s="832"/>
      <c r="AF25" s="832"/>
      <c r="AG25" s="832"/>
      <c r="AH25" s="832"/>
      <c r="AI25" s="832"/>
      <c r="AK25" s="78"/>
    </row>
    <row r="26">
      <c r="B26" s="769">
        <v>3.0</v>
      </c>
      <c r="C26" s="769">
        <v>4.0</v>
      </c>
      <c r="D26" s="769">
        <v>5.0</v>
      </c>
      <c r="E26" s="769">
        <v>6.0</v>
      </c>
      <c r="F26" s="769">
        <v>7.0</v>
      </c>
      <c r="G26" s="769">
        <v>8.0</v>
      </c>
      <c r="H26" s="769">
        <v>9.0</v>
      </c>
      <c r="J26" s="1"/>
      <c r="K26" s="769">
        <v>3.0</v>
      </c>
      <c r="L26" s="769">
        <v>4.0</v>
      </c>
      <c r="M26" s="769">
        <v>5.0</v>
      </c>
      <c r="N26" s="769">
        <v>6.0</v>
      </c>
      <c r="O26" s="769">
        <v>7.0</v>
      </c>
      <c r="P26" s="769">
        <v>8.0</v>
      </c>
      <c r="Q26" s="769">
        <v>9.0</v>
      </c>
      <c r="T26" s="769">
        <v>3.0</v>
      </c>
      <c r="U26" s="769">
        <v>4.0</v>
      </c>
      <c r="V26" s="769">
        <v>5.0</v>
      </c>
      <c r="W26" s="769">
        <v>6.0</v>
      </c>
      <c r="X26" s="769">
        <v>7.0</v>
      </c>
      <c r="Y26" s="769">
        <v>8.0</v>
      </c>
      <c r="Z26" s="769">
        <v>9.0</v>
      </c>
      <c r="AA26" s="78"/>
      <c r="AB26" s="78"/>
      <c r="AC26" s="769">
        <v>3.0</v>
      </c>
      <c r="AD26" s="769">
        <v>4.0</v>
      </c>
      <c r="AE26" s="769">
        <v>5.0</v>
      </c>
      <c r="AF26" s="769">
        <v>6.0</v>
      </c>
      <c r="AG26" s="769">
        <v>7.0</v>
      </c>
      <c r="AH26" s="769">
        <v>8.0</v>
      </c>
      <c r="AI26" s="769">
        <v>9.0</v>
      </c>
      <c r="AK26" s="78"/>
    </row>
    <row r="27" ht="57.0" customHeight="1">
      <c r="B27" s="841" t="s">
        <v>2949</v>
      </c>
      <c r="C27" s="834" t="s">
        <v>78</v>
      </c>
      <c r="D27" s="834" t="s">
        <v>78</v>
      </c>
      <c r="E27" s="834" t="s">
        <v>78</v>
      </c>
      <c r="F27" s="832"/>
      <c r="G27" s="832"/>
      <c r="H27" s="832"/>
      <c r="K27" s="841" t="s">
        <v>2949</v>
      </c>
      <c r="L27" s="834" t="s">
        <v>78</v>
      </c>
      <c r="M27" s="834" t="s">
        <v>78</v>
      </c>
      <c r="N27" s="834" t="s">
        <v>78</v>
      </c>
      <c r="O27" s="832"/>
      <c r="P27" s="832"/>
      <c r="Q27" s="832"/>
      <c r="T27" s="841" t="s">
        <v>2949</v>
      </c>
      <c r="U27" s="834" t="s">
        <v>78</v>
      </c>
      <c r="V27" s="834" t="s">
        <v>78</v>
      </c>
      <c r="W27" s="834" t="s">
        <v>78</v>
      </c>
      <c r="X27" s="832"/>
      <c r="Y27" s="832"/>
      <c r="Z27" s="832"/>
      <c r="AC27" s="841" t="s">
        <v>2949</v>
      </c>
      <c r="AD27" s="834" t="s">
        <v>78</v>
      </c>
      <c r="AE27" s="834" t="s">
        <v>78</v>
      </c>
      <c r="AF27" s="834" t="s">
        <v>78</v>
      </c>
      <c r="AG27" s="832"/>
      <c r="AH27" s="832"/>
      <c r="AI27" s="832"/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t="23.25" hidden="1" customHeight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10.0</v>
      </c>
      <c r="C30" s="769">
        <v>11.0</v>
      </c>
      <c r="D30" s="769">
        <v>12.0</v>
      </c>
      <c r="E30" s="769">
        <v>13.0</v>
      </c>
      <c r="F30" s="769">
        <v>14.0</v>
      </c>
      <c r="G30" s="769">
        <v>15.0</v>
      </c>
      <c r="H30" s="769">
        <v>16.0</v>
      </c>
      <c r="J30" s="1"/>
      <c r="K30" s="769">
        <v>10.0</v>
      </c>
      <c r="L30" s="769">
        <v>11.0</v>
      </c>
      <c r="M30" s="769">
        <v>12.0</v>
      </c>
      <c r="N30" s="769">
        <v>13.0</v>
      </c>
      <c r="O30" s="769">
        <v>14.0</v>
      </c>
      <c r="P30" s="769">
        <v>15.0</v>
      </c>
      <c r="Q30" s="769">
        <v>16.0</v>
      </c>
      <c r="T30" s="769">
        <v>10.0</v>
      </c>
      <c r="U30" s="769">
        <v>11.0</v>
      </c>
      <c r="V30" s="769">
        <v>12.0</v>
      </c>
      <c r="W30" s="769">
        <v>13.0</v>
      </c>
      <c r="X30" s="769">
        <v>14.0</v>
      </c>
      <c r="Y30" s="769">
        <v>15.0</v>
      </c>
      <c r="Z30" s="769">
        <v>16.0</v>
      </c>
      <c r="AA30" s="92"/>
      <c r="AB30" s="92"/>
      <c r="AC30" s="769">
        <v>10.0</v>
      </c>
      <c r="AD30" s="769">
        <v>11.0</v>
      </c>
      <c r="AE30" s="769">
        <v>12.0</v>
      </c>
      <c r="AF30" s="769">
        <v>13.0</v>
      </c>
      <c r="AG30" s="769">
        <v>14.0</v>
      </c>
      <c r="AH30" s="769">
        <v>15.0</v>
      </c>
      <c r="AI30" s="769">
        <v>16.0</v>
      </c>
      <c r="AK30" s="92"/>
    </row>
    <row r="31" ht="54.75" customHeight="1">
      <c r="B31" s="841" t="s">
        <v>2950</v>
      </c>
      <c r="C31" s="832"/>
      <c r="D31" s="833" t="s">
        <v>2951</v>
      </c>
      <c r="E31" s="1386"/>
      <c r="F31" s="1386"/>
      <c r="G31" s="1386"/>
      <c r="H31" s="1386"/>
      <c r="K31" s="841" t="s">
        <v>2952</v>
      </c>
      <c r="L31" s="832"/>
      <c r="M31" s="833" t="s">
        <v>2951</v>
      </c>
      <c r="N31" s="1386"/>
      <c r="O31" s="1386"/>
      <c r="P31" s="1386"/>
      <c r="Q31" s="1386"/>
      <c r="T31" s="841" t="s">
        <v>2953</v>
      </c>
      <c r="U31" s="832"/>
      <c r="V31" s="833" t="s">
        <v>2951</v>
      </c>
      <c r="W31" s="834" t="s">
        <v>78</v>
      </c>
      <c r="X31" s="1042" t="s">
        <v>78</v>
      </c>
      <c r="Y31" s="1415" t="s">
        <v>78</v>
      </c>
      <c r="Z31" s="65"/>
      <c r="AB31" s="53"/>
      <c r="AC31" s="841" t="s">
        <v>2954</v>
      </c>
      <c r="AD31" s="832"/>
      <c r="AE31" s="833" t="s">
        <v>2951</v>
      </c>
      <c r="AF31" s="834" t="s">
        <v>78</v>
      </c>
      <c r="AG31" s="1042" t="s">
        <v>78</v>
      </c>
      <c r="AH31" s="1415" t="s">
        <v>78</v>
      </c>
      <c r="AI31" s="65"/>
    </row>
    <row r="32" hidden="1">
      <c r="B32" s="25"/>
      <c r="C32" s="834" t="s">
        <v>78</v>
      </c>
      <c r="D32" s="834" t="s">
        <v>78</v>
      </c>
      <c r="F32" s="1346"/>
      <c r="G32" s="1387"/>
      <c r="H32" s="1388"/>
      <c r="J32" s="1"/>
      <c r="K32" s="25"/>
      <c r="L32" s="834" t="s">
        <v>78</v>
      </c>
      <c r="M32" s="834" t="s">
        <v>78</v>
      </c>
      <c r="O32" s="1346"/>
      <c r="P32" s="1387"/>
      <c r="Q32" s="1388"/>
      <c r="T32" s="25"/>
      <c r="U32" s="834" t="s">
        <v>78</v>
      </c>
      <c r="V32" s="834" t="s">
        <v>78</v>
      </c>
      <c r="X32" s="14"/>
      <c r="Y32" s="51"/>
      <c r="Z32" s="98"/>
      <c r="AA32" s="78"/>
      <c r="AB32" s="78"/>
      <c r="AC32" s="25"/>
      <c r="AD32" s="834" t="s">
        <v>78</v>
      </c>
      <c r="AE32" s="834" t="s">
        <v>78</v>
      </c>
      <c r="AG32" s="14"/>
      <c r="AH32" s="51"/>
      <c r="AI32" s="98"/>
      <c r="AK32" s="78"/>
    </row>
    <row r="33" hidden="1">
      <c r="B33" s="14"/>
      <c r="C33" s="834" t="s">
        <v>78</v>
      </c>
      <c r="D33" s="834" t="s">
        <v>78</v>
      </c>
      <c r="F33" s="834" t="s">
        <v>78</v>
      </c>
      <c r="G33" s="1347"/>
      <c r="H33" s="1343"/>
      <c r="J33" s="1"/>
      <c r="K33" s="14"/>
      <c r="L33" s="834" t="s">
        <v>78</v>
      </c>
      <c r="M33" s="834" t="s">
        <v>78</v>
      </c>
      <c r="O33" s="834" t="s">
        <v>78</v>
      </c>
      <c r="P33" s="1347"/>
      <c r="Q33" s="1343"/>
      <c r="T33" s="14"/>
      <c r="U33" s="834" t="s">
        <v>78</v>
      </c>
      <c r="V33" s="834" t="s">
        <v>78</v>
      </c>
      <c r="X33" s="834" t="s">
        <v>78</v>
      </c>
      <c r="Y33" s="153"/>
      <c r="Z33" s="114"/>
      <c r="AA33" s="78"/>
      <c r="AB33" s="78"/>
      <c r="AC33" s="14"/>
      <c r="AD33" s="834" t="s">
        <v>78</v>
      </c>
      <c r="AE33" s="834" t="s">
        <v>78</v>
      </c>
      <c r="AG33" s="834" t="s">
        <v>78</v>
      </c>
      <c r="AH33" s="153"/>
      <c r="AI33" s="114"/>
      <c r="AK33" s="78"/>
    </row>
    <row r="34">
      <c r="B34" s="769">
        <v>17.0</v>
      </c>
      <c r="C34" s="769">
        <v>18.0</v>
      </c>
      <c r="D34" s="769">
        <v>19.0</v>
      </c>
      <c r="E34" s="769">
        <v>20.0</v>
      </c>
      <c r="F34" s="769">
        <v>21.0</v>
      </c>
      <c r="G34" s="769">
        <v>22.0</v>
      </c>
      <c r="H34" s="769">
        <v>23.0</v>
      </c>
      <c r="K34" s="769">
        <v>17.0</v>
      </c>
      <c r="L34" s="769">
        <v>18.0</v>
      </c>
      <c r="M34" s="769">
        <v>19.0</v>
      </c>
      <c r="N34" s="769">
        <v>20.0</v>
      </c>
      <c r="O34" s="769">
        <v>21.0</v>
      </c>
      <c r="P34" s="769">
        <v>22.0</v>
      </c>
      <c r="Q34" s="769">
        <v>23.0</v>
      </c>
      <c r="T34" s="769">
        <v>17.0</v>
      </c>
      <c r="U34" s="769">
        <v>18.0</v>
      </c>
      <c r="V34" s="769">
        <v>19.0</v>
      </c>
      <c r="W34" s="769">
        <v>20.0</v>
      </c>
      <c r="X34" s="769">
        <v>21.0</v>
      </c>
      <c r="Y34" s="769">
        <v>22.0</v>
      </c>
      <c r="Z34" s="769">
        <v>23.0</v>
      </c>
      <c r="AC34" s="769">
        <v>17.0</v>
      </c>
      <c r="AD34" s="769">
        <v>18.0</v>
      </c>
      <c r="AE34" s="769">
        <v>19.0</v>
      </c>
      <c r="AF34" s="769">
        <v>20.0</v>
      </c>
      <c r="AG34" s="769">
        <v>21.0</v>
      </c>
      <c r="AH34" s="769">
        <v>22.0</v>
      </c>
      <c r="AI34" s="769">
        <v>23.0</v>
      </c>
    </row>
    <row r="35" ht="69.0" customHeight="1">
      <c r="B35" s="842"/>
      <c r="C35" s="1389"/>
      <c r="D35" s="1389"/>
      <c r="E35" s="1389"/>
      <c r="F35" s="1389"/>
      <c r="G35" s="1389"/>
      <c r="H35" s="1390"/>
      <c r="K35" s="842"/>
      <c r="L35" s="1389"/>
      <c r="M35" s="1389"/>
      <c r="N35" s="1389"/>
      <c r="O35" s="1389"/>
      <c r="P35" s="1389"/>
      <c r="Q35" s="1390"/>
      <c r="T35" s="841" t="s">
        <v>2955</v>
      </c>
      <c r="U35" s="1043" t="s">
        <v>2788</v>
      </c>
      <c r="V35" s="1042" t="s">
        <v>78</v>
      </c>
      <c r="W35" s="1042" t="s">
        <v>78</v>
      </c>
      <c r="X35" s="1042" t="s">
        <v>78</v>
      </c>
      <c r="Y35" s="1415" t="s">
        <v>78</v>
      </c>
      <c r="Z35" s="65"/>
      <c r="AA35" s="97"/>
      <c r="AB35" s="97"/>
      <c r="AC35" s="841" t="s">
        <v>2956</v>
      </c>
      <c r="AD35" s="1043" t="s">
        <v>2788</v>
      </c>
      <c r="AE35" s="1042" t="s">
        <v>78</v>
      </c>
      <c r="AF35" s="1042" t="s">
        <v>78</v>
      </c>
      <c r="AG35" s="1042" t="s">
        <v>78</v>
      </c>
      <c r="AH35" s="1415" t="s">
        <v>78</v>
      </c>
      <c r="AI35" s="65"/>
      <c r="AJ35" s="97"/>
      <c r="AK35" s="97"/>
    </row>
    <row r="36" hidden="1">
      <c r="B36" s="25"/>
      <c r="C36" s="25"/>
      <c r="D36" s="25"/>
      <c r="E36" s="25"/>
      <c r="F36" s="25"/>
      <c r="G36" s="25"/>
      <c r="H36" s="25"/>
      <c r="J36" s="1"/>
      <c r="K36" s="25"/>
      <c r="L36" s="25"/>
      <c r="M36" s="25"/>
      <c r="N36" s="25"/>
      <c r="O36" s="25"/>
      <c r="P36" s="25"/>
      <c r="Q36" s="25"/>
      <c r="T36" s="25"/>
      <c r="U36" s="25"/>
      <c r="V36" s="25"/>
      <c r="W36" s="25"/>
      <c r="X36" s="25"/>
      <c r="Y36" s="51"/>
      <c r="Z36" s="98"/>
      <c r="AA36" s="78"/>
      <c r="AB36" s="78"/>
      <c r="AC36" s="25"/>
      <c r="AD36" s="25"/>
      <c r="AE36" s="25"/>
      <c r="AF36" s="25"/>
      <c r="AG36" s="25"/>
      <c r="AH36" s="51"/>
      <c r="AI36" s="98"/>
      <c r="AK36" s="78"/>
    </row>
    <row r="37" hidden="1">
      <c r="B37" s="14"/>
      <c r="C37" s="14"/>
      <c r="D37" s="14"/>
      <c r="E37" s="14"/>
      <c r="F37" s="14"/>
      <c r="G37" s="14"/>
      <c r="H37" s="14"/>
      <c r="J37" s="1"/>
      <c r="K37" s="14"/>
      <c r="L37" s="14"/>
      <c r="M37" s="14"/>
      <c r="N37" s="14"/>
      <c r="O37" s="14"/>
      <c r="P37" s="14"/>
      <c r="Q37" s="14"/>
      <c r="T37" s="14"/>
      <c r="U37" s="14"/>
      <c r="V37" s="14"/>
      <c r="W37" s="14"/>
      <c r="X37" s="14"/>
      <c r="Y37" s="153"/>
      <c r="Z37" s="114"/>
      <c r="AA37" s="78"/>
      <c r="AB37" s="78"/>
      <c r="AC37" s="14"/>
      <c r="AD37" s="14"/>
      <c r="AE37" s="14"/>
      <c r="AF37" s="14"/>
      <c r="AG37" s="14"/>
      <c r="AH37" s="153"/>
      <c r="AI37" s="114"/>
      <c r="AK37" s="78"/>
    </row>
    <row r="38">
      <c r="B38" s="769">
        <v>24.0</v>
      </c>
      <c r="C38" s="769">
        <v>25.0</v>
      </c>
      <c r="D38" s="769">
        <v>26.0</v>
      </c>
      <c r="E38" s="769">
        <v>27.0</v>
      </c>
      <c r="F38" s="769">
        <v>28.0</v>
      </c>
      <c r="G38" s="769">
        <v>29.0</v>
      </c>
      <c r="H38" s="769">
        <v>30.0</v>
      </c>
      <c r="I38" s="97"/>
      <c r="K38" s="769">
        <v>24.0</v>
      </c>
      <c r="L38" s="769">
        <v>25.0</v>
      </c>
      <c r="M38" s="769">
        <v>26.0</v>
      </c>
      <c r="N38" s="769">
        <v>27.0</v>
      </c>
      <c r="O38" s="769">
        <v>28.0</v>
      </c>
      <c r="P38" s="769">
        <v>29.0</v>
      </c>
      <c r="Q38" s="769">
        <v>30.0</v>
      </c>
      <c r="R38" s="97"/>
      <c r="T38" s="769">
        <v>24.0</v>
      </c>
      <c r="U38" s="769">
        <v>25.0</v>
      </c>
      <c r="V38" s="769">
        <v>26.0</v>
      </c>
      <c r="W38" s="769">
        <v>27.0</v>
      </c>
      <c r="X38" s="769">
        <v>28.0</v>
      </c>
      <c r="Y38" s="769">
        <v>29.0</v>
      </c>
      <c r="Z38" s="769">
        <v>30.0</v>
      </c>
      <c r="AA38" s="97"/>
      <c r="AB38" s="97"/>
      <c r="AC38" s="769">
        <v>24.0</v>
      </c>
      <c r="AD38" s="769">
        <v>25.0</v>
      </c>
      <c r="AE38" s="769">
        <v>26.0</v>
      </c>
      <c r="AF38" s="769">
        <v>27.0</v>
      </c>
      <c r="AG38" s="769">
        <v>28.0</v>
      </c>
      <c r="AH38" s="769">
        <v>29.0</v>
      </c>
      <c r="AI38" s="769">
        <v>30.0</v>
      </c>
      <c r="AJ38" s="97"/>
    </row>
    <row r="39" ht="63.0" customHeight="1">
      <c r="B39" s="842"/>
      <c r="C39" s="1389"/>
      <c r="D39" s="1389"/>
      <c r="E39" s="1389"/>
      <c r="F39" s="1389"/>
      <c r="G39" s="1345"/>
      <c r="H39" s="1180"/>
      <c r="K39" s="842"/>
      <c r="L39" s="1389"/>
      <c r="M39" s="1389"/>
      <c r="N39" s="1389"/>
      <c r="O39" s="1389"/>
      <c r="P39" s="1345"/>
      <c r="Q39" s="1180"/>
      <c r="T39" s="841" t="s">
        <v>2957</v>
      </c>
      <c r="U39" s="1043" t="s">
        <v>2958</v>
      </c>
      <c r="V39" s="1345"/>
      <c r="W39" s="1042" t="s">
        <v>78</v>
      </c>
      <c r="X39" s="1042" t="s">
        <v>78</v>
      </c>
      <c r="Y39" s="1042" t="s">
        <v>78</v>
      </c>
      <c r="Z39" s="1180"/>
      <c r="AA39" s="97"/>
      <c r="AB39" s="97"/>
      <c r="AC39" s="841" t="s">
        <v>2959</v>
      </c>
      <c r="AD39" s="1043" t="s">
        <v>2958</v>
      </c>
      <c r="AE39" s="1345"/>
      <c r="AF39" s="1042" t="s">
        <v>78</v>
      </c>
      <c r="AG39" s="1042" t="s">
        <v>78</v>
      </c>
      <c r="AH39" s="1042" t="s">
        <v>78</v>
      </c>
      <c r="AI39" s="1180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</row>
    <row r="41">
      <c r="B41" s="769">
        <v>31.0</v>
      </c>
      <c r="C41" s="975"/>
      <c r="D41" s="975"/>
      <c r="E41" s="832"/>
      <c r="F41" s="832"/>
      <c r="G41" s="832"/>
      <c r="H41" s="832"/>
      <c r="J41" s="1"/>
      <c r="K41" s="769">
        <v>31.0</v>
      </c>
      <c r="L41" s="975"/>
      <c r="M41" s="975"/>
      <c r="N41" s="832"/>
      <c r="O41" s="832"/>
      <c r="P41" s="832"/>
      <c r="Q41" s="832"/>
      <c r="T41" s="769">
        <v>31.0</v>
      </c>
      <c r="U41" s="975"/>
      <c r="V41" s="975"/>
      <c r="W41" s="832"/>
      <c r="X41" s="832"/>
      <c r="Y41" s="832"/>
      <c r="Z41" s="832"/>
      <c r="AA41" s="78"/>
      <c r="AB41" s="78"/>
      <c r="AC41" s="769">
        <v>31.0</v>
      </c>
      <c r="AD41" s="975"/>
      <c r="AE41" s="975"/>
      <c r="AF41" s="832"/>
      <c r="AG41" s="832"/>
      <c r="AH41" s="832"/>
      <c r="AI41" s="832"/>
    </row>
    <row r="42">
      <c r="B42" s="1044"/>
      <c r="C42" s="1044"/>
      <c r="D42" s="975"/>
      <c r="E42" s="832"/>
      <c r="F42" s="832"/>
      <c r="G42" s="832"/>
      <c r="H42" s="832"/>
      <c r="J42" s="1"/>
      <c r="K42" s="1044"/>
      <c r="L42" s="1044"/>
      <c r="M42" s="975"/>
      <c r="N42" s="832"/>
      <c r="O42" s="832"/>
      <c r="P42" s="832"/>
      <c r="Q42" s="832"/>
      <c r="T42" s="841" t="s">
        <v>2960</v>
      </c>
      <c r="U42" s="1044"/>
      <c r="V42" s="975"/>
      <c r="W42" s="832"/>
      <c r="X42" s="832"/>
      <c r="Y42" s="832"/>
      <c r="Z42" s="832"/>
      <c r="AA42" s="78"/>
      <c r="AB42" s="78"/>
      <c r="AC42" s="841" t="s">
        <v>2961</v>
      </c>
      <c r="AD42" s="1044"/>
      <c r="AE42" s="975"/>
      <c r="AF42" s="832"/>
      <c r="AG42" s="832"/>
      <c r="AH42" s="832"/>
      <c r="AI42" s="832"/>
    </row>
    <row r="43" ht="60.75" customHeight="1">
      <c r="B43" s="14"/>
      <c r="C43" s="14"/>
      <c r="D43" s="832"/>
      <c r="E43" s="864"/>
      <c r="F43" s="864"/>
      <c r="G43" s="864"/>
      <c r="H43" s="864"/>
      <c r="J43" s="1"/>
      <c r="K43" s="14"/>
      <c r="L43" s="14"/>
      <c r="M43" s="832"/>
      <c r="N43" s="864"/>
      <c r="O43" s="864"/>
      <c r="P43" s="864"/>
      <c r="Q43" s="864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</row>
    <row r="44">
      <c r="B44" s="832"/>
      <c r="C44" s="832"/>
      <c r="D44" s="832"/>
      <c r="E44" s="864"/>
      <c r="F44" s="864"/>
      <c r="G44" s="864"/>
      <c r="H44" s="864"/>
      <c r="J44" s="1"/>
      <c r="K44" s="832"/>
      <c r="L44" s="832"/>
      <c r="M44" s="832"/>
      <c r="N44" s="864"/>
      <c r="O44" s="864"/>
      <c r="P44" s="864"/>
      <c r="Q44" s="864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45262.0</v>
      </c>
      <c r="C48" s="1126">
        <v>45262.0</v>
      </c>
      <c r="D48" s="168" t="s">
        <v>78</v>
      </c>
      <c r="E48" s="876" t="s">
        <v>228</v>
      </c>
      <c r="F48" s="876" t="s">
        <v>2912</v>
      </c>
      <c r="H48" s="71"/>
      <c r="I48" s="992"/>
    </row>
    <row r="49">
      <c r="B49" s="1126">
        <v>45263.0</v>
      </c>
      <c r="C49" s="1126">
        <v>45263.0</v>
      </c>
      <c r="D49" s="168" t="s">
        <v>78</v>
      </c>
      <c r="E49" s="876" t="s">
        <v>2141</v>
      </c>
      <c r="F49" s="876" t="s">
        <v>2913</v>
      </c>
      <c r="H49" s="71" t="s">
        <v>85</v>
      </c>
      <c r="I49" s="1290" t="s">
        <v>1902</v>
      </c>
    </row>
    <row r="50">
      <c r="B50" s="1126">
        <v>45264.0</v>
      </c>
      <c r="C50" s="1126">
        <v>45264.0</v>
      </c>
      <c r="D50" s="168" t="s">
        <v>78</v>
      </c>
      <c r="E50" s="876" t="s">
        <v>143</v>
      </c>
      <c r="F50" s="876" t="s">
        <v>2914</v>
      </c>
      <c r="H50" s="71" t="s">
        <v>116</v>
      </c>
      <c r="I50" s="1290" t="s">
        <v>2962</v>
      </c>
    </row>
    <row r="51">
      <c r="B51" s="1126">
        <v>45265.0</v>
      </c>
      <c r="C51" s="1126">
        <v>45265.0</v>
      </c>
      <c r="D51" s="168" t="s">
        <v>78</v>
      </c>
      <c r="E51" s="876" t="s">
        <v>235</v>
      </c>
      <c r="F51" s="876" t="s">
        <v>2915</v>
      </c>
      <c r="H51" s="71" t="s">
        <v>169</v>
      </c>
      <c r="I51" s="1391" t="s">
        <v>2303</v>
      </c>
    </row>
    <row r="52">
      <c r="B52" s="1126">
        <v>45265.0</v>
      </c>
      <c r="C52" s="1126">
        <v>45265.0</v>
      </c>
      <c r="D52" s="168" t="s">
        <v>78</v>
      </c>
      <c r="E52" s="876" t="s">
        <v>238</v>
      </c>
      <c r="F52" s="876" t="s">
        <v>2916</v>
      </c>
    </row>
    <row r="53">
      <c r="B53" s="1126">
        <v>45265.0</v>
      </c>
      <c r="C53" s="1126">
        <v>45265.0</v>
      </c>
      <c r="D53" s="168" t="s">
        <v>78</v>
      </c>
      <c r="E53" s="876" t="s">
        <v>239</v>
      </c>
      <c r="F53" s="876" t="s">
        <v>2917</v>
      </c>
    </row>
    <row r="54">
      <c r="B54" s="1126">
        <v>45266.0</v>
      </c>
      <c r="C54" s="1126">
        <v>45266.0</v>
      </c>
      <c r="D54" s="168" t="s">
        <v>78</v>
      </c>
      <c r="E54" s="876" t="s">
        <v>157</v>
      </c>
      <c r="F54" s="876" t="s">
        <v>2921</v>
      </c>
    </row>
    <row r="55" ht="15.0" customHeight="1">
      <c r="A55" s="1" t="s">
        <v>149</v>
      </c>
      <c r="B55" s="1126">
        <v>45273.0</v>
      </c>
      <c r="C55" s="1126">
        <v>45273.0</v>
      </c>
      <c r="D55" s="168" t="s">
        <v>78</v>
      </c>
      <c r="E55" s="876" t="s">
        <v>886</v>
      </c>
      <c r="F55" s="256" t="s">
        <v>2923</v>
      </c>
    </row>
    <row r="56">
      <c r="B56" s="1126">
        <v>45274.0</v>
      </c>
      <c r="C56" s="1126">
        <v>45274.0</v>
      </c>
      <c r="D56" s="168" t="s">
        <v>78</v>
      </c>
      <c r="E56" s="876" t="s">
        <v>154</v>
      </c>
      <c r="F56" s="876" t="s">
        <v>2922</v>
      </c>
    </row>
    <row r="57">
      <c r="B57" s="1126">
        <v>45275.0</v>
      </c>
      <c r="C57" s="1126">
        <v>45276.0</v>
      </c>
      <c r="D57" s="168" t="s">
        <v>78</v>
      </c>
      <c r="E57" s="876" t="s">
        <v>2963</v>
      </c>
      <c r="F57" s="876" t="s">
        <v>2926</v>
      </c>
    </row>
    <row r="58">
      <c r="B58" s="1126">
        <v>45275.0</v>
      </c>
      <c r="C58" s="1126">
        <v>45276.0</v>
      </c>
      <c r="D58" s="168" t="s">
        <v>78</v>
      </c>
      <c r="E58" s="876" t="s">
        <v>2964</v>
      </c>
      <c r="F58" s="876" t="s">
        <v>2927</v>
      </c>
    </row>
    <row r="59">
      <c r="B59" s="1126">
        <v>45275.0</v>
      </c>
      <c r="C59" s="1126">
        <v>45276.0</v>
      </c>
      <c r="D59" s="168" t="s">
        <v>78</v>
      </c>
      <c r="E59" s="876" t="s">
        <v>2965</v>
      </c>
      <c r="F59" s="876" t="s">
        <v>2928</v>
      </c>
    </row>
    <row r="60">
      <c r="B60" s="1126">
        <v>45275.0</v>
      </c>
      <c r="C60" s="1126">
        <v>45276.0</v>
      </c>
      <c r="D60" s="168" t="s">
        <v>78</v>
      </c>
      <c r="E60" s="876" t="s">
        <v>2153</v>
      </c>
      <c r="F60" s="876" t="s">
        <v>2928</v>
      </c>
      <c r="J60" s="395"/>
    </row>
    <row r="61">
      <c r="B61" s="1126">
        <v>45275.0</v>
      </c>
      <c r="C61" s="1126">
        <v>45276.0</v>
      </c>
      <c r="D61" s="168" t="s">
        <v>78</v>
      </c>
      <c r="E61" s="876" t="s">
        <v>2152</v>
      </c>
      <c r="F61" s="876" t="s">
        <v>2930</v>
      </c>
    </row>
    <row r="62">
      <c r="B62" s="1126">
        <v>45279.0</v>
      </c>
      <c r="C62" s="1126">
        <v>45279.0</v>
      </c>
      <c r="D62" s="168" t="s">
        <v>78</v>
      </c>
      <c r="E62" s="876" t="s">
        <v>180</v>
      </c>
      <c r="F62" s="1130" t="s">
        <v>2931</v>
      </c>
    </row>
    <row r="63">
      <c r="B63" s="1126">
        <v>45280.0</v>
      </c>
      <c r="C63" s="1126">
        <v>45280.0</v>
      </c>
      <c r="D63" s="168" t="s">
        <v>78</v>
      </c>
      <c r="E63" s="876" t="s">
        <v>564</v>
      </c>
      <c r="F63" s="876" t="s">
        <v>2935</v>
      </c>
      <c r="G63" s="1" t="s">
        <v>149</v>
      </c>
    </row>
    <row r="64">
      <c r="B64" s="1126">
        <v>45281.0</v>
      </c>
      <c r="C64" s="1126">
        <v>45281.0</v>
      </c>
      <c r="D64" s="168" t="s">
        <v>78</v>
      </c>
      <c r="E64" s="876" t="s">
        <v>842</v>
      </c>
      <c r="F64" s="876" t="s">
        <v>2933</v>
      </c>
    </row>
    <row r="65">
      <c r="B65" s="1126">
        <v>45282.0</v>
      </c>
      <c r="C65" s="1126">
        <v>45283.0</v>
      </c>
      <c r="D65" s="168" t="s">
        <v>78</v>
      </c>
      <c r="E65" s="876" t="s">
        <v>143</v>
      </c>
      <c r="F65" s="876" t="s">
        <v>2934</v>
      </c>
    </row>
    <row r="66">
      <c r="B66" s="1126">
        <v>45284.0</v>
      </c>
      <c r="C66" s="1126">
        <v>45284.0</v>
      </c>
      <c r="D66" s="168" t="s">
        <v>78</v>
      </c>
      <c r="E66" s="876" t="s">
        <v>161</v>
      </c>
      <c r="F66" s="876" t="s">
        <v>2938</v>
      </c>
      <c r="I66" s="1" t="s">
        <v>149</v>
      </c>
    </row>
    <row r="67">
      <c r="B67" s="1126">
        <v>45287.0</v>
      </c>
      <c r="C67" s="1126">
        <v>45287.0</v>
      </c>
      <c r="D67" s="168" t="s">
        <v>78</v>
      </c>
      <c r="E67" s="1129" t="s">
        <v>1318</v>
      </c>
      <c r="F67" s="876" t="s">
        <v>2939</v>
      </c>
    </row>
    <row r="68">
      <c r="B68" s="1126">
        <v>45288.0</v>
      </c>
      <c r="C68" s="1126">
        <v>45288.0</v>
      </c>
      <c r="D68" s="168" t="s">
        <v>78</v>
      </c>
      <c r="E68" s="1129" t="s">
        <v>332</v>
      </c>
      <c r="F68" s="876" t="s">
        <v>2940</v>
      </c>
    </row>
    <row r="69">
      <c r="B69" s="1126">
        <v>45289.0</v>
      </c>
      <c r="C69" s="1126">
        <v>45289.0</v>
      </c>
      <c r="D69" s="168" t="s">
        <v>78</v>
      </c>
      <c r="E69" s="1129" t="s">
        <v>2966</v>
      </c>
      <c r="F69" s="876" t="s">
        <v>2941</v>
      </c>
    </row>
    <row r="70">
      <c r="B70" s="1392"/>
      <c r="C70" s="1392"/>
      <c r="D70" s="1393"/>
      <c r="E70" s="1394"/>
      <c r="F70" s="876"/>
    </row>
    <row r="71">
      <c r="B71" s="1126"/>
      <c r="C71" s="1126"/>
      <c r="D71" s="168"/>
      <c r="E71" s="1129"/>
      <c r="F71" s="876"/>
    </row>
    <row r="72">
      <c r="B72" s="1186"/>
      <c r="C72" s="1186"/>
      <c r="D72" s="164"/>
      <c r="E72" s="379"/>
      <c r="F72" s="379"/>
    </row>
    <row r="73">
      <c r="B73" s="1395"/>
      <c r="C73" s="1395"/>
      <c r="D73" s="164"/>
      <c r="E73" s="1064"/>
      <c r="F73" s="1064"/>
    </row>
    <row r="74">
      <c r="B74" s="1186"/>
      <c r="C74" s="1186"/>
      <c r="D74" s="164"/>
      <c r="E74" s="379"/>
      <c r="F74" s="379"/>
    </row>
    <row r="75">
      <c r="B75" s="1186"/>
      <c r="C75" s="1186"/>
      <c r="D75" s="164"/>
      <c r="E75" s="379"/>
      <c r="F75" s="255"/>
    </row>
    <row r="76">
      <c r="B76" s="1186"/>
      <c r="C76" s="1186"/>
      <c r="D76" s="164"/>
      <c r="E76" s="379"/>
      <c r="F76" s="379"/>
    </row>
    <row r="77">
      <c r="B77" s="1186"/>
      <c r="C77" s="1186"/>
      <c r="D77" s="164"/>
      <c r="E77" s="379"/>
      <c r="F77" s="255"/>
    </row>
    <row r="78">
      <c r="B78" s="1186"/>
      <c r="C78" s="1186"/>
      <c r="D78" s="164"/>
      <c r="E78" s="379"/>
      <c r="F78" s="255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  <row r="81">
      <c r="B81" s="905"/>
      <c r="C81" s="905"/>
      <c r="D81" s="1"/>
      <c r="E81" s="187"/>
      <c r="F81" s="187"/>
    </row>
  </sheetData>
  <mergeCells count="108">
    <mergeCell ref="C2:D2"/>
    <mergeCell ref="C3:D3"/>
    <mergeCell ref="E3:E4"/>
    <mergeCell ref="F3:F4"/>
    <mergeCell ref="G3:G4"/>
    <mergeCell ref="C4:D4"/>
    <mergeCell ref="C5:G5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K27:K29"/>
    <mergeCell ref="K31:K33"/>
    <mergeCell ref="D8:G8"/>
    <mergeCell ref="D9:G9"/>
    <mergeCell ref="D10:G10"/>
    <mergeCell ref="D11:G11"/>
    <mergeCell ref="C12:G12"/>
    <mergeCell ref="B15:F18"/>
    <mergeCell ref="B19:H20"/>
    <mergeCell ref="X31:X32"/>
    <mergeCell ref="Y31:Z33"/>
    <mergeCell ref="AC31:AC33"/>
    <mergeCell ref="AG31:AG32"/>
    <mergeCell ref="T19:Z20"/>
    <mergeCell ref="AC19:AI20"/>
    <mergeCell ref="T23:T25"/>
    <mergeCell ref="AC23:AC25"/>
    <mergeCell ref="T27:T29"/>
    <mergeCell ref="AC27:AC29"/>
    <mergeCell ref="T31:T33"/>
    <mergeCell ref="AH31:AI33"/>
    <mergeCell ref="Y39:Y40"/>
    <mergeCell ref="Z39:Z40"/>
    <mergeCell ref="P39:P40"/>
    <mergeCell ref="Q39:Q40"/>
    <mergeCell ref="T39:T40"/>
    <mergeCell ref="U39:U40"/>
    <mergeCell ref="V39:V40"/>
    <mergeCell ref="W39:W40"/>
    <mergeCell ref="X39:X40"/>
    <mergeCell ref="B42:B43"/>
    <mergeCell ref="C42:C43"/>
    <mergeCell ref="B46:C46"/>
    <mergeCell ref="B6:B7"/>
    <mergeCell ref="B8:B10"/>
    <mergeCell ref="B23:B25"/>
    <mergeCell ref="B27:B29"/>
    <mergeCell ref="B31:B33"/>
    <mergeCell ref="B35:B37"/>
    <mergeCell ref="C35:C37"/>
    <mergeCell ref="K42:K43"/>
    <mergeCell ref="L42:L43"/>
    <mergeCell ref="I38:I44"/>
    <mergeCell ref="R38:R44"/>
    <mergeCell ref="K39:K40"/>
    <mergeCell ref="L39:L40"/>
    <mergeCell ref="M39:M40"/>
    <mergeCell ref="N39:N40"/>
    <mergeCell ref="O39:O40"/>
    <mergeCell ref="M35:M37"/>
    <mergeCell ref="N35:N37"/>
    <mergeCell ref="O35:O37"/>
    <mergeCell ref="P35:P37"/>
    <mergeCell ref="Q35:Q37"/>
    <mergeCell ref="T35:T37"/>
    <mergeCell ref="U35:U37"/>
    <mergeCell ref="AF35:AF37"/>
    <mergeCell ref="AG35:AG37"/>
    <mergeCell ref="AH35:AI37"/>
    <mergeCell ref="AJ38:AK44"/>
    <mergeCell ref="AF39:AF40"/>
    <mergeCell ref="AG39:AG40"/>
    <mergeCell ref="AH39:AH40"/>
    <mergeCell ref="AI39:AI40"/>
    <mergeCell ref="D35:D37"/>
    <mergeCell ref="E35:E37"/>
    <mergeCell ref="F35:F37"/>
    <mergeCell ref="G35:G37"/>
    <mergeCell ref="H35:H37"/>
    <mergeCell ref="K35:K37"/>
    <mergeCell ref="L35:L37"/>
    <mergeCell ref="B39:B40"/>
    <mergeCell ref="C39:C40"/>
    <mergeCell ref="D39:D40"/>
    <mergeCell ref="E39:E40"/>
    <mergeCell ref="F39:F40"/>
    <mergeCell ref="G39:G40"/>
    <mergeCell ref="H39:H40"/>
    <mergeCell ref="AC39:AC40"/>
    <mergeCell ref="AD39:AD40"/>
    <mergeCell ref="AE39:AE40"/>
    <mergeCell ref="AC42:AC43"/>
    <mergeCell ref="AD42:AD43"/>
    <mergeCell ref="V35:V37"/>
    <mergeCell ref="W35:W37"/>
    <mergeCell ref="X35:X37"/>
    <mergeCell ref="Y35:Z37"/>
    <mergeCell ref="AC35:AC37"/>
    <mergeCell ref="AD35:AD37"/>
    <mergeCell ref="AE35:AE37"/>
    <mergeCell ref="T42:T43"/>
    <mergeCell ref="U42:U43"/>
  </mergeCells>
  <hyperlinks>
    <hyperlink r:id="rId1" ref="I49"/>
    <hyperlink r:id="rId2" ref="I50"/>
    <hyperlink r:id="rId3" ref="I5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 t="s">
        <v>0</v>
      </c>
      <c r="B1" s="316" t="s">
        <v>2531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1076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45246.0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2969</v>
      </c>
      <c r="R13" s="320" t="s">
        <v>2970</v>
      </c>
      <c r="S13" s="320" t="s">
        <v>2971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2975</v>
      </c>
      <c r="S27" s="217" t="s">
        <v>2976</v>
      </c>
      <c r="T27" s="217" t="s">
        <v>2977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2979</v>
      </c>
      <c r="S34" s="217" t="s">
        <v>2980</v>
      </c>
      <c r="T34" s="217" t="s">
        <v>2981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2987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877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329</v>
      </c>
      <c r="R66" s="753" t="s">
        <v>1920</v>
      </c>
      <c r="S66" s="753" t="s">
        <v>2997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329</v>
      </c>
      <c r="R67" s="753" t="s">
        <v>1920</v>
      </c>
      <c r="S67" s="753" t="s">
        <v>2997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3009</v>
      </c>
      <c r="R77" s="681" t="s">
        <v>3010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3014</v>
      </c>
      <c r="R78" s="681" t="s">
        <v>3015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80" t="s">
        <v>1761</v>
      </c>
      <c r="M91" s="216" t="s">
        <v>702</v>
      </c>
      <c r="N91" s="681" t="s">
        <v>1496</v>
      </c>
      <c r="O91" s="4"/>
      <c r="P91" s="80" t="s">
        <v>1131</v>
      </c>
      <c r="Q91" s="1176" t="s">
        <v>2899</v>
      </c>
      <c r="R91" s="1300" t="s">
        <v>3027</v>
      </c>
      <c r="S91" s="1176" t="s">
        <v>2345</v>
      </c>
      <c r="T91" s="168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80" t="s">
        <v>1766</v>
      </c>
      <c r="M92" s="216" t="s">
        <v>702</v>
      </c>
      <c r="N92" s="681" t="s">
        <v>1496</v>
      </c>
      <c r="O92" s="4"/>
      <c r="P92" s="80" t="s">
        <v>1131</v>
      </c>
      <c r="Q92" s="1302" t="s">
        <v>1667</v>
      </c>
      <c r="R92" s="1304" t="s">
        <v>2350</v>
      </c>
      <c r="S92" s="1304" t="s">
        <v>2876</v>
      </c>
      <c r="T92" s="168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80" t="s">
        <v>1773</v>
      </c>
      <c r="M93" s="216" t="s">
        <v>702</v>
      </c>
      <c r="N93" s="681" t="s">
        <v>1496</v>
      </c>
      <c r="O93" s="4"/>
      <c r="P93" s="80" t="s">
        <v>1131</v>
      </c>
      <c r="Q93" s="1304" t="s">
        <v>3053</v>
      </c>
      <c r="R93" s="1304" t="s">
        <v>2503</v>
      </c>
      <c r="S93" s="1304" t="s">
        <v>3059</v>
      </c>
      <c r="T93" s="168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L94" s="80" t="s">
        <v>1773</v>
      </c>
      <c r="M94" s="216" t="s">
        <v>702</v>
      </c>
      <c r="N94" s="681" t="s">
        <v>1496</v>
      </c>
      <c r="O94" s="4"/>
      <c r="P94" s="80" t="s">
        <v>1131</v>
      </c>
      <c r="Q94" s="1304" t="s">
        <v>2692</v>
      </c>
      <c r="R94" s="1300" t="s">
        <v>2696</v>
      </c>
      <c r="S94" s="1304" t="s">
        <v>3064</v>
      </c>
      <c r="T94" s="168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2967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45240.0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2968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1152</v>
      </c>
      <c r="E14" s="1" t="s">
        <v>54</v>
      </c>
      <c r="H14" s="49"/>
      <c r="I14" s="50"/>
      <c r="J14" s="223"/>
      <c r="K14" s="893" t="s">
        <v>1152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139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45261.0</v>
      </c>
      <c r="L17" s="1187">
        <v>45262.0</v>
      </c>
      <c r="M17" s="1187">
        <v>45263.0</v>
      </c>
      <c r="N17" s="7"/>
      <c r="O17" s="779" t="str">
        <f>IFERROR(__xludf.DUMMYFUNCTION("IMPORTRANGE(""https://docs.google.com/spreadsheets/d/1AZ3Iko49RlWgMZj2Hx7OpTHq-NH0mvOPQwtTsEQwEV4/edit#gid=1517158034"",""12/1~12/18 others!A5:H58"")"),"#REF!")</f>
        <v>#REF!</v>
      </c>
      <c r="P17" s="779"/>
      <c r="Q17" s="779"/>
      <c r="R17" s="998"/>
      <c r="S17" s="1397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1416" t="s">
        <v>243</v>
      </c>
      <c r="L18" s="1416" t="s">
        <v>243</v>
      </c>
      <c r="M18" s="1416" t="s">
        <v>243</v>
      </c>
      <c r="N18" s="7"/>
      <c r="O18" s="1417"/>
      <c r="P18" s="1417"/>
      <c r="Q18" s="1417"/>
      <c r="R18" s="1418"/>
      <c r="S18" s="1419"/>
      <c r="T18" s="1419"/>
      <c r="U18" s="1418"/>
      <c r="V18" s="1418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420" t="s">
        <v>2972</v>
      </c>
      <c r="L19" s="1421" t="s">
        <v>2973</v>
      </c>
      <c r="M19" s="1420" t="s">
        <v>2974</v>
      </c>
      <c r="N19" s="7"/>
      <c r="O19" s="1417"/>
      <c r="P19" s="1417"/>
      <c r="Q19" s="1417"/>
      <c r="R19" s="1418"/>
      <c r="S19" s="1419"/>
      <c r="T19" s="1418"/>
      <c r="U19" s="1418"/>
      <c r="V19" s="1418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420" t="s">
        <v>2972</v>
      </c>
      <c r="L20" s="1421" t="s">
        <v>2973</v>
      </c>
      <c r="M20" s="1420" t="s">
        <v>2974</v>
      </c>
      <c r="N20" s="7"/>
      <c r="O20" s="1417"/>
      <c r="P20" s="1417"/>
      <c r="Q20" s="1417"/>
      <c r="R20" s="1418"/>
      <c r="S20" s="1419"/>
      <c r="T20" s="1418"/>
      <c r="U20" s="1418"/>
      <c r="V20" s="1418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422" t="s">
        <v>2978</v>
      </c>
      <c r="L21" s="1423" t="s">
        <v>223</v>
      </c>
      <c r="M21" s="1424"/>
      <c r="N21" s="7"/>
      <c r="O21" s="1417"/>
      <c r="P21" s="1417"/>
      <c r="Q21" s="1417"/>
      <c r="R21" s="1418"/>
      <c r="S21" s="1419"/>
      <c r="T21" s="1418"/>
      <c r="U21" s="1418"/>
      <c r="V21" s="1418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1417"/>
      <c r="P22" s="1417"/>
      <c r="Q22" s="1417"/>
      <c r="R22" s="1418"/>
      <c r="S22" s="1419"/>
      <c r="T22" s="1418"/>
      <c r="U22" s="1418"/>
      <c r="V22" s="1418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45264.0</v>
      </c>
      <c r="L23" s="1187">
        <v>45265.0</v>
      </c>
      <c r="M23" s="1187">
        <v>45266.0</v>
      </c>
      <c r="N23" s="7"/>
      <c r="O23" s="1417"/>
      <c r="P23" s="1417"/>
      <c r="Q23" s="1417"/>
      <c r="R23" s="1418"/>
      <c r="S23" s="1419"/>
      <c r="T23" s="1418"/>
      <c r="U23" s="1418"/>
      <c r="V23" s="1418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1416" t="s">
        <v>243</v>
      </c>
      <c r="L24" s="1416" t="s">
        <v>243</v>
      </c>
      <c r="M24" s="1416" t="s">
        <v>243</v>
      </c>
      <c r="N24" s="7"/>
      <c r="O24" s="1417"/>
      <c r="P24" s="1417"/>
      <c r="Q24" s="1417"/>
      <c r="R24" s="1418"/>
      <c r="S24" s="1419"/>
      <c r="T24" s="1418"/>
      <c r="U24" s="1418"/>
      <c r="V24" s="1418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421" t="s">
        <v>2982</v>
      </c>
      <c r="L25" s="1425" t="s">
        <v>2983</v>
      </c>
      <c r="M25" s="1421" t="s">
        <v>2984</v>
      </c>
      <c r="N25" s="7"/>
      <c r="O25" s="1417"/>
      <c r="P25" s="1417"/>
      <c r="Q25" s="1417"/>
      <c r="R25" s="1418"/>
      <c r="S25" s="1419"/>
      <c r="T25" s="1418"/>
      <c r="U25" s="1418"/>
      <c r="V25" s="1418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421" t="s">
        <v>2982</v>
      </c>
      <c r="L26" s="1425" t="s">
        <v>2983</v>
      </c>
      <c r="M26" s="1421" t="s">
        <v>2984</v>
      </c>
      <c r="N26" s="229" t="s">
        <v>149</v>
      </c>
      <c r="O26" s="1417"/>
      <c r="P26" s="1417"/>
      <c r="Q26" s="1417"/>
      <c r="R26" s="1418"/>
      <c r="S26" s="1419"/>
      <c r="T26" s="1418"/>
      <c r="U26" s="1418"/>
      <c r="V26" s="1418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426" t="s">
        <v>223</v>
      </c>
      <c r="L27" s="1426" t="s">
        <v>223</v>
      </c>
      <c r="M27" s="1427" t="s">
        <v>2985</v>
      </c>
      <c r="N27" s="7"/>
      <c r="O27" s="1417"/>
      <c r="P27" s="1417"/>
      <c r="Q27" s="1417"/>
      <c r="R27" s="1418"/>
      <c r="S27" s="1419"/>
      <c r="T27" s="1418"/>
      <c r="U27" s="1418"/>
      <c r="V27" s="1418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1417"/>
      <c r="P28" s="1417"/>
      <c r="Q28" s="1417"/>
      <c r="R28" s="1418"/>
      <c r="S28" s="1419"/>
      <c r="T28" s="1418"/>
      <c r="U28" s="1418"/>
      <c r="V28" s="1418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45267.0</v>
      </c>
      <c r="L29" s="1187">
        <v>45268.0</v>
      </c>
      <c r="M29" s="1187">
        <v>45269.0</v>
      </c>
      <c r="N29" s="95"/>
      <c r="O29" s="1350"/>
      <c r="P29" s="1350"/>
      <c r="Q29" s="1350"/>
      <c r="R29" s="1351"/>
      <c r="S29" s="1428"/>
      <c r="T29" s="1351"/>
      <c r="U29" s="1351"/>
      <c r="V29" s="1351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1416" t="s">
        <v>243</v>
      </c>
      <c r="L30" s="1416" t="s">
        <v>243</v>
      </c>
      <c r="M30" s="1416" t="s">
        <v>243</v>
      </c>
      <c r="N30" s="100"/>
      <c r="O30" s="1417"/>
      <c r="P30" s="1417"/>
      <c r="Q30" s="1417"/>
      <c r="R30" s="1418"/>
      <c r="S30" s="1419"/>
      <c r="T30" s="1418"/>
      <c r="U30" s="1418"/>
      <c r="V30" s="1418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425" t="s">
        <v>2988</v>
      </c>
      <c r="L31" s="1429" t="s">
        <v>2989</v>
      </c>
      <c r="M31" s="1425" t="s">
        <v>2990</v>
      </c>
      <c r="N31" s="100"/>
      <c r="O31" s="1417"/>
      <c r="P31" s="1417"/>
      <c r="Q31" s="1417"/>
      <c r="R31" s="1418"/>
      <c r="S31" s="1419"/>
      <c r="T31" s="1418"/>
      <c r="U31" s="1418"/>
      <c r="V31" s="1418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425" t="s">
        <v>2988</v>
      </c>
      <c r="L32" s="1430" t="s">
        <v>2989</v>
      </c>
      <c r="M32" s="1425" t="s">
        <v>2990</v>
      </c>
      <c r="N32" s="103"/>
      <c r="O32" s="1431"/>
      <c r="P32" s="1431"/>
      <c r="Q32" s="1431"/>
      <c r="R32" s="1432"/>
      <c r="S32" s="1433"/>
      <c r="T32" s="1432"/>
      <c r="U32" s="1432"/>
      <c r="V32" s="1432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434" t="s">
        <v>1890</v>
      </c>
      <c r="L33" s="1427" t="s">
        <v>2221</v>
      </c>
      <c r="M33" s="1435" t="s">
        <v>1996</v>
      </c>
      <c r="N33" s="103"/>
      <c r="O33" s="1417"/>
      <c r="P33" s="1417"/>
      <c r="Q33" s="1417"/>
      <c r="R33" s="1418"/>
      <c r="S33" s="1419"/>
      <c r="T33" s="1418"/>
      <c r="U33" s="1418"/>
      <c r="V33" s="1418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436"/>
      <c r="L34" s="1437"/>
      <c r="M34" s="1426"/>
      <c r="N34" s="852"/>
      <c r="O34" s="1417"/>
      <c r="P34" s="1417"/>
      <c r="Q34" s="1417"/>
      <c r="R34" s="1418"/>
      <c r="S34" s="1419"/>
      <c r="T34" s="1418"/>
      <c r="U34" s="1418"/>
      <c r="V34" s="1418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45270.0</v>
      </c>
      <c r="L35" s="1187">
        <v>45273.0</v>
      </c>
      <c r="M35" s="1187">
        <v>45274.0</v>
      </c>
      <c r="N35" s="852"/>
      <c r="O35" s="1417"/>
      <c r="P35" s="1417"/>
      <c r="Q35" s="1417"/>
      <c r="R35" s="1418"/>
      <c r="S35" s="1419"/>
      <c r="T35" s="1418"/>
      <c r="U35" s="1418"/>
      <c r="V35" s="1418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1416" t="s">
        <v>243</v>
      </c>
      <c r="L36" s="1416" t="s">
        <v>243</v>
      </c>
      <c r="M36" s="1356" t="s">
        <v>243</v>
      </c>
      <c r="N36" s="852"/>
      <c r="O36" s="1417"/>
      <c r="P36" s="1417"/>
      <c r="Q36" s="1417"/>
      <c r="R36" s="1418"/>
      <c r="S36" s="1419"/>
      <c r="T36" s="1418"/>
      <c r="U36" s="1418"/>
      <c r="V36" s="1418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425" t="s">
        <v>2992</v>
      </c>
      <c r="L37" s="1438" t="s">
        <v>2993</v>
      </c>
      <c r="M37" s="1357" t="s">
        <v>2994</v>
      </c>
      <c r="N37" s="852"/>
      <c r="O37" s="1417"/>
      <c r="P37" s="1417"/>
      <c r="Q37" s="1417"/>
      <c r="R37" s="1418"/>
      <c r="S37" s="1419"/>
      <c r="T37" s="1418"/>
      <c r="U37" s="1418"/>
      <c r="V37" s="1418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425" t="s">
        <v>2992</v>
      </c>
      <c r="L38" s="1438" t="s">
        <v>2993</v>
      </c>
      <c r="M38" s="1357" t="s">
        <v>2994</v>
      </c>
      <c r="N38" s="852" t="s">
        <v>1533</v>
      </c>
      <c r="O38" s="1417"/>
      <c r="P38" s="1417"/>
      <c r="Q38" s="1417"/>
      <c r="R38" s="1418"/>
      <c r="S38" s="1419"/>
      <c r="T38" s="1418"/>
      <c r="U38" s="1418"/>
      <c r="V38" s="1418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426" t="s">
        <v>223</v>
      </c>
      <c r="L39" s="1425" t="s">
        <v>2995</v>
      </c>
      <c r="M39" s="1439" t="s">
        <v>2996</v>
      </c>
      <c r="N39" s="852"/>
      <c r="O39" s="1417"/>
      <c r="P39" s="1417"/>
      <c r="Q39" s="1417"/>
      <c r="R39" s="1418"/>
      <c r="S39" s="1419"/>
      <c r="T39" s="1418"/>
      <c r="U39" s="1418"/>
      <c r="V39" s="1418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1417"/>
      <c r="P40" s="1417"/>
      <c r="Q40" s="1417"/>
      <c r="R40" s="1418"/>
      <c r="S40" s="1419"/>
      <c r="T40" s="1418"/>
      <c r="U40" s="1418"/>
      <c r="V40" s="1418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45275.0</v>
      </c>
      <c r="L41" s="1187">
        <v>45276.0</v>
      </c>
      <c r="M41" s="1187"/>
      <c r="N41" s="856"/>
      <c r="O41" s="1417"/>
      <c r="P41" s="1417"/>
      <c r="Q41" s="1417"/>
      <c r="R41" s="1418"/>
      <c r="S41" s="1419"/>
      <c r="T41" s="1418"/>
      <c r="U41" s="1418"/>
      <c r="V41" s="1418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1416" t="s">
        <v>243</v>
      </c>
      <c r="L42" s="1416" t="s">
        <v>243</v>
      </c>
      <c r="M42" s="1416"/>
      <c r="N42" s="856"/>
      <c r="O42" s="1417"/>
      <c r="P42" s="1417"/>
      <c r="Q42" s="1417"/>
      <c r="R42" s="1418"/>
      <c r="S42" s="1419"/>
      <c r="T42" s="1418"/>
      <c r="U42" s="1418"/>
      <c r="V42" s="1418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425" t="s">
        <v>2998</v>
      </c>
      <c r="L43" s="1440" t="s">
        <v>2999</v>
      </c>
      <c r="M43" s="1421"/>
      <c r="N43" s="856"/>
      <c r="O43" s="1417"/>
      <c r="P43" s="1417"/>
      <c r="Q43" s="1417"/>
      <c r="R43" s="1418"/>
      <c r="S43" s="1419"/>
      <c r="T43" s="1418"/>
      <c r="U43" s="1418"/>
      <c r="V43" s="1418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425" t="s">
        <v>2998</v>
      </c>
      <c r="L44" s="1440" t="s">
        <v>2999</v>
      </c>
      <c r="M44" s="1421"/>
      <c r="N44" s="856"/>
      <c r="O44" s="1417"/>
      <c r="P44" s="1417"/>
      <c r="Q44" s="1417"/>
      <c r="R44" s="1418"/>
      <c r="S44" s="1419"/>
      <c r="T44" s="1418"/>
      <c r="U44" s="1418"/>
      <c r="V44" s="1418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438" t="s">
        <v>223</v>
      </c>
      <c r="L45" s="1441" t="s">
        <v>1996</v>
      </c>
      <c r="M45" s="1426"/>
      <c r="N45" s="856"/>
      <c r="O45" s="1417"/>
      <c r="P45" s="1417"/>
      <c r="Q45" s="1417"/>
      <c r="R45" s="1418"/>
      <c r="S45" s="1419"/>
      <c r="T45" s="1418"/>
      <c r="U45" s="1418"/>
      <c r="V45" s="1418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1417"/>
      <c r="P46" s="1417"/>
      <c r="Q46" s="1417"/>
      <c r="R46" s="1418"/>
      <c r="S46" s="1419"/>
      <c r="T46" s="1418"/>
      <c r="U46" s="1418"/>
      <c r="V46" s="1418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45261.0</v>
      </c>
      <c r="L47" s="1306">
        <v>45261.0</v>
      </c>
      <c r="M47" s="1306">
        <v>45262.0</v>
      </c>
      <c r="N47" s="856"/>
      <c r="O47" s="1417"/>
      <c r="P47" s="1417"/>
      <c r="Q47" s="1417"/>
      <c r="R47" s="1418"/>
      <c r="S47" s="1419"/>
      <c r="T47" s="1418"/>
      <c r="U47" s="1418"/>
      <c r="V47" s="1418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1416" t="s">
        <v>280</v>
      </c>
      <c r="L48" s="1416" t="s">
        <v>280</v>
      </c>
      <c r="M48" s="1416" t="s">
        <v>280</v>
      </c>
      <c r="N48" s="856"/>
      <c r="O48" s="1417"/>
      <c r="P48" s="1417"/>
      <c r="Q48" s="1417"/>
      <c r="R48" s="1418"/>
      <c r="S48" s="1419"/>
      <c r="T48" s="1418"/>
      <c r="U48" s="1418"/>
      <c r="V48" s="1418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442" t="s">
        <v>3002</v>
      </c>
      <c r="L49" s="1438" t="s">
        <v>3003</v>
      </c>
      <c r="M49" s="1425" t="s">
        <v>915</v>
      </c>
      <c r="N49" s="856"/>
      <c r="O49" s="1417"/>
      <c r="P49" s="1417"/>
      <c r="Q49" s="1417"/>
      <c r="R49" s="1418"/>
      <c r="S49" s="1419"/>
      <c r="T49" s="1418"/>
      <c r="U49" s="1418"/>
      <c r="V49" s="1418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442" t="s">
        <v>3002</v>
      </c>
      <c r="L50" s="1438" t="s">
        <v>3003</v>
      </c>
      <c r="M50" s="1425" t="s">
        <v>915</v>
      </c>
      <c r="N50" s="856"/>
      <c r="O50" s="1417"/>
      <c r="P50" s="1417"/>
      <c r="Q50" s="1417"/>
      <c r="R50" s="1418"/>
      <c r="S50" s="1419"/>
      <c r="T50" s="1418"/>
      <c r="U50" s="1418"/>
      <c r="V50" s="1418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427" t="s">
        <v>2045</v>
      </c>
      <c r="L51" s="1438" t="s">
        <v>223</v>
      </c>
      <c r="M51" s="1425" t="s">
        <v>915</v>
      </c>
      <c r="N51" s="866"/>
      <c r="O51" s="1417"/>
      <c r="P51" s="1417"/>
      <c r="Q51" s="1417"/>
      <c r="R51" s="1418"/>
      <c r="S51" s="1419"/>
      <c r="T51" s="1418"/>
      <c r="U51" s="1418"/>
      <c r="V51" s="1418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1417"/>
      <c r="P52" s="1417"/>
      <c r="Q52" s="1417"/>
      <c r="R52" s="1418"/>
      <c r="S52" s="1443"/>
      <c r="T52" s="1418"/>
      <c r="U52" s="1418"/>
      <c r="V52" s="1418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45262.0</v>
      </c>
      <c r="L53" s="1306">
        <v>45263.0</v>
      </c>
      <c r="M53" s="1306">
        <v>45263.0</v>
      </c>
      <c r="O53" s="1417"/>
      <c r="P53" s="1417"/>
      <c r="Q53" s="1417"/>
      <c r="R53" s="1418"/>
      <c r="S53" s="1419"/>
      <c r="T53" s="1418"/>
      <c r="U53" s="1418"/>
      <c r="V53" s="1418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1416" t="s">
        <v>280</v>
      </c>
      <c r="L54" s="1416" t="s">
        <v>280</v>
      </c>
      <c r="M54" s="1416" t="s">
        <v>280</v>
      </c>
      <c r="O54" s="1417"/>
      <c r="P54" s="1417"/>
      <c r="Q54" s="1417"/>
      <c r="R54" s="1418"/>
      <c r="S54" s="1419"/>
      <c r="T54" s="1418"/>
      <c r="U54" s="1418"/>
      <c r="V54" s="1418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425" t="s">
        <v>3006</v>
      </c>
      <c r="L55" s="1425" t="s">
        <v>3007</v>
      </c>
      <c r="M55" s="1444" t="s">
        <v>3008</v>
      </c>
      <c r="O55" s="1417"/>
      <c r="P55" s="1417"/>
      <c r="Q55" s="1417"/>
      <c r="R55" s="1418"/>
      <c r="S55" s="1419"/>
      <c r="T55" s="1418"/>
      <c r="U55" s="1418"/>
      <c r="V55" s="1418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425" t="s">
        <v>3006</v>
      </c>
      <c r="L56" s="1425" t="s">
        <v>3007</v>
      </c>
      <c r="M56" s="1421" t="s">
        <v>3008</v>
      </c>
      <c r="O56" s="1417"/>
      <c r="P56" s="1417"/>
      <c r="Q56" s="1417"/>
      <c r="R56" s="1418"/>
      <c r="S56" s="1419"/>
      <c r="T56" s="1418"/>
      <c r="U56" s="1418"/>
      <c r="V56" s="1418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445" t="s">
        <v>223</v>
      </c>
      <c r="L57" s="1445" t="s">
        <v>223</v>
      </c>
      <c r="M57" s="1445" t="s">
        <v>2685</v>
      </c>
      <c r="O57" s="1417"/>
      <c r="P57" s="1417"/>
      <c r="Q57" s="1417"/>
      <c r="R57" s="1418"/>
      <c r="S57" s="1419"/>
      <c r="T57" s="1418"/>
      <c r="U57" s="1418"/>
      <c r="V57" s="1418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1417"/>
      <c r="P58" s="1417"/>
      <c r="Q58" s="1417"/>
      <c r="R58" s="1446"/>
      <c r="S58" s="1447"/>
      <c r="T58" s="1446"/>
      <c r="U58" s="1448"/>
      <c r="V58" s="1448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45264.0</v>
      </c>
      <c r="L59" s="1306">
        <v>45264.0</v>
      </c>
      <c r="M59" s="1306">
        <v>45265.0</v>
      </c>
      <c r="N59" s="184"/>
      <c r="O59" s="1449"/>
      <c r="P59" s="1449"/>
      <c r="Q59" s="1417"/>
      <c r="R59" s="1446"/>
      <c r="S59" s="1447"/>
      <c r="T59" s="1446"/>
      <c r="U59" s="1448"/>
      <c r="V59" s="1448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1416" t="s">
        <v>280</v>
      </c>
      <c r="L60" s="1416" t="s">
        <v>280</v>
      </c>
      <c r="M60" s="1416" t="s">
        <v>280</v>
      </c>
      <c r="N60" s="184"/>
      <c r="O60" s="1450"/>
      <c r="P60" s="1450"/>
      <c r="Q60" s="1451"/>
      <c r="R60" s="1452"/>
      <c r="S60" s="1453"/>
      <c r="T60" s="1452"/>
      <c r="U60" s="1444"/>
      <c r="V60" s="1444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425" t="s">
        <v>3017</v>
      </c>
      <c r="L61" s="1425" t="s">
        <v>3018</v>
      </c>
      <c r="M61" s="1425" t="s">
        <v>3019</v>
      </c>
      <c r="N61" s="798"/>
      <c r="O61" s="1449"/>
      <c r="P61" s="1449"/>
      <c r="Q61" s="1417"/>
      <c r="R61" s="1446"/>
      <c r="S61" s="1454"/>
      <c r="T61" s="1446"/>
      <c r="U61" s="1448"/>
      <c r="V61" s="1448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425" t="s">
        <v>3017</v>
      </c>
      <c r="L62" s="1425" t="s">
        <v>3018</v>
      </c>
      <c r="M62" s="1425" t="s">
        <v>3019</v>
      </c>
      <c r="N62" s="798"/>
      <c r="O62" s="1449"/>
      <c r="P62" s="1449"/>
      <c r="Q62" s="1417"/>
      <c r="R62" s="1446"/>
      <c r="S62" s="1447"/>
      <c r="T62" s="1446"/>
      <c r="U62" s="1448"/>
      <c r="V62" s="1448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426" t="s">
        <v>223</v>
      </c>
      <c r="L63" s="1426" t="s">
        <v>223</v>
      </c>
      <c r="M63" s="1426" t="s">
        <v>223</v>
      </c>
      <c r="N63" s="799"/>
      <c r="O63" s="1136"/>
      <c r="P63" s="1136"/>
      <c r="Q63" s="914"/>
      <c r="R63" s="1402"/>
      <c r="S63" s="1396"/>
      <c r="T63" s="1402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45265.0</v>
      </c>
      <c r="L65" s="1306">
        <v>45266.0</v>
      </c>
      <c r="M65" s="1306">
        <v>45266.0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1416" t="s">
        <v>280</v>
      </c>
      <c r="L66" s="1416" t="s">
        <v>280</v>
      </c>
      <c r="M66" s="1416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425" t="s">
        <v>3024</v>
      </c>
      <c r="L67" s="1425" t="s">
        <v>3025</v>
      </c>
      <c r="M67" s="1425" t="s">
        <v>3026</v>
      </c>
      <c r="N67" s="1"/>
      <c r="O67" s="1136"/>
      <c r="P67" s="1136"/>
      <c r="Q67" s="1136"/>
      <c r="R67" s="1402"/>
      <c r="S67" s="1396"/>
      <c r="T67" s="1402"/>
      <c r="U67" s="1402"/>
      <c r="V67" s="1402"/>
    </row>
    <row r="68">
      <c r="H68" s="41"/>
      <c r="I68" s="156"/>
      <c r="J68" s="1188" t="s">
        <v>97</v>
      </c>
      <c r="K68" s="1425" t="s">
        <v>3024</v>
      </c>
      <c r="L68" s="1425" t="s">
        <v>3025</v>
      </c>
      <c r="M68" s="1425" t="s">
        <v>3026</v>
      </c>
      <c r="N68" s="1"/>
      <c r="O68" s="1136"/>
      <c r="P68" s="1136"/>
      <c r="Q68" s="1136"/>
      <c r="R68" s="1402"/>
      <c r="S68" s="1396"/>
      <c r="T68" s="1402"/>
      <c r="U68" s="1402"/>
      <c r="V68" s="1402"/>
    </row>
    <row r="69">
      <c r="H69" s="41"/>
      <c r="I69" s="156"/>
      <c r="J69" s="1192" t="s">
        <v>98</v>
      </c>
      <c r="K69" s="1426" t="s">
        <v>3028</v>
      </c>
      <c r="L69" s="1456" t="s">
        <v>3029</v>
      </c>
      <c r="M69" s="1426" t="s">
        <v>223</v>
      </c>
      <c r="N69" s="1"/>
      <c r="O69" s="1354"/>
      <c r="P69" s="1354"/>
      <c r="Q69" s="1354"/>
      <c r="R69" s="1404"/>
      <c r="S69" s="1405"/>
      <c r="T69" s="1404"/>
      <c r="U69" s="1404"/>
      <c r="V69" s="1404"/>
    </row>
    <row r="70">
      <c r="H70" s="41"/>
      <c r="I70" s="103"/>
      <c r="J70" s="1195"/>
      <c r="K70" s="1196"/>
      <c r="L70" s="1196"/>
      <c r="M70" s="1196"/>
      <c r="O70" s="1136"/>
      <c r="P70" s="1136"/>
      <c r="Q70" s="1136"/>
      <c r="R70" s="1402"/>
      <c r="S70" s="1396"/>
      <c r="T70" s="346"/>
      <c r="U70" s="346"/>
      <c r="V70" s="346"/>
    </row>
    <row r="71">
      <c r="H71" s="41"/>
      <c r="I71" s="103"/>
      <c r="J71" s="1206" t="s">
        <v>46</v>
      </c>
      <c r="K71" s="1306">
        <v>45267.0</v>
      </c>
      <c r="L71" s="1306">
        <v>45267.0</v>
      </c>
      <c r="M71" s="1306">
        <v>45268.0</v>
      </c>
      <c r="R71" s="346"/>
      <c r="S71" s="1396"/>
      <c r="T71" s="346"/>
      <c r="U71" s="346"/>
      <c r="V71" s="346"/>
    </row>
    <row r="72">
      <c r="H72" s="41"/>
      <c r="I72" s="103"/>
      <c r="J72" s="71" t="s">
        <v>44</v>
      </c>
      <c r="K72" s="1416" t="s">
        <v>280</v>
      </c>
      <c r="L72" s="1416" t="s">
        <v>280</v>
      </c>
      <c r="M72" s="1416" t="s">
        <v>280</v>
      </c>
      <c r="R72" s="346"/>
      <c r="S72" s="1396"/>
      <c r="T72" s="346"/>
      <c r="U72" s="346"/>
      <c r="V72" s="346"/>
    </row>
    <row r="73">
      <c r="H73" s="41"/>
      <c r="I73" s="103"/>
      <c r="J73" s="1188" t="s">
        <v>84</v>
      </c>
      <c r="K73" s="1425" t="s">
        <v>3030</v>
      </c>
      <c r="L73" s="1421" t="s">
        <v>3031</v>
      </c>
      <c r="M73" s="1425" t="s">
        <v>3032</v>
      </c>
      <c r="R73" s="346"/>
      <c r="S73" s="1396"/>
      <c r="T73" s="346"/>
      <c r="U73" s="346"/>
      <c r="V73" s="346"/>
    </row>
    <row r="74">
      <c r="H74" s="41"/>
      <c r="I74" s="103"/>
      <c r="J74" s="1188" t="s">
        <v>97</v>
      </c>
      <c r="K74" s="1425" t="s">
        <v>3030</v>
      </c>
      <c r="L74" s="1421" t="s">
        <v>3031</v>
      </c>
      <c r="M74" s="1425" t="s">
        <v>3032</v>
      </c>
      <c r="R74" s="346"/>
      <c r="S74" s="1396"/>
      <c r="T74" s="346"/>
      <c r="U74" s="346"/>
      <c r="V74" s="346"/>
    </row>
    <row r="75">
      <c r="H75" s="41"/>
      <c r="I75" s="156"/>
      <c r="J75" s="1192" t="s">
        <v>98</v>
      </c>
      <c r="K75" s="1440" t="s">
        <v>223</v>
      </c>
      <c r="L75" s="1457" t="s">
        <v>2577</v>
      </c>
      <c r="M75" s="1457" t="s">
        <v>2819</v>
      </c>
      <c r="R75" s="346"/>
      <c r="S75" s="139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1406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45268.0</v>
      </c>
      <c r="L77" s="1306">
        <v>45269.0</v>
      </c>
      <c r="M77" s="1306">
        <v>45269.0</v>
      </c>
      <c r="R77" s="346"/>
      <c r="S77" s="1396"/>
      <c r="T77" s="346"/>
      <c r="U77" s="346"/>
      <c r="V77" s="346"/>
    </row>
    <row r="78">
      <c r="H78" s="41"/>
      <c r="I78" s="156"/>
      <c r="J78" s="71" t="s">
        <v>44</v>
      </c>
      <c r="K78" s="1416" t="s">
        <v>280</v>
      </c>
      <c r="L78" s="1416" t="s">
        <v>280</v>
      </c>
      <c r="M78" s="1416" t="s">
        <v>280</v>
      </c>
      <c r="R78" s="346"/>
      <c r="S78" s="1396"/>
      <c r="T78" s="346"/>
      <c r="U78" s="346"/>
      <c r="V78" s="346"/>
    </row>
    <row r="79">
      <c r="H79" s="41"/>
      <c r="I79" s="156"/>
      <c r="J79" s="1188" t="s">
        <v>84</v>
      </c>
      <c r="K79" s="1425" t="s">
        <v>3038</v>
      </c>
      <c r="L79" s="1438" t="s">
        <v>3039</v>
      </c>
      <c r="M79" s="1425" t="s">
        <v>3040</v>
      </c>
      <c r="O79" s="441"/>
      <c r="R79" s="346"/>
      <c r="S79" s="1396"/>
      <c r="T79" s="346"/>
      <c r="U79" s="346"/>
      <c r="V79" s="346"/>
    </row>
    <row r="80">
      <c r="H80" s="41"/>
      <c r="I80" s="156"/>
      <c r="J80" s="1188" t="s">
        <v>97</v>
      </c>
      <c r="K80" s="1425" t="s">
        <v>3038</v>
      </c>
      <c r="L80" s="1438" t="s">
        <v>3039</v>
      </c>
      <c r="M80" s="1444" t="s">
        <v>3040</v>
      </c>
      <c r="O80" s="441"/>
      <c r="R80" s="346"/>
      <c r="S80" s="1396"/>
      <c r="T80" s="346"/>
      <c r="U80" s="346"/>
      <c r="V80" s="346"/>
    </row>
    <row r="81">
      <c r="H81" s="41"/>
      <c r="I81" s="156"/>
      <c r="J81" s="1192" t="s">
        <v>98</v>
      </c>
      <c r="K81" s="1457" t="s">
        <v>1525</v>
      </c>
      <c r="L81" s="1426" t="s">
        <v>223</v>
      </c>
      <c r="M81" s="1425" t="s">
        <v>223</v>
      </c>
      <c r="O81" s="115"/>
      <c r="R81" s="346"/>
      <c r="S81" s="139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1396"/>
      <c r="T82" s="346"/>
      <c r="U82" s="346"/>
      <c r="V82" s="346"/>
    </row>
    <row r="83">
      <c r="H83" s="41"/>
      <c r="I83" s="156"/>
      <c r="J83" s="1206" t="s">
        <v>46</v>
      </c>
      <c r="K83" s="1306">
        <v>45270.0</v>
      </c>
      <c r="L83" s="1306">
        <v>45270.0</v>
      </c>
      <c r="M83" s="1306">
        <v>45271.0</v>
      </c>
      <c r="O83" s="441"/>
      <c r="R83" s="346"/>
      <c r="S83" s="1396"/>
      <c r="T83" s="346"/>
      <c r="U83" s="346"/>
      <c r="V83" s="346"/>
    </row>
    <row r="84">
      <c r="H84" s="41"/>
      <c r="I84" s="156"/>
      <c r="J84" s="71" t="s">
        <v>44</v>
      </c>
      <c r="K84" s="1416" t="s">
        <v>280</v>
      </c>
      <c r="L84" s="1416" t="s">
        <v>280</v>
      </c>
      <c r="M84" s="1416" t="s">
        <v>280</v>
      </c>
      <c r="O84" s="441"/>
      <c r="R84" s="346"/>
      <c r="S84" s="1396"/>
      <c r="T84" s="346"/>
      <c r="U84" s="346"/>
      <c r="V84" s="346"/>
    </row>
    <row r="85">
      <c r="H85" s="41"/>
      <c r="I85" s="156"/>
      <c r="J85" s="1188" t="s">
        <v>84</v>
      </c>
      <c r="K85" s="1438" t="s">
        <v>3041</v>
      </c>
      <c r="L85" s="1425" t="s">
        <v>3042</v>
      </c>
      <c r="M85" s="1421" t="s">
        <v>3043</v>
      </c>
      <c r="O85" s="441"/>
      <c r="R85" s="346"/>
      <c r="S85" s="1396"/>
      <c r="T85" s="346"/>
      <c r="U85" s="346"/>
      <c r="V85" s="346"/>
    </row>
    <row r="86">
      <c r="H86" s="41"/>
      <c r="I86" s="156"/>
      <c r="J86" s="1188" t="s">
        <v>97</v>
      </c>
      <c r="K86" s="1438" t="s">
        <v>3041</v>
      </c>
      <c r="L86" s="1425" t="s">
        <v>3042</v>
      </c>
      <c r="M86" s="1421" t="s">
        <v>3043</v>
      </c>
      <c r="O86" s="441"/>
      <c r="R86" s="346"/>
      <c r="S86" s="1396"/>
      <c r="T86" s="346"/>
      <c r="U86" s="346"/>
      <c r="V86" s="346"/>
    </row>
    <row r="87">
      <c r="H87" s="41"/>
      <c r="I87" s="156"/>
      <c r="J87" s="1192" t="s">
        <v>98</v>
      </c>
      <c r="K87" s="1438" t="s">
        <v>3044</v>
      </c>
      <c r="L87" s="1425" t="s">
        <v>223</v>
      </c>
      <c r="M87" s="1457" t="s">
        <v>3045</v>
      </c>
      <c r="O87" s="441"/>
      <c r="R87" s="346"/>
      <c r="S87" s="1396"/>
      <c r="T87" s="346"/>
      <c r="U87" s="346"/>
      <c r="V87" s="346"/>
    </row>
    <row r="88">
      <c r="H88" s="41"/>
      <c r="I88" s="156"/>
      <c r="J88" s="1332"/>
      <c r="K88" s="1333"/>
      <c r="L88" s="1333"/>
      <c r="M88" s="1333"/>
      <c r="O88" s="441"/>
      <c r="R88" s="346"/>
      <c r="S88" s="1396"/>
      <c r="T88" s="346"/>
      <c r="U88" s="346"/>
      <c r="V88" s="346"/>
    </row>
    <row r="89">
      <c r="H89" s="41"/>
      <c r="I89" s="156"/>
      <c r="J89" s="1206" t="s">
        <v>46</v>
      </c>
      <c r="K89" s="1306">
        <v>45271.0</v>
      </c>
      <c r="L89" s="1306">
        <v>45273.0</v>
      </c>
      <c r="M89" s="1306">
        <v>45274.0</v>
      </c>
      <c r="O89" s="441"/>
      <c r="R89" s="346"/>
      <c r="S89" s="1396"/>
      <c r="T89" s="346"/>
      <c r="U89" s="346"/>
      <c r="V89" s="346"/>
    </row>
    <row r="90">
      <c r="H90" s="41"/>
      <c r="I90" s="156"/>
      <c r="J90" s="71" t="s">
        <v>44</v>
      </c>
      <c r="K90" s="1416" t="s">
        <v>280</v>
      </c>
      <c r="L90" s="1416" t="s">
        <v>280</v>
      </c>
      <c r="M90" s="1416" t="s">
        <v>280</v>
      </c>
      <c r="O90" s="441"/>
      <c r="R90" s="346"/>
      <c r="S90" s="1396"/>
      <c r="T90" s="346"/>
      <c r="U90" s="346"/>
      <c r="V90" s="346"/>
    </row>
    <row r="91">
      <c r="H91" s="41"/>
      <c r="I91" s="156"/>
      <c r="J91" s="1188" t="s">
        <v>84</v>
      </c>
      <c r="K91" s="1421" t="s">
        <v>3046</v>
      </c>
      <c r="L91" s="1421" t="s">
        <v>3047</v>
      </c>
      <c r="M91" s="1425" t="s">
        <v>3048</v>
      </c>
      <c r="O91" s="441"/>
      <c r="R91" s="346"/>
      <c r="S91" s="1396"/>
      <c r="T91" s="346"/>
      <c r="U91" s="346"/>
      <c r="V91" s="346"/>
    </row>
    <row r="92">
      <c r="H92" s="41"/>
      <c r="I92" s="156"/>
      <c r="J92" s="1188" t="s">
        <v>97</v>
      </c>
      <c r="K92" s="1421" t="s">
        <v>3046</v>
      </c>
      <c r="L92" s="1421" t="s">
        <v>3047</v>
      </c>
      <c r="M92" s="1425" t="s">
        <v>3048</v>
      </c>
      <c r="O92" s="441"/>
      <c r="R92" s="346"/>
      <c r="S92" s="1396"/>
      <c r="T92" s="346"/>
      <c r="U92" s="346"/>
      <c r="V92" s="346"/>
    </row>
    <row r="93">
      <c r="H93" s="41"/>
      <c r="I93" s="156"/>
      <c r="J93" s="1192" t="s">
        <v>98</v>
      </c>
      <c r="K93" s="1457" t="s">
        <v>2555</v>
      </c>
      <c r="L93" s="1457" t="s">
        <v>3049</v>
      </c>
      <c r="M93" s="1425" t="s">
        <v>2420</v>
      </c>
      <c r="O93" s="441"/>
      <c r="R93" s="346"/>
      <c r="S93" s="1396"/>
      <c r="T93" s="346"/>
      <c r="U93" s="346"/>
      <c r="V93" s="346"/>
    </row>
    <row r="94">
      <c r="H94" s="41"/>
      <c r="I94" s="156"/>
      <c r="J94" s="1332"/>
      <c r="K94" s="1333"/>
      <c r="L94" s="1333"/>
      <c r="M94" s="1333"/>
      <c r="O94" s="441"/>
      <c r="R94" s="346"/>
      <c r="S94" s="1396"/>
      <c r="T94" s="346"/>
      <c r="U94" s="346"/>
      <c r="V94" s="346"/>
    </row>
    <row r="95">
      <c r="H95" s="41"/>
      <c r="I95" s="156"/>
      <c r="J95" s="1206" t="s">
        <v>46</v>
      </c>
      <c r="K95" s="1306">
        <v>45275.0</v>
      </c>
      <c r="L95" s="1306">
        <v>45276.0</v>
      </c>
      <c r="M95" s="1306">
        <v>45277.0</v>
      </c>
      <c r="O95" s="441"/>
      <c r="R95" s="346"/>
      <c r="S95" s="1396"/>
      <c r="T95" s="346"/>
      <c r="U95" s="346"/>
      <c r="V95" s="346"/>
    </row>
    <row r="96">
      <c r="H96" s="41"/>
      <c r="I96" s="156"/>
      <c r="J96" s="71" t="s">
        <v>44</v>
      </c>
      <c r="K96" s="1416" t="s">
        <v>280</v>
      </c>
      <c r="L96" s="1416" t="s">
        <v>280</v>
      </c>
      <c r="M96" s="1416" t="s">
        <v>280</v>
      </c>
      <c r="O96" s="441"/>
      <c r="R96" s="346"/>
      <c r="S96" s="1396"/>
      <c r="T96" s="346"/>
      <c r="U96" s="346"/>
      <c r="V96" s="346"/>
    </row>
    <row r="97">
      <c r="H97" s="41"/>
      <c r="I97" s="156"/>
      <c r="J97" s="1188" t="s">
        <v>84</v>
      </c>
      <c r="K97" s="1421" t="s">
        <v>3050</v>
      </c>
      <c r="L97" s="1421" t="s">
        <v>3051</v>
      </c>
      <c r="M97" s="1421" t="s">
        <v>3052</v>
      </c>
      <c r="O97" s="441"/>
      <c r="R97" s="346"/>
      <c r="S97" s="1396"/>
      <c r="T97" s="346"/>
      <c r="U97" s="346"/>
      <c r="V97" s="346"/>
    </row>
    <row r="98">
      <c r="H98" s="41"/>
      <c r="I98" s="156"/>
      <c r="J98" s="1188" t="s">
        <v>97</v>
      </c>
      <c r="K98" s="1421" t="s">
        <v>3050</v>
      </c>
      <c r="L98" s="1421" t="s">
        <v>3051</v>
      </c>
      <c r="M98" s="1421" t="s">
        <v>3052</v>
      </c>
      <c r="O98" s="441"/>
      <c r="R98" s="346"/>
      <c r="S98" s="1396"/>
      <c r="T98" s="346"/>
      <c r="U98" s="346"/>
      <c r="V98" s="346"/>
    </row>
    <row r="99">
      <c r="H99" s="41"/>
      <c r="I99" s="156"/>
      <c r="J99" s="1192" t="s">
        <v>98</v>
      </c>
      <c r="K99" s="1457" t="s">
        <v>3054</v>
      </c>
      <c r="L99" s="1457" t="s">
        <v>223</v>
      </c>
      <c r="M99" s="1457" t="s">
        <v>223</v>
      </c>
      <c r="O99" s="441"/>
      <c r="R99" s="346"/>
      <c r="S99" s="1396"/>
      <c r="T99" s="346"/>
      <c r="U99" s="346"/>
      <c r="V99" s="346"/>
    </row>
    <row r="100">
      <c r="H100" s="41"/>
      <c r="I100" s="156"/>
      <c r="J100" s="1332"/>
      <c r="K100" s="1333"/>
      <c r="L100" s="1333"/>
      <c r="M100" s="1333"/>
      <c r="O100" s="441"/>
      <c r="R100" s="346"/>
      <c r="S100" s="1396"/>
      <c r="T100" s="346"/>
      <c r="U100" s="346"/>
      <c r="V100" s="346"/>
    </row>
    <row r="101">
      <c r="H101" s="41"/>
      <c r="I101" s="156"/>
      <c r="J101" s="1206" t="s">
        <v>46</v>
      </c>
      <c r="K101" s="1306">
        <v>45278.0</v>
      </c>
      <c r="L101" s="1306"/>
      <c r="M101" s="1306"/>
      <c r="O101" s="441"/>
      <c r="R101" s="346"/>
      <c r="S101" s="1396"/>
      <c r="T101" s="346"/>
      <c r="U101" s="346"/>
      <c r="V101" s="346"/>
    </row>
    <row r="102">
      <c r="H102" s="41"/>
      <c r="I102" s="156"/>
      <c r="J102" s="71" t="s">
        <v>44</v>
      </c>
      <c r="K102" s="1416" t="s">
        <v>280</v>
      </c>
      <c r="L102" s="913" t="s">
        <v>280</v>
      </c>
      <c r="M102" s="913" t="s">
        <v>280</v>
      </c>
      <c r="O102" s="441"/>
      <c r="R102" s="346"/>
      <c r="S102" s="1396"/>
      <c r="T102" s="346"/>
      <c r="U102" s="346"/>
      <c r="V102" s="346"/>
    </row>
    <row r="103">
      <c r="H103" s="41"/>
      <c r="I103" s="156"/>
      <c r="J103" s="1188" t="s">
        <v>84</v>
      </c>
      <c r="K103" s="1421" t="s">
        <v>3058</v>
      </c>
      <c r="L103" s="1190"/>
      <c r="M103" s="1190"/>
      <c r="O103" s="441"/>
      <c r="R103" s="346"/>
      <c r="S103" s="1396"/>
      <c r="T103" s="346"/>
      <c r="U103" s="346"/>
      <c r="V103" s="346"/>
    </row>
    <row r="104">
      <c r="H104" s="41"/>
      <c r="I104" s="156"/>
      <c r="J104" s="1188" t="s">
        <v>97</v>
      </c>
      <c r="K104" s="1421" t="s">
        <v>3058</v>
      </c>
      <c r="L104" s="1190"/>
      <c r="M104" s="1190"/>
      <c r="O104" s="441"/>
      <c r="R104" s="346"/>
      <c r="S104" s="1396"/>
      <c r="T104" s="346"/>
      <c r="U104" s="346"/>
      <c r="V104" s="346"/>
    </row>
    <row r="105">
      <c r="H105" s="41"/>
      <c r="I105" s="156"/>
      <c r="J105" s="1192" t="s">
        <v>98</v>
      </c>
      <c r="K105" s="1457" t="s">
        <v>223</v>
      </c>
      <c r="L105" s="1211"/>
      <c r="M105" s="1211"/>
      <c r="O105" s="441"/>
      <c r="R105" s="346"/>
      <c r="S105" s="1396"/>
      <c r="T105" s="346"/>
      <c r="U105" s="346"/>
      <c r="V105" s="346"/>
    </row>
    <row r="106">
      <c r="H106" s="41"/>
      <c r="I106" s="156"/>
      <c r="J106" s="1332"/>
      <c r="K106" s="1333"/>
      <c r="L106" s="1333"/>
      <c r="M106" s="1333"/>
      <c r="O106" s="441"/>
      <c r="R106" s="346"/>
      <c r="S106" s="1396"/>
      <c r="T106" s="346"/>
      <c r="U106" s="346"/>
      <c r="V106" s="346"/>
    </row>
    <row r="107">
      <c r="H107" s="41"/>
      <c r="I107" s="156"/>
      <c r="J107" s="1218"/>
      <c r="K107" s="1219"/>
      <c r="L107" s="1219"/>
      <c r="M107" s="1219"/>
      <c r="O107" s="441"/>
      <c r="R107" s="346"/>
      <c r="S107" s="1396"/>
      <c r="T107" s="346"/>
      <c r="U107" s="346"/>
      <c r="V107" s="346"/>
    </row>
    <row r="108">
      <c r="H108" s="41"/>
      <c r="I108" s="156"/>
      <c r="J108" s="1214"/>
      <c r="K108" s="1215"/>
      <c r="L108" s="1215"/>
      <c r="M108" s="1215"/>
      <c r="O108" s="441"/>
      <c r="R108" s="346"/>
      <c r="S108" s="1396"/>
      <c r="T108" s="346"/>
      <c r="U108" s="346"/>
      <c r="V108" s="346"/>
    </row>
    <row r="109">
      <c r="H109" s="41"/>
      <c r="I109" s="156"/>
      <c r="J109" s="1224" t="s">
        <v>46</v>
      </c>
      <c r="K109" s="1240"/>
      <c r="L109" s="1240"/>
      <c r="M109" s="1226"/>
      <c r="O109" s="441"/>
      <c r="R109" s="346"/>
      <c r="S109" s="1396"/>
      <c r="T109" s="346"/>
      <c r="U109" s="346"/>
      <c r="V109" s="346"/>
    </row>
    <row r="110">
      <c r="H110" s="41"/>
      <c r="I110" s="156"/>
      <c r="J110" s="71" t="s">
        <v>44</v>
      </c>
      <c r="K110" s="1038" t="s">
        <v>343</v>
      </c>
      <c r="L110" s="1038" t="s">
        <v>343</v>
      </c>
      <c r="M110" s="1038"/>
      <c r="O110" s="441"/>
      <c r="R110" s="346"/>
      <c r="S110" s="1396"/>
      <c r="T110" s="346"/>
      <c r="U110" s="346"/>
      <c r="V110" s="346"/>
    </row>
    <row r="111">
      <c r="H111" s="41"/>
      <c r="I111" s="156"/>
      <c r="J111" s="1188" t="s">
        <v>84</v>
      </c>
      <c r="K111" s="1191"/>
      <c r="L111" s="1191"/>
      <c r="M111" s="1190"/>
      <c r="O111" s="441"/>
      <c r="R111" s="346"/>
      <c r="S111" s="1396"/>
      <c r="T111" s="346"/>
      <c r="U111" s="346"/>
      <c r="V111" s="346"/>
    </row>
    <row r="112">
      <c r="H112" s="41"/>
      <c r="I112" s="156"/>
      <c r="J112" s="1188" t="s">
        <v>97</v>
      </c>
      <c r="K112" s="1191"/>
      <c r="L112" s="1191"/>
      <c r="M112" s="1190"/>
      <c r="O112" s="441"/>
      <c r="R112" s="346"/>
      <c r="S112" s="1396"/>
      <c r="T112" s="346"/>
      <c r="U112" s="346"/>
      <c r="V112" s="346"/>
    </row>
    <row r="113">
      <c r="H113" s="41"/>
      <c r="I113" s="156"/>
      <c r="J113" s="1192" t="s">
        <v>98</v>
      </c>
      <c r="K113" s="1195"/>
      <c r="L113" s="1193"/>
      <c r="M113" s="1211"/>
      <c r="O113" s="441"/>
      <c r="R113" s="346"/>
      <c r="S113" s="1396"/>
      <c r="T113" s="346"/>
      <c r="U113" s="346"/>
      <c r="V113" s="346"/>
    </row>
    <row r="114">
      <c r="H114" s="41"/>
      <c r="I114" s="156"/>
      <c r="J114" s="73"/>
      <c r="K114" s="1237"/>
      <c r="L114" s="1237"/>
      <c r="M114" s="1237"/>
      <c r="O114" s="441"/>
      <c r="R114" s="346"/>
      <c r="S114" s="1396"/>
      <c r="T114" s="346"/>
      <c r="U114" s="346"/>
      <c r="V114" s="346"/>
    </row>
    <row r="115">
      <c r="H115" s="41"/>
      <c r="I115" s="156"/>
      <c r="J115" s="1238"/>
      <c r="K115" s="1239"/>
      <c r="L115" s="1239"/>
      <c r="M115" s="1239"/>
      <c r="O115" s="441"/>
      <c r="R115" s="346"/>
      <c r="S115" s="1396"/>
      <c r="T115" s="346"/>
      <c r="U115" s="346"/>
      <c r="V115" s="346"/>
    </row>
    <row r="116">
      <c r="H116" s="41"/>
      <c r="I116" s="156"/>
      <c r="J116" s="1224" t="s">
        <v>46</v>
      </c>
      <c r="K116" s="1226"/>
      <c r="L116" s="1240"/>
      <c r="M116" s="1240"/>
      <c r="O116" s="441"/>
      <c r="R116" s="346"/>
      <c r="S116" s="1396"/>
      <c r="T116" s="346"/>
      <c r="U116" s="346"/>
      <c r="V116" s="346"/>
    </row>
    <row r="117">
      <c r="H117" s="41"/>
      <c r="I117" s="156"/>
      <c r="J117" s="71" t="s">
        <v>44</v>
      </c>
      <c r="K117" s="1038"/>
      <c r="L117" s="913"/>
      <c r="M117" s="913"/>
      <c r="O117" s="441"/>
      <c r="R117" s="346"/>
      <c r="S117" s="1396"/>
      <c r="T117" s="346"/>
      <c r="U117" s="346"/>
      <c r="V117" s="346"/>
    </row>
    <row r="118">
      <c r="H118" s="41"/>
      <c r="I118" s="156"/>
      <c r="J118" s="1188" t="s">
        <v>84</v>
      </c>
      <c r="K118" s="1191"/>
      <c r="L118" s="1190"/>
      <c r="M118" s="1190"/>
      <c r="O118" s="441"/>
      <c r="R118" s="346"/>
      <c r="S118" s="1396"/>
      <c r="T118" s="346"/>
      <c r="U118" s="346"/>
      <c r="V118" s="346"/>
    </row>
    <row r="119">
      <c r="H119" s="41"/>
      <c r="I119" s="156"/>
      <c r="J119" s="1188" t="s">
        <v>97</v>
      </c>
      <c r="K119" s="1191"/>
      <c r="L119" s="1190"/>
      <c r="M119" s="1190"/>
      <c r="O119" s="441"/>
      <c r="R119" s="346"/>
      <c r="S119" s="1396"/>
      <c r="T119" s="346"/>
      <c r="U119" s="346"/>
      <c r="V119" s="346"/>
    </row>
    <row r="120">
      <c r="H120" s="41"/>
      <c r="I120" s="156"/>
      <c r="J120" s="1192" t="s">
        <v>98</v>
      </c>
      <c r="K120" s="1202"/>
      <c r="L120" s="1202"/>
      <c r="M120" s="1202"/>
      <c r="O120" s="441"/>
      <c r="R120" s="346"/>
      <c r="S120" s="1396"/>
      <c r="T120" s="346"/>
      <c r="U120" s="346"/>
      <c r="V120" s="346"/>
    </row>
    <row r="121">
      <c r="H121" s="41"/>
      <c r="I121" s="156"/>
      <c r="J121" s="73"/>
      <c r="K121" s="945"/>
      <c r="L121" s="945"/>
      <c r="M121" s="945"/>
      <c r="O121" s="441"/>
      <c r="R121" s="346"/>
      <c r="S121" s="1396"/>
      <c r="T121" s="346"/>
      <c r="U121" s="346"/>
      <c r="V121" s="346"/>
    </row>
    <row r="122">
      <c r="H122" s="41"/>
      <c r="I122" s="156"/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H123" s="41"/>
      <c r="I123" s="156"/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H124" s="41"/>
      <c r="I124" s="156"/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H125" s="41"/>
      <c r="I125" s="156"/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H126" s="41"/>
      <c r="I126" s="156"/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H127" s="41"/>
      <c r="I127" s="156"/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H128" s="41"/>
      <c r="I128" s="156"/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H129" s="41"/>
      <c r="I129" s="156"/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H130" s="41"/>
      <c r="I130" s="156"/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H131" s="41"/>
      <c r="I131" s="156"/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H132" s="41"/>
      <c r="I132" s="156"/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H133" s="41"/>
      <c r="I133" s="156"/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H134" s="41"/>
      <c r="I134" s="156"/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H135" s="41"/>
      <c r="I135" s="156"/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H136" s="41"/>
      <c r="I136" s="156"/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H137" s="41"/>
      <c r="I137" s="156"/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H138" s="41"/>
      <c r="I138" s="156"/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H139" s="49"/>
      <c r="I139" s="189"/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J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J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J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J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J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J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J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J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J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J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J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J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J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J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J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J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J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J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J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J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J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J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J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J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K1052" s="831"/>
      <c r="L1052" s="831"/>
      <c r="M1052" s="831"/>
      <c r="R1052" s="346"/>
      <c r="S1052" s="1396"/>
      <c r="T1052" s="346"/>
      <c r="U1052" s="346"/>
      <c r="V1052" s="346"/>
    </row>
    <row r="1053">
      <c r="I1053" s="156"/>
      <c r="K1053" s="831"/>
      <c r="L1053" s="831"/>
      <c r="M1053" s="831"/>
      <c r="R1053" s="346"/>
      <c r="S1053" s="1396"/>
      <c r="T1053" s="346"/>
      <c r="U1053" s="346"/>
      <c r="V1053" s="346"/>
    </row>
    <row r="1054">
      <c r="I1054" s="156"/>
      <c r="K1054" s="831"/>
      <c r="L1054" s="831"/>
      <c r="M1054" s="831"/>
      <c r="R1054" s="346"/>
      <c r="S1054" s="1396"/>
      <c r="T1054" s="346"/>
      <c r="U1054" s="346"/>
      <c r="V1054" s="346"/>
    </row>
    <row r="1055">
      <c r="I1055" s="156"/>
      <c r="K1055" s="831"/>
      <c r="L1055" s="831"/>
      <c r="M1055" s="831"/>
      <c r="R1055" s="346"/>
      <c r="S1055" s="1396"/>
      <c r="T1055" s="346"/>
      <c r="U1055" s="346"/>
      <c r="V1055" s="346"/>
    </row>
    <row r="1056">
      <c r="I1056" s="156"/>
      <c r="K1056" s="831"/>
      <c r="L1056" s="831"/>
      <c r="M1056" s="831"/>
      <c r="R1056" s="346"/>
      <c r="S1056" s="1396"/>
      <c r="T1056" s="346"/>
      <c r="U1056" s="346"/>
      <c r="V1056" s="346"/>
    </row>
    <row r="1057">
      <c r="I1057" s="156"/>
      <c r="K1057" s="831"/>
      <c r="L1057" s="831"/>
      <c r="M1057" s="831"/>
      <c r="R1057" s="346"/>
      <c r="S1057" s="1396"/>
      <c r="T1057" s="346"/>
      <c r="U1057" s="346"/>
      <c r="V1057" s="346"/>
    </row>
    <row r="1058">
      <c r="I1058" s="156"/>
      <c r="K1058" s="831"/>
      <c r="L1058" s="831"/>
      <c r="M1058" s="831"/>
      <c r="R1058" s="346"/>
      <c r="S1058" s="1396"/>
      <c r="T1058" s="346"/>
      <c r="U1058" s="346"/>
      <c r="V1058" s="346"/>
    </row>
    <row r="1059">
      <c r="I1059" s="156"/>
      <c r="K1059" s="831"/>
      <c r="L1059" s="831"/>
      <c r="M1059" s="831"/>
      <c r="R1059" s="346"/>
      <c r="S1059" s="1396"/>
      <c r="T1059" s="346"/>
      <c r="U1059" s="346"/>
      <c r="V1059" s="346"/>
    </row>
    <row r="1060">
      <c r="I1060" s="156"/>
      <c r="K1060" s="831"/>
      <c r="L1060" s="831"/>
      <c r="M1060" s="831"/>
      <c r="R1060" s="346"/>
      <c r="S1060" s="1396"/>
      <c r="T1060" s="346"/>
      <c r="U1060" s="346"/>
      <c r="V1060" s="346"/>
    </row>
    <row r="1061">
      <c r="I1061" s="156"/>
      <c r="K1061" s="831"/>
      <c r="L1061" s="831"/>
      <c r="M1061" s="831"/>
      <c r="R1061" s="346"/>
      <c r="S1061" s="1396"/>
      <c r="T1061" s="346"/>
      <c r="U1061" s="346"/>
      <c r="V1061" s="346"/>
    </row>
    <row r="1062">
      <c r="I1062" s="156"/>
      <c r="K1062" s="831"/>
      <c r="L1062" s="831"/>
      <c r="M1062" s="831"/>
      <c r="R1062" s="346"/>
      <c r="S1062" s="1396"/>
      <c r="T1062" s="346"/>
      <c r="U1062" s="346"/>
      <c r="V1062" s="346"/>
    </row>
    <row r="1063">
      <c r="I1063" s="156"/>
      <c r="K1063" s="831"/>
      <c r="L1063" s="831"/>
      <c r="M1063" s="831"/>
      <c r="R1063" s="346"/>
      <c r="S1063" s="1396"/>
      <c r="T1063" s="346"/>
      <c r="U1063" s="346"/>
      <c r="V1063" s="346"/>
    </row>
    <row r="1064">
      <c r="I1064" s="156"/>
      <c r="K1064" s="831"/>
      <c r="L1064" s="831"/>
      <c r="M1064" s="831"/>
      <c r="R1064" s="346"/>
      <c r="S1064" s="1396"/>
      <c r="T1064" s="346"/>
      <c r="U1064" s="346"/>
      <c r="V1064" s="346"/>
    </row>
    <row r="1065">
      <c r="I1065" s="156"/>
      <c r="K1065" s="831"/>
      <c r="L1065" s="831"/>
      <c r="M1065" s="831"/>
      <c r="R1065" s="346"/>
      <c r="S1065" s="1396"/>
      <c r="T1065" s="346"/>
      <c r="U1065" s="346"/>
      <c r="V1065" s="346"/>
    </row>
    <row r="1066">
      <c r="I1066" s="156"/>
      <c r="K1066" s="831"/>
      <c r="L1066" s="831"/>
      <c r="M1066" s="831"/>
      <c r="R1066" s="346"/>
      <c r="S1066" s="1396"/>
      <c r="T1066" s="346"/>
      <c r="U1066" s="346"/>
      <c r="V1066" s="346"/>
    </row>
    <row r="1067">
      <c r="I1067" s="156"/>
      <c r="K1067" s="831"/>
      <c r="L1067" s="831"/>
      <c r="M1067" s="831"/>
      <c r="R1067" s="346"/>
      <c r="S1067" s="1396"/>
      <c r="T1067" s="346"/>
      <c r="U1067" s="346"/>
      <c r="V1067" s="346"/>
    </row>
    <row r="1068">
      <c r="I1068" s="156"/>
      <c r="K1068" s="831"/>
      <c r="L1068" s="831"/>
      <c r="M1068" s="831"/>
      <c r="R1068" s="346"/>
      <c r="S1068" s="1396"/>
      <c r="T1068" s="346"/>
      <c r="U1068" s="346"/>
      <c r="V1068" s="346"/>
    </row>
    <row r="1069">
      <c r="I1069" s="156"/>
      <c r="K1069" s="831"/>
      <c r="L1069" s="831"/>
      <c r="M1069" s="831"/>
      <c r="R1069" s="346"/>
      <c r="S1069" s="1396"/>
      <c r="T1069" s="346"/>
      <c r="U1069" s="346"/>
      <c r="V1069" s="346"/>
    </row>
    <row r="1070">
      <c r="I1070" s="156"/>
      <c r="K1070" s="831"/>
      <c r="L1070" s="831"/>
      <c r="M1070" s="831"/>
      <c r="R1070" s="346"/>
      <c r="S1070" s="1396"/>
      <c r="T1070" s="346"/>
      <c r="U1070" s="346"/>
      <c r="V1070" s="346"/>
    </row>
    <row r="1071">
      <c r="I1071" s="156"/>
      <c r="K1071" s="831"/>
      <c r="L1071" s="831"/>
      <c r="M1071" s="831"/>
      <c r="R1071" s="346"/>
      <c r="S1071" s="1396"/>
      <c r="T1071" s="346"/>
      <c r="U1071" s="346"/>
      <c r="V1071" s="346"/>
    </row>
    <row r="1072">
      <c r="I1072" s="156"/>
      <c r="K1072" s="831"/>
      <c r="L1072" s="831"/>
      <c r="M1072" s="831"/>
      <c r="R1072" s="346"/>
      <c r="S1072" s="1396"/>
      <c r="T1072" s="346"/>
      <c r="U1072" s="346"/>
      <c r="V1072" s="346"/>
    </row>
    <row r="1073">
      <c r="I1073" s="156"/>
      <c r="K1073" s="831"/>
      <c r="L1073" s="831"/>
      <c r="M1073" s="831"/>
      <c r="R1073" s="346"/>
      <c r="S1073" s="1396"/>
      <c r="T1073" s="346"/>
      <c r="U1073" s="346"/>
      <c r="V1073" s="346"/>
    </row>
    <row r="1074">
      <c r="I1074" s="156"/>
      <c r="K1074" s="831"/>
      <c r="L1074" s="831"/>
      <c r="M1074" s="831"/>
      <c r="R1074" s="346"/>
      <c r="S1074" s="1396"/>
      <c r="T1074" s="346"/>
      <c r="U1074" s="346"/>
      <c r="V1074" s="346"/>
    </row>
    <row r="1075">
      <c r="I1075" s="156"/>
      <c r="K1075" s="831"/>
      <c r="L1075" s="831"/>
      <c r="M1075" s="831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  <col customWidth="1" min="19" max="19" width="18.5"/>
    <col customWidth="1" min="20" max="20" width="15.0"/>
    <col customWidth="1" min="21" max="21" width="17.13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2986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45259.0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2991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1152</v>
      </c>
      <c r="E14" s="1" t="s">
        <v>54</v>
      </c>
      <c r="H14" s="49"/>
      <c r="I14" s="50"/>
      <c r="J14" s="223"/>
      <c r="K14" s="893" t="s">
        <v>1152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45279.0</v>
      </c>
      <c r="L17" s="907">
        <v>45280.0</v>
      </c>
      <c r="M17" s="907">
        <v>45281.0</v>
      </c>
      <c r="N17" s="7"/>
      <c r="O17" s="779" t="str">
        <f>IFERROR(__xludf.DUMMYFUNCTION("IMPORTRANGE(""https://docs.google.com/spreadsheets/d/1AZ3Iko49RlWgMZj2Hx7OpTHq-NH0mvOPQwtTsEQwEV4/edit#gid=1517158034"",""12/19~12/31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1398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3000</v>
      </c>
      <c r="L19" s="1000" t="s">
        <v>3001</v>
      </c>
      <c r="M19" s="135" t="s">
        <v>915</v>
      </c>
      <c r="N19" s="7"/>
      <c r="O19" s="914"/>
      <c r="P19" s="914"/>
      <c r="Q19" s="914"/>
      <c r="R19" s="999"/>
      <c r="S19" s="1398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3000</v>
      </c>
      <c r="L20" s="1000" t="s">
        <v>3001</v>
      </c>
      <c r="M20" s="135" t="s">
        <v>915</v>
      </c>
      <c r="N20" s="7"/>
      <c r="O20" s="914"/>
      <c r="P20" s="914"/>
      <c r="Q20" s="914"/>
      <c r="R20" s="999"/>
      <c r="S20" s="1398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 ht="15.75" customHeight="1">
      <c r="H21" s="66"/>
      <c r="I21" s="47"/>
      <c r="J21" s="86" t="s">
        <v>98</v>
      </c>
      <c r="K21" s="798" t="s">
        <v>3004</v>
      </c>
      <c r="L21" s="1000" t="s">
        <v>3005</v>
      </c>
      <c r="M21" s="135" t="s">
        <v>915</v>
      </c>
      <c r="N21" s="7"/>
      <c r="O21" s="914"/>
      <c r="P21" s="914"/>
      <c r="Q21" s="914"/>
      <c r="R21" s="999"/>
      <c r="S21" s="1398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45282.0</v>
      </c>
      <c r="L23" s="907">
        <v>45283.0</v>
      </c>
      <c r="M23" s="907">
        <v>45284.0</v>
      </c>
      <c r="N23" s="7"/>
      <c r="O23" s="914"/>
      <c r="P23" s="914"/>
      <c r="Q23" s="914"/>
      <c r="R23" s="999"/>
      <c r="S23" s="1398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000" t="s">
        <v>3011</v>
      </c>
      <c r="L25" s="135" t="s">
        <v>3012</v>
      </c>
      <c r="M25" s="1000" t="s">
        <v>3013</v>
      </c>
      <c r="N25" s="7"/>
      <c r="O25" s="914"/>
      <c r="P25" s="914"/>
      <c r="Q25" s="914"/>
      <c r="R25" s="999"/>
      <c r="S25" s="1398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 ht="18.0" customHeight="1">
      <c r="H26" s="77"/>
      <c r="I26" s="7"/>
      <c r="J26" s="79" t="s">
        <v>97</v>
      </c>
      <c r="K26" s="1000" t="s">
        <v>3011</v>
      </c>
      <c r="L26" s="135" t="s">
        <v>3012</v>
      </c>
      <c r="M26" s="1000" t="s">
        <v>3013</v>
      </c>
      <c r="N26" s="229" t="s">
        <v>149</v>
      </c>
      <c r="O26" s="914"/>
      <c r="P26" s="914"/>
      <c r="Q26" s="914"/>
      <c r="R26" s="999"/>
      <c r="S26" s="1398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3016</v>
      </c>
      <c r="L27" s="1000" t="s">
        <v>223</v>
      </c>
      <c r="M27" s="1000" t="s">
        <v>223</v>
      </c>
      <c r="N27" s="7"/>
      <c r="O27" s="914"/>
      <c r="P27" s="914"/>
      <c r="Q27" s="914"/>
      <c r="R27" s="999"/>
      <c r="S27" s="1398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1407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45286.0</v>
      </c>
      <c r="L29" s="907">
        <v>45287.0</v>
      </c>
      <c r="M29" s="907">
        <v>45288.0</v>
      </c>
      <c r="N29" s="95"/>
      <c r="O29" s="973"/>
      <c r="P29" s="973"/>
      <c r="Q29" s="973"/>
      <c r="R29" s="1004"/>
      <c r="S29" s="1455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37" t="s">
        <v>243</v>
      </c>
      <c r="M30" s="913" t="s">
        <v>243</v>
      </c>
      <c r="N30" s="100" t="s">
        <v>149</v>
      </c>
      <c r="O30" s="914"/>
      <c r="P30" s="914"/>
      <c r="Q30" s="914"/>
      <c r="R30" s="999"/>
      <c r="S30" s="1398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000" t="s">
        <v>3020</v>
      </c>
      <c r="L31" s="1000" t="s">
        <v>3021</v>
      </c>
      <c r="M31" s="1000" t="s">
        <v>3022</v>
      </c>
      <c r="N31" s="100"/>
      <c r="O31" s="914"/>
      <c r="P31" s="914"/>
      <c r="Q31" s="914"/>
      <c r="R31" s="999"/>
      <c r="S31" s="1398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000" t="s">
        <v>3020</v>
      </c>
      <c r="L32" s="1000" t="s">
        <v>3021</v>
      </c>
      <c r="M32" s="1000" t="s">
        <v>3022</v>
      </c>
      <c r="N32" s="103"/>
      <c r="O32" s="914"/>
      <c r="P32" s="914"/>
      <c r="Q32" s="914"/>
      <c r="R32" s="999"/>
      <c r="S32" s="1398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1000" t="s">
        <v>223</v>
      </c>
      <c r="L33" s="1000" t="s">
        <v>223</v>
      </c>
      <c r="M33" s="1000" t="s">
        <v>3023</v>
      </c>
      <c r="N33" s="103"/>
      <c r="O33" s="914"/>
      <c r="P33" s="914"/>
      <c r="Q33" s="914"/>
      <c r="R33" s="999"/>
      <c r="S33" s="1398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1398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45289.0</v>
      </c>
      <c r="L35" s="907">
        <v>45290.0</v>
      </c>
      <c r="M35" s="907">
        <v>45291.0</v>
      </c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000" t="s">
        <v>3033</v>
      </c>
      <c r="L37" s="135" t="s">
        <v>3034</v>
      </c>
      <c r="M37" s="135" t="s">
        <v>3035</v>
      </c>
      <c r="N37" s="852"/>
      <c r="O37" s="914"/>
      <c r="P37" s="914"/>
      <c r="Q37" s="914"/>
      <c r="R37" s="999"/>
      <c r="S37" s="1398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000" t="s">
        <v>3033</v>
      </c>
      <c r="L38" s="135" t="s">
        <v>3034</v>
      </c>
      <c r="M38" s="135" t="s">
        <v>3035</v>
      </c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000" t="s">
        <v>3036</v>
      </c>
      <c r="L39" s="927" t="s">
        <v>3037</v>
      </c>
      <c r="M39" s="135" t="s">
        <v>1890</v>
      </c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07"/>
      <c r="L41" s="907"/>
      <c r="M41" s="907"/>
      <c r="N41" s="856"/>
      <c r="O41" s="914"/>
      <c r="P41" s="914"/>
      <c r="Q41" s="914"/>
      <c r="R41" s="999"/>
      <c r="S41" s="1398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13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000"/>
      <c r="L43" s="1000"/>
      <c r="M43" s="1323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000"/>
      <c r="L44" s="1000"/>
      <c r="M44" s="1323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1000"/>
      <c r="L45" s="1000"/>
      <c r="M45" s="1368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159"/>
      <c r="K47" s="1001"/>
      <c r="L47" s="1001"/>
      <c r="M47" s="1015"/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935" t="s">
        <v>46</v>
      </c>
      <c r="K48" s="936">
        <v>45279.0</v>
      </c>
      <c r="L48" s="936">
        <v>45280.0</v>
      </c>
      <c r="M48" s="936">
        <v>45281.0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1" t="s">
        <v>44</v>
      </c>
      <c r="K49" s="913" t="s">
        <v>280</v>
      </c>
      <c r="L49" s="913" t="s">
        <v>280</v>
      </c>
      <c r="M49" s="937" t="s">
        <v>280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84</v>
      </c>
      <c r="K50" s="135" t="s">
        <v>3055</v>
      </c>
      <c r="L50" s="135" t="s">
        <v>3056</v>
      </c>
      <c r="M50" s="135" t="s">
        <v>3057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79" t="s">
        <v>97</v>
      </c>
      <c r="K51" s="135" t="s">
        <v>3055</v>
      </c>
      <c r="L51" s="135" t="s">
        <v>3056</v>
      </c>
      <c r="M51" s="135" t="s">
        <v>3057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86" t="s">
        <v>98</v>
      </c>
      <c r="K52" s="80" t="s">
        <v>223</v>
      </c>
      <c r="L52" s="80" t="s">
        <v>223</v>
      </c>
      <c r="M52" s="80" t="s">
        <v>223</v>
      </c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159"/>
      <c r="K53" s="1001"/>
      <c r="L53" s="1001"/>
      <c r="M53" s="1015"/>
      <c r="O53" s="1136"/>
      <c r="P53" s="1136"/>
      <c r="Q53" s="1136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935" t="s">
        <v>46</v>
      </c>
      <c r="K54" s="936">
        <v>45282.0</v>
      </c>
      <c r="L54" s="936">
        <v>45283.0</v>
      </c>
      <c r="M54" s="936">
        <v>45284.0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1" t="s">
        <v>44</v>
      </c>
      <c r="K55" s="913" t="s">
        <v>280</v>
      </c>
      <c r="L55" s="913" t="s">
        <v>280</v>
      </c>
      <c r="M55" s="937" t="s">
        <v>280</v>
      </c>
      <c r="O55" s="1310"/>
      <c r="P55" s="1310"/>
      <c r="Q55" s="1310"/>
      <c r="R55" s="1369"/>
      <c r="S55" s="1369"/>
      <c r="T55" s="1369"/>
      <c r="U55" s="1310"/>
      <c r="V55" s="136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84</v>
      </c>
      <c r="K56" s="135" t="s">
        <v>3060</v>
      </c>
      <c r="L56" s="135" t="s">
        <v>915</v>
      </c>
      <c r="M56" s="135" t="s">
        <v>3061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79" t="s">
        <v>97</v>
      </c>
      <c r="K57" s="187" t="s">
        <v>3060</v>
      </c>
      <c r="L57" s="135" t="s">
        <v>915</v>
      </c>
      <c r="M57" s="135" t="s">
        <v>3061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86" t="s">
        <v>98</v>
      </c>
      <c r="K58" s="80" t="s">
        <v>800</v>
      </c>
      <c r="L58" s="135" t="s">
        <v>915</v>
      </c>
      <c r="M58" s="135" t="s">
        <v>223</v>
      </c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159"/>
      <c r="K59" s="1001"/>
      <c r="L59" s="1001"/>
      <c r="M59" s="1015"/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935" t="s">
        <v>46</v>
      </c>
      <c r="K60" s="936">
        <v>45285.0</v>
      </c>
      <c r="L60" s="936">
        <v>45286.0</v>
      </c>
      <c r="M60" s="936">
        <v>45287.0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1" t="s">
        <v>44</v>
      </c>
      <c r="K61" s="913" t="s">
        <v>280</v>
      </c>
      <c r="L61" s="913" t="s">
        <v>280</v>
      </c>
      <c r="M61" s="937" t="s">
        <v>280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84</v>
      </c>
      <c r="K62" s="135" t="s">
        <v>915</v>
      </c>
      <c r="L62" s="135" t="s">
        <v>3062</v>
      </c>
      <c r="M62" s="135" t="s">
        <v>3063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79" t="s">
        <v>97</v>
      </c>
      <c r="K63" s="135" t="s">
        <v>915</v>
      </c>
      <c r="L63" s="135" t="s">
        <v>3062</v>
      </c>
      <c r="M63" s="135" t="s">
        <v>3063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86" t="s">
        <v>98</v>
      </c>
      <c r="K64" s="135" t="s">
        <v>915</v>
      </c>
      <c r="L64" s="80" t="s">
        <v>3065</v>
      </c>
      <c r="M64" s="80" t="s">
        <v>3066</v>
      </c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159"/>
      <c r="K65" s="1001"/>
      <c r="L65" s="1001"/>
      <c r="M65" s="1015"/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935" t="s">
        <v>46</v>
      </c>
      <c r="K66" s="936">
        <v>45288.0</v>
      </c>
      <c r="L66" s="936">
        <v>45289.0</v>
      </c>
      <c r="M66" s="936">
        <v>45290.0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1" t="s">
        <v>44</v>
      </c>
      <c r="K67" s="913" t="s">
        <v>280</v>
      </c>
      <c r="L67" s="913" t="s">
        <v>280</v>
      </c>
      <c r="M67" s="913" t="s">
        <v>280</v>
      </c>
      <c r="N67" s="1"/>
      <c r="R67" s="346"/>
      <c r="S67" s="346"/>
      <c r="T67" s="346"/>
      <c r="V67" s="346"/>
    </row>
    <row r="68">
      <c r="H68" s="41"/>
      <c r="I68" s="156"/>
      <c r="J68" s="79" t="s">
        <v>84</v>
      </c>
      <c r="K68" s="135" t="s">
        <v>3067</v>
      </c>
      <c r="L68" s="135" t="s">
        <v>915</v>
      </c>
      <c r="M68" s="135" t="s">
        <v>3068</v>
      </c>
      <c r="N68" s="1"/>
      <c r="R68" s="346"/>
      <c r="S68" s="346"/>
      <c r="T68" s="346"/>
      <c r="V68" s="346"/>
    </row>
    <row r="69">
      <c r="H69" s="41"/>
      <c r="I69" s="156"/>
      <c r="J69" s="79" t="s">
        <v>97</v>
      </c>
      <c r="K69" s="135" t="s">
        <v>3067</v>
      </c>
      <c r="L69" s="135" t="s">
        <v>915</v>
      </c>
      <c r="M69" s="135" t="s">
        <v>3068</v>
      </c>
      <c r="N69" s="1"/>
      <c r="R69" s="346"/>
      <c r="S69" s="346"/>
      <c r="T69" s="346"/>
      <c r="V69" s="346"/>
    </row>
    <row r="70">
      <c r="H70" s="41"/>
      <c r="I70" s="103"/>
      <c r="J70" s="86" t="s">
        <v>98</v>
      </c>
      <c r="K70" s="80" t="s">
        <v>223</v>
      </c>
      <c r="L70" s="80" t="s">
        <v>223</v>
      </c>
      <c r="M70" s="80" t="s">
        <v>223</v>
      </c>
      <c r="R70" s="346"/>
      <c r="S70" s="346"/>
      <c r="T70" s="346"/>
      <c r="V70" s="346"/>
    </row>
    <row r="71">
      <c r="H71" s="41"/>
      <c r="I71" s="103"/>
      <c r="J71" s="159"/>
      <c r="K71" s="1001"/>
      <c r="L71" s="1001"/>
      <c r="M71" s="1015"/>
      <c r="R71" s="346"/>
      <c r="S71" s="346"/>
      <c r="T71" s="346"/>
      <c r="V71" s="346"/>
    </row>
    <row r="72">
      <c r="H72" s="41"/>
      <c r="I72" s="103"/>
      <c r="J72" s="939" t="s">
        <v>46</v>
      </c>
      <c r="K72" s="936">
        <v>45291.0</v>
      </c>
      <c r="L72" s="936"/>
      <c r="M72" s="936"/>
      <c r="R72" s="346"/>
      <c r="S72" s="346"/>
      <c r="T72" s="346"/>
      <c r="V72" s="346"/>
    </row>
    <row r="73">
      <c r="H73" s="41"/>
      <c r="I73" s="103"/>
      <c r="J73" s="71" t="s">
        <v>44</v>
      </c>
      <c r="K73" s="913" t="s">
        <v>280</v>
      </c>
      <c r="L73" s="913" t="s">
        <v>280</v>
      </c>
      <c r="M73" s="913" t="s">
        <v>280</v>
      </c>
      <c r="R73" s="346"/>
      <c r="S73" s="346"/>
      <c r="T73" s="346"/>
      <c r="V73" s="346"/>
    </row>
    <row r="74">
      <c r="H74" s="41"/>
      <c r="I74" s="103"/>
      <c r="J74" s="79" t="s">
        <v>84</v>
      </c>
      <c r="K74" s="135" t="s">
        <v>3069</v>
      </c>
      <c r="L74" s="135"/>
      <c r="M74" s="1323"/>
      <c r="R74" s="346"/>
      <c r="S74" s="346"/>
      <c r="T74" s="346"/>
      <c r="V74" s="346"/>
    </row>
    <row r="75">
      <c r="H75" s="41"/>
      <c r="I75" s="156"/>
      <c r="J75" s="79" t="s">
        <v>97</v>
      </c>
      <c r="K75" s="135" t="s">
        <v>3069</v>
      </c>
      <c r="L75" s="135"/>
      <c r="M75" s="1323"/>
      <c r="R75" s="346"/>
      <c r="S75" s="346"/>
      <c r="T75" s="346"/>
      <c r="V75" s="346"/>
    </row>
    <row r="76">
      <c r="H76" s="41"/>
      <c r="J76" s="86" t="s">
        <v>98</v>
      </c>
      <c r="K76" s="80" t="s">
        <v>223</v>
      </c>
      <c r="L76" s="80"/>
      <c r="M76" s="1381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189"/>
      <c r="K77" s="895"/>
      <c r="L77" s="895"/>
      <c r="M77" s="1244"/>
      <c r="R77" s="346"/>
      <c r="S77" s="346"/>
      <c r="T77" s="346"/>
      <c r="V77" s="346"/>
    </row>
    <row r="78">
      <c r="H78" s="41"/>
      <c r="I78" s="156"/>
      <c r="J78" s="791" t="s">
        <v>46</v>
      </c>
      <c r="K78" s="942"/>
      <c r="L78" s="942"/>
      <c r="M78" s="1037"/>
      <c r="R78" s="346"/>
      <c r="S78" s="346"/>
      <c r="T78" s="346"/>
      <c r="V78" s="346"/>
    </row>
    <row r="79">
      <c r="H79" s="41"/>
      <c r="I79" s="156"/>
      <c r="J79" s="1247" t="s">
        <v>44</v>
      </c>
      <c r="K79" s="1249"/>
      <c r="L79" s="1251"/>
      <c r="M79" s="1249"/>
      <c r="O79" s="441"/>
      <c r="R79" s="346"/>
      <c r="S79" s="346"/>
      <c r="T79" s="346"/>
      <c r="V79" s="346"/>
    </row>
    <row r="80">
      <c r="H80" s="41"/>
      <c r="I80" s="156"/>
      <c r="J80" s="79" t="s">
        <v>84</v>
      </c>
      <c r="K80" s="135"/>
      <c r="M80" s="931"/>
      <c r="O80" s="441"/>
      <c r="R80" s="346"/>
      <c r="S80" s="346"/>
      <c r="T80" s="346"/>
      <c r="V80" s="346"/>
    </row>
    <row r="81">
      <c r="H81" s="41"/>
      <c r="I81" s="156"/>
      <c r="J81" s="79" t="s">
        <v>97</v>
      </c>
      <c r="K81" s="135"/>
      <c r="L81" s="80"/>
      <c r="M81" s="931"/>
      <c r="O81" s="115"/>
      <c r="R81" s="346"/>
      <c r="S81" s="346"/>
      <c r="T81" s="346"/>
      <c r="V81" s="346"/>
    </row>
    <row r="82">
      <c r="H82" s="41"/>
      <c r="I82" s="156"/>
      <c r="J82" s="86" t="s">
        <v>98</v>
      </c>
      <c r="K82" s="80"/>
      <c r="L82" s="80"/>
      <c r="M82" s="1033"/>
      <c r="O82" s="441"/>
      <c r="R82" s="346"/>
      <c r="S82" s="346"/>
      <c r="T82" s="346"/>
      <c r="V82" s="346"/>
    </row>
    <row r="83">
      <c r="H83" s="41"/>
      <c r="I83" s="156"/>
      <c r="J83" s="73"/>
      <c r="K83" s="945"/>
      <c r="L83" s="945"/>
      <c r="M83" s="1041"/>
      <c r="O83" s="441"/>
      <c r="R83" s="346"/>
      <c r="S83" s="346"/>
      <c r="T83" s="346"/>
      <c r="V83" s="346"/>
    </row>
    <row r="84">
      <c r="H84" s="41"/>
      <c r="I84" s="156"/>
      <c r="J84" s="156"/>
      <c r="K84" s="831"/>
      <c r="L84" s="831"/>
      <c r="M84" s="1005"/>
      <c r="O84" s="441"/>
      <c r="R84" s="346"/>
      <c r="S84" s="346"/>
      <c r="T84" s="346"/>
      <c r="V84" s="346"/>
    </row>
    <row r="85">
      <c r="H85" s="41"/>
      <c r="I85" s="156"/>
      <c r="J85" s="791" t="s">
        <v>46</v>
      </c>
      <c r="K85" s="942"/>
      <c r="L85" s="942"/>
      <c r="M85" s="1037"/>
      <c r="O85" s="441"/>
      <c r="R85" s="346"/>
      <c r="S85" s="346"/>
      <c r="T85" s="346"/>
      <c r="V85" s="346"/>
    </row>
    <row r="86">
      <c r="H86" s="41"/>
      <c r="I86" s="156"/>
      <c r="J86" s="71" t="s">
        <v>44</v>
      </c>
      <c r="K86" s="943"/>
      <c r="L86" s="913"/>
      <c r="M86" s="937"/>
      <c r="O86" s="441"/>
      <c r="R86" s="346"/>
      <c r="S86" s="346"/>
      <c r="T86" s="346"/>
      <c r="V86" s="346"/>
    </row>
    <row r="87">
      <c r="H87" s="41"/>
      <c r="I87" s="156"/>
      <c r="J87" s="79" t="s">
        <v>84</v>
      </c>
      <c r="K87" s="944"/>
      <c r="L87" s="931"/>
      <c r="M87" s="931"/>
      <c r="O87" s="441"/>
      <c r="R87" s="346"/>
      <c r="S87" s="346"/>
      <c r="T87" s="346"/>
      <c r="V87" s="346"/>
    </row>
    <row r="88">
      <c r="H88" s="41"/>
      <c r="I88" s="156"/>
      <c r="J88" s="79" t="s">
        <v>97</v>
      </c>
      <c r="K88" s="944"/>
      <c r="L88" s="931"/>
      <c r="M88" s="931"/>
      <c r="O88" s="441"/>
      <c r="R88" s="346"/>
      <c r="S88" s="346"/>
      <c r="T88" s="346"/>
      <c r="V88" s="346"/>
    </row>
    <row r="89">
      <c r="H89" s="41"/>
      <c r="I89" s="156"/>
      <c r="J89" s="86" t="s">
        <v>98</v>
      </c>
      <c r="K89" s="946"/>
      <c r="L89" s="927"/>
      <c r="M89" s="927"/>
      <c r="O89" s="441"/>
      <c r="R89" s="346"/>
      <c r="S89" s="346"/>
      <c r="T89" s="346"/>
      <c r="V89" s="346"/>
    </row>
    <row r="90">
      <c r="H90" s="41"/>
      <c r="I90" s="156"/>
      <c r="J90" s="73"/>
      <c r="K90" s="945"/>
      <c r="L90" s="945"/>
      <c r="M90" s="1041"/>
      <c r="O90" s="441"/>
      <c r="R90" s="346"/>
      <c r="S90" s="346"/>
      <c r="T90" s="346"/>
      <c r="V90" s="346"/>
    </row>
    <row r="91">
      <c r="H91" s="41"/>
      <c r="I91" s="156"/>
      <c r="J91" s="156"/>
      <c r="K91" s="831"/>
      <c r="L91" s="831"/>
      <c r="M91" s="1005"/>
      <c r="O91" s="441"/>
      <c r="R91" s="346"/>
      <c r="S91" s="346"/>
      <c r="T91" s="346"/>
      <c r="V91" s="346"/>
    </row>
    <row r="92">
      <c r="H92" s="41"/>
      <c r="I92" s="156"/>
      <c r="J92" s="156"/>
      <c r="K92" s="831"/>
      <c r="L92" s="831"/>
      <c r="M92" s="1005"/>
      <c r="O92" s="441"/>
      <c r="R92" s="346"/>
      <c r="S92" s="346"/>
      <c r="T92" s="346"/>
      <c r="V92" s="346"/>
    </row>
    <row r="93">
      <c r="H93" s="41"/>
      <c r="I93" s="156"/>
      <c r="J93" s="156"/>
      <c r="K93" s="831"/>
      <c r="L93" s="831"/>
      <c r="M93" s="1005"/>
      <c r="O93" s="441"/>
      <c r="R93" s="346"/>
      <c r="S93" s="346"/>
      <c r="T93" s="346"/>
      <c r="V93" s="346"/>
    </row>
    <row r="94">
      <c r="H94" s="41"/>
      <c r="I94" s="156"/>
      <c r="J94" s="156"/>
      <c r="K94" s="831"/>
      <c r="L94" s="831"/>
      <c r="M94" s="1005"/>
      <c r="O94" s="441"/>
      <c r="R94" s="346"/>
      <c r="S94" s="346"/>
      <c r="T94" s="346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V95" s="346"/>
    </row>
    <row r="96">
      <c r="H96" s="41"/>
      <c r="I96" s="156"/>
      <c r="J96" s="156"/>
      <c r="K96" s="831"/>
      <c r="L96" s="831"/>
      <c r="M96" s="1005"/>
      <c r="O96" s="441"/>
      <c r="R96" s="346"/>
      <c r="S96" s="346"/>
      <c r="T96" s="346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H98" s="41"/>
      <c r="I98" s="156"/>
      <c r="J98" s="156"/>
      <c r="K98" s="831"/>
      <c r="L98" s="831"/>
      <c r="M98" s="1005"/>
      <c r="O98" s="441"/>
      <c r="R98" s="346"/>
      <c r="S98" s="346"/>
      <c r="T98" s="346"/>
      <c r="V98" s="346"/>
    </row>
    <row r="99">
      <c r="H99" s="41"/>
      <c r="I99" s="156"/>
      <c r="J99" s="156"/>
      <c r="K99" s="831"/>
      <c r="L99" s="831"/>
      <c r="M99" s="1005"/>
      <c r="O99" s="441"/>
      <c r="R99" s="346"/>
      <c r="S99" s="346"/>
      <c r="T99" s="346"/>
      <c r="V99" s="346"/>
    </row>
    <row r="100">
      <c r="H100" s="41"/>
      <c r="I100" s="156"/>
      <c r="J100" s="156"/>
      <c r="K100" s="831"/>
      <c r="L100" s="831"/>
      <c r="M100" s="1005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V101" s="346"/>
    </row>
    <row r="102">
      <c r="H102" s="41"/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H103" s="49"/>
      <c r="I103" s="189"/>
      <c r="J103" s="156"/>
      <c r="K103" s="831"/>
      <c r="L103" s="831"/>
      <c r="M103" s="1005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R1045" s="346"/>
      <c r="S1045" s="346"/>
      <c r="T1045" s="346"/>
      <c r="V1045" s="346"/>
    </row>
    <row r="1046">
      <c r="I1046" s="156"/>
      <c r="R1046" s="346"/>
      <c r="S1046" s="346"/>
      <c r="T1046" s="346"/>
      <c r="V1046" s="346"/>
    </row>
    <row r="1047">
      <c r="I1047" s="156"/>
      <c r="R1047" s="346"/>
      <c r="S1047" s="346"/>
      <c r="T1047" s="346"/>
      <c r="V1047" s="346"/>
    </row>
    <row r="1048">
      <c r="I1048" s="156"/>
      <c r="R1048" s="346"/>
      <c r="S1048" s="346"/>
      <c r="T1048" s="346"/>
      <c r="V1048" s="346"/>
    </row>
    <row r="1049">
      <c r="I1049" s="156"/>
      <c r="R1049" s="346"/>
      <c r="S1049" s="346"/>
      <c r="T1049" s="346"/>
      <c r="V1049" s="346"/>
    </row>
    <row r="1050">
      <c r="I1050" s="156"/>
      <c r="R1050" s="346"/>
      <c r="S1050" s="346"/>
      <c r="T1050" s="346"/>
      <c r="V1050" s="346"/>
    </row>
    <row r="1051">
      <c r="I1051" s="156"/>
      <c r="R1051" s="346"/>
      <c r="S1051" s="346"/>
      <c r="T1051" s="346"/>
      <c r="V1051" s="346"/>
    </row>
    <row r="1052">
      <c r="I1052" s="156"/>
      <c r="R1052" s="346"/>
      <c r="S1052" s="346"/>
      <c r="T1052" s="346"/>
      <c r="V1052" s="346"/>
    </row>
    <row r="1053">
      <c r="I1053" s="156"/>
      <c r="R1053" s="346"/>
      <c r="S1053" s="346"/>
      <c r="T1053" s="346"/>
      <c r="V1053" s="346"/>
    </row>
    <row r="1054">
      <c r="I1054" s="156"/>
      <c r="R1054" s="346"/>
      <c r="S1054" s="346"/>
      <c r="T1054" s="346"/>
      <c r="V1054" s="346"/>
    </row>
    <row r="1055">
      <c r="I1055" s="156"/>
      <c r="R1055" s="346"/>
      <c r="S1055" s="346"/>
      <c r="T1055" s="346"/>
      <c r="V1055" s="346"/>
    </row>
    <row r="1056">
      <c r="I1056" s="156"/>
      <c r="R1056" s="346"/>
      <c r="S1056" s="346"/>
      <c r="T1056" s="346"/>
      <c r="V1056" s="346"/>
    </row>
    <row r="1057">
      <c r="I1057" s="156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1415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45268.0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3070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45293.0</v>
      </c>
      <c r="L17" s="1210">
        <v>45294.0</v>
      </c>
      <c r="M17" s="1210">
        <v>45295.0</v>
      </c>
      <c r="N17" s="7"/>
      <c r="O17" s="779" t="str">
        <f>IFERROR(__xludf.DUMMYFUNCTION("IMPORTRANGE(""https://docs.google.com/spreadsheets/d/1AZ3Iko49RlWgMZj2Hx7OpTHq-NH0mvOPQwtTsEQwEV4/edit#gid=754476702"",""1月SBD!A5:H30"")"),"#REF!")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332"/>
      <c r="P18" s="843"/>
      <c r="Q18" s="165"/>
      <c r="R18" s="165"/>
      <c r="S18" s="365"/>
      <c r="T18" s="1308"/>
      <c r="U18" s="164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80" t="s">
        <v>3071</v>
      </c>
      <c r="L19" s="135" t="s">
        <v>3072</v>
      </c>
      <c r="M19" s="135" t="s">
        <v>3073</v>
      </c>
      <c r="N19" s="1053"/>
      <c r="O19" s="332"/>
      <c r="P19" s="843"/>
      <c r="Q19" s="165"/>
      <c r="R19" s="165"/>
      <c r="S19" s="365"/>
      <c r="T19" s="1308"/>
      <c r="U19" s="164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80" t="s">
        <v>3071</v>
      </c>
      <c r="L20" s="135" t="s">
        <v>3072</v>
      </c>
      <c r="M20" s="135" t="s">
        <v>3073</v>
      </c>
      <c r="N20" s="1053"/>
      <c r="O20" s="332"/>
      <c r="P20" s="843"/>
      <c r="Q20" s="46"/>
      <c r="R20" s="165"/>
      <c r="S20" s="365"/>
      <c r="T20" s="1308"/>
      <c r="U20" s="397"/>
      <c r="X20" s="669"/>
    </row>
    <row r="21">
      <c r="H21" s="66"/>
      <c r="I21" s="47"/>
      <c r="J21" s="1222" t="s">
        <v>98</v>
      </c>
      <c r="K21" s="1312" t="s">
        <v>223</v>
      </c>
      <c r="L21" s="1312" t="s">
        <v>2555</v>
      </c>
      <c r="M21" s="1312" t="s">
        <v>223</v>
      </c>
      <c r="N21" s="1053"/>
      <c r="O21" s="332"/>
      <c r="P21" s="843"/>
      <c r="Q21" s="376"/>
      <c r="R21" s="164"/>
      <c r="S21" s="365"/>
      <c r="T21" s="1313"/>
      <c r="U21" s="397"/>
      <c r="X21" s="669"/>
    </row>
    <row r="22">
      <c r="H22" s="77"/>
      <c r="I22" s="7"/>
      <c r="M22" s="53"/>
      <c r="N22" s="1053"/>
      <c r="O22" s="1314"/>
      <c r="P22" s="1315"/>
      <c r="Q22" s="1316"/>
      <c r="R22" s="1316"/>
      <c r="S22" s="1317"/>
      <c r="T22" s="1318"/>
      <c r="U22" s="1319"/>
      <c r="V22" s="831"/>
      <c r="W22" s="831"/>
      <c r="X22" s="1071"/>
    </row>
    <row r="23">
      <c r="H23" s="77"/>
      <c r="I23" s="7"/>
      <c r="J23" s="1209" t="s">
        <v>46</v>
      </c>
      <c r="K23" s="1210">
        <v>45296.0</v>
      </c>
      <c r="L23" s="1210">
        <v>45297.0</v>
      </c>
      <c r="M23" s="1210">
        <v>45298.0</v>
      </c>
      <c r="N23" s="1053"/>
      <c r="O23" s="1314"/>
      <c r="P23" s="1315"/>
      <c r="Q23" s="1320"/>
      <c r="R23" s="1316"/>
      <c r="S23" s="1317"/>
      <c r="T23" s="1321"/>
      <c r="U23" s="1322"/>
      <c r="V23" s="831"/>
      <c r="W23" s="831"/>
      <c r="X23" s="1071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314"/>
      <c r="P24" s="1315"/>
      <c r="Q24" s="1316"/>
      <c r="R24" s="1316"/>
      <c r="S24" s="1317"/>
      <c r="T24" s="1321"/>
      <c r="U24" s="1319"/>
      <c r="V24" s="831"/>
      <c r="W24" s="831"/>
      <c r="X24" s="1071"/>
    </row>
    <row r="25">
      <c r="H25" s="77"/>
      <c r="I25" s="7"/>
      <c r="J25" s="1216" t="s">
        <v>84</v>
      </c>
      <c r="K25" s="135" t="s">
        <v>3075</v>
      </c>
      <c r="L25" s="1358" t="s">
        <v>915</v>
      </c>
      <c r="M25" s="135" t="s">
        <v>3076</v>
      </c>
      <c r="N25" s="1053"/>
      <c r="O25" s="1314"/>
      <c r="P25" s="1315"/>
      <c r="Q25" s="1316"/>
      <c r="R25" s="1316"/>
      <c r="S25" s="1317"/>
      <c r="T25" s="1318"/>
      <c r="U25" s="1319"/>
      <c r="V25" s="831"/>
      <c r="W25" s="831"/>
      <c r="X25" s="1071"/>
    </row>
    <row r="26">
      <c r="H26" s="77"/>
      <c r="I26" s="7"/>
      <c r="J26" s="1216" t="s">
        <v>97</v>
      </c>
      <c r="K26" s="135" t="s">
        <v>3075</v>
      </c>
      <c r="L26" s="1359" t="s">
        <v>915</v>
      </c>
      <c r="M26" s="135" t="s">
        <v>3076</v>
      </c>
      <c r="N26" s="1053"/>
      <c r="O26" s="332"/>
      <c r="P26" s="843"/>
      <c r="Q26" s="376"/>
      <c r="R26" s="165"/>
      <c r="S26" s="365"/>
      <c r="T26" s="1313"/>
      <c r="U26" s="164"/>
      <c r="X26" s="669"/>
    </row>
    <row r="27">
      <c r="H27" s="77"/>
      <c r="I27" s="7"/>
      <c r="J27" s="1222" t="s">
        <v>98</v>
      </c>
      <c r="K27" s="1312" t="s">
        <v>223</v>
      </c>
      <c r="L27" s="1312" t="s">
        <v>915</v>
      </c>
      <c r="M27" s="1312" t="s">
        <v>223</v>
      </c>
      <c r="N27" s="1053"/>
      <c r="O27" s="332"/>
      <c r="P27" s="843"/>
      <c r="Q27" s="165"/>
      <c r="R27" s="165"/>
      <c r="S27" s="365"/>
      <c r="T27" s="379"/>
      <c r="U27" s="164"/>
      <c r="X27" s="669"/>
    </row>
    <row r="28">
      <c r="H28" s="77"/>
      <c r="I28" s="7"/>
      <c r="J28" s="1241"/>
      <c r="K28" s="1241"/>
      <c r="L28" s="1241"/>
      <c r="M28" s="1360"/>
      <c r="N28" s="1361"/>
      <c r="O28" s="332"/>
      <c r="P28" s="843"/>
      <c r="Q28" s="165"/>
      <c r="R28" s="165"/>
      <c r="S28" s="365"/>
      <c r="T28" s="1308"/>
      <c r="U28" s="261"/>
      <c r="X28" s="669"/>
    </row>
    <row r="29">
      <c r="H29" s="41"/>
      <c r="J29" s="1209" t="s">
        <v>46</v>
      </c>
      <c r="K29" s="1210">
        <v>45299.0</v>
      </c>
      <c r="L29" s="1210">
        <v>45300.0</v>
      </c>
      <c r="M29" s="1210">
        <v>45303.0</v>
      </c>
      <c r="N29" s="1363"/>
      <c r="O29" s="332"/>
      <c r="P29" s="843"/>
      <c r="Q29" s="376"/>
      <c r="R29" s="164"/>
      <c r="S29" s="365"/>
      <c r="T29" s="1308"/>
      <c r="U29" s="164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69" t="s">
        <v>78</v>
      </c>
      <c r="L30" s="1269" t="s">
        <v>78</v>
      </c>
      <c r="M30" s="1326" t="s">
        <v>78</v>
      </c>
      <c r="N30" s="1364"/>
      <c r="O30" s="441"/>
      <c r="P30" s="365"/>
      <c r="Q30" s="365"/>
      <c r="R30" s="165"/>
      <c r="S30" s="365"/>
      <c r="T30" s="165"/>
      <c r="U30" s="333"/>
      <c r="V30" s="1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135" t="s">
        <v>3077</v>
      </c>
      <c r="L31" s="135" t="s">
        <v>3078</v>
      </c>
      <c r="M31" s="175" t="s">
        <v>3079</v>
      </c>
      <c r="N31" s="1365"/>
      <c r="O31" s="441"/>
      <c r="P31" s="365"/>
      <c r="Q31" s="365"/>
      <c r="R31" s="376"/>
      <c r="S31" s="365"/>
      <c r="T31" s="165"/>
      <c r="U31" s="387"/>
      <c r="V31" s="261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135" t="s">
        <v>3077</v>
      </c>
      <c r="L32" s="135" t="s">
        <v>3078</v>
      </c>
      <c r="M32" s="175" t="s">
        <v>3079</v>
      </c>
      <c r="N32" s="1365"/>
      <c r="O32" s="441"/>
      <c r="P32" s="365"/>
      <c r="Q32" s="365"/>
      <c r="R32" s="165"/>
      <c r="S32" s="365"/>
      <c r="T32" s="165"/>
      <c r="U32" s="333"/>
      <c r="V32" s="1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80" t="s">
        <v>223</v>
      </c>
      <c r="L33" s="1312" t="s">
        <v>2858</v>
      </c>
      <c r="M33" s="1366" t="s">
        <v>3080</v>
      </c>
      <c r="N33" s="1367"/>
      <c r="O33" s="441"/>
      <c r="P33" s="365"/>
      <c r="Q33" s="365"/>
      <c r="R33" s="165"/>
      <c r="S33" s="365"/>
      <c r="U33" s="395"/>
      <c r="V33" s="164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090"/>
      <c r="O34" s="441"/>
      <c r="P34" s="365"/>
      <c r="Q34" s="365"/>
      <c r="R34" s="165"/>
      <c r="S34" s="379"/>
      <c r="T34" s="165"/>
      <c r="U34" s="365"/>
      <c r="V34" s="397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458">
        <v>45304.0</v>
      </c>
      <c r="L35" s="1458">
        <v>45305.0</v>
      </c>
      <c r="M35" s="1458">
        <v>45306.0</v>
      </c>
      <c r="N35" s="1090"/>
      <c r="O35" s="441"/>
      <c r="P35" s="365"/>
      <c r="Q35" s="365"/>
      <c r="R35" s="165"/>
      <c r="S35" s="379"/>
      <c r="T35" s="165"/>
      <c r="U35" s="365"/>
      <c r="V35" s="397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69" t="s">
        <v>78</v>
      </c>
      <c r="L36" s="1269" t="s">
        <v>78</v>
      </c>
      <c r="M36" s="1269" t="s">
        <v>78</v>
      </c>
      <c r="N36" s="1090"/>
      <c r="O36" s="441"/>
      <c r="P36" s="365"/>
      <c r="Q36" s="365"/>
      <c r="R36" s="165"/>
      <c r="S36" s="379"/>
      <c r="T36" s="165"/>
      <c r="U36" s="365"/>
      <c r="V36" s="397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135" t="s">
        <v>3084</v>
      </c>
      <c r="L37" s="135" t="s">
        <v>3085</v>
      </c>
      <c r="M37" s="135" t="s">
        <v>3086</v>
      </c>
      <c r="N37" s="1090"/>
      <c r="O37" s="441"/>
      <c r="P37" s="365"/>
      <c r="Q37" s="365"/>
      <c r="R37" s="165"/>
      <c r="S37" s="379"/>
      <c r="T37" s="165"/>
      <c r="U37" s="365"/>
      <c r="V37" s="397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35" t="s">
        <v>3084</v>
      </c>
      <c r="L38" s="135" t="s">
        <v>3085</v>
      </c>
      <c r="M38" s="1331" t="s">
        <v>3086</v>
      </c>
      <c r="N38" s="1090"/>
      <c r="O38" s="1459"/>
      <c r="P38" s="1460"/>
      <c r="Q38" s="1460"/>
      <c r="R38" s="1461"/>
      <c r="S38" s="1462"/>
      <c r="T38" s="1463"/>
      <c r="U38" s="1460"/>
      <c r="V38" s="1464"/>
      <c r="W38" s="1465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1312" t="s">
        <v>3088</v>
      </c>
      <c r="L39" s="1312" t="s">
        <v>1653</v>
      </c>
      <c r="M39" s="1312" t="s">
        <v>2453</v>
      </c>
      <c r="N39" s="1090"/>
      <c r="O39" s="441"/>
      <c r="P39" s="365"/>
      <c r="Q39" s="365"/>
      <c r="R39" s="376"/>
      <c r="S39" s="379"/>
      <c r="T39" s="165"/>
      <c r="U39" s="365"/>
      <c r="V39" s="158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J40" s="1246"/>
      <c r="K40" s="1248"/>
      <c r="L40" s="59"/>
      <c r="M40" s="1250"/>
      <c r="N40" s="1090"/>
      <c r="O40" s="441"/>
      <c r="P40" s="365"/>
      <c r="Q40" s="365"/>
      <c r="R40" s="376"/>
      <c r="S40" s="379"/>
      <c r="T40" s="165"/>
      <c r="U40" s="365"/>
      <c r="V40" s="158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458">
        <v>45307.0</v>
      </c>
      <c r="L41" s="1458">
        <v>45310.0</v>
      </c>
      <c r="M41" s="1458">
        <v>45311.0</v>
      </c>
      <c r="N41" s="1090"/>
      <c r="O41" s="441"/>
      <c r="P41" s="365"/>
      <c r="Q41" s="365"/>
      <c r="R41" s="376"/>
      <c r="S41" s="379"/>
      <c r="T41" s="165"/>
      <c r="U41" s="365"/>
      <c r="V41" s="158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1212" t="s">
        <v>44</v>
      </c>
      <c r="K42" s="1326" t="s">
        <v>78</v>
      </c>
      <c r="L42" s="1269" t="s">
        <v>78</v>
      </c>
      <c r="M42" s="1269" t="s">
        <v>78</v>
      </c>
      <c r="N42" s="1090"/>
      <c r="O42" s="441"/>
      <c r="P42" s="365"/>
      <c r="Q42" s="365"/>
      <c r="R42" s="376"/>
      <c r="S42" s="379"/>
      <c r="T42" s="165"/>
      <c r="U42" s="365"/>
      <c r="V42" s="158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35" t="s">
        <v>3089</v>
      </c>
      <c r="L43" s="135" t="s">
        <v>3090</v>
      </c>
      <c r="M43" s="1410" t="s">
        <v>3091</v>
      </c>
      <c r="N43" s="1090"/>
      <c r="O43" s="441"/>
      <c r="P43" s="365"/>
      <c r="Q43" s="365"/>
      <c r="R43" s="376"/>
      <c r="S43" s="379"/>
      <c r="T43" s="165"/>
      <c r="U43" s="365"/>
      <c r="V43" s="158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1014" t="s">
        <v>3089</v>
      </c>
      <c r="L44" s="135" t="s">
        <v>3090</v>
      </c>
      <c r="M44" s="135" t="s">
        <v>3091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312" t="s">
        <v>223</v>
      </c>
      <c r="L45" s="1312" t="s">
        <v>2555</v>
      </c>
      <c r="M45" s="1312" t="s">
        <v>2236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45312.0</v>
      </c>
      <c r="L47" s="1210">
        <v>45313.0</v>
      </c>
      <c r="M47" s="1210">
        <v>45314.0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35" t="s">
        <v>2922</v>
      </c>
      <c r="L49" s="135" t="s">
        <v>3092</v>
      </c>
      <c r="M49" s="135" t="s">
        <v>3093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D50" s="1" t="s">
        <v>149</v>
      </c>
      <c r="H50" s="41"/>
      <c r="I50" s="101"/>
      <c r="J50" s="1216" t="s">
        <v>97</v>
      </c>
      <c r="K50" s="135" t="s">
        <v>2922</v>
      </c>
      <c r="L50" s="1331" t="s">
        <v>3092</v>
      </c>
      <c r="M50" s="175" t="s">
        <v>3093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I51" s="101"/>
      <c r="J51" s="1222" t="s">
        <v>98</v>
      </c>
      <c r="K51" s="1312" t="s">
        <v>1890</v>
      </c>
      <c r="L51" s="80" t="s">
        <v>223</v>
      </c>
      <c r="M51" s="1410" t="s">
        <v>962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I52" s="101"/>
      <c r="K52" s="159"/>
      <c r="L52" s="159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I53" s="101"/>
      <c r="J53" s="1209" t="s">
        <v>46</v>
      </c>
      <c r="K53" s="1210">
        <v>45315.0</v>
      </c>
      <c r="L53" s="1210">
        <v>45317.0</v>
      </c>
      <c r="M53" s="1210">
        <v>45318.0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I55" s="101"/>
      <c r="J55" s="1216" t="s">
        <v>84</v>
      </c>
      <c r="K55" s="135" t="s">
        <v>915</v>
      </c>
      <c r="L55" s="80" t="s">
        <v>3095</v>
      </c>
      <c r="M55" s="80" t="s">
        <v>3096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I56" s="101"/>
      <c r="J56" s="1216" t="s">
        <v>97</v>
      </c>
      <c r="K56" s="135" t="s">
        <v>915</v>
      </c>
      <c r="L56" s="1410" t="s">
        <v>3095</v>
      </c>
      <c r="M56" s="80" t="s">
        <v>3096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41"/>
      <c r="I57" s="101"/>
      <c r="J57" s="1222" t="s">
        <v>98</v>
      </c>
      <c r="K57" s="1271" t="s">
        <v>915</v>
      </c>
      <c r="L57" s="80" t="s">
        <v>927</v>
      </c>
      <c r="M57" s="80" t="s">
        <v>223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H58" s="41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H59" s="41"/>
      <c r="J59" s="1209" t="s">
        <v>46</v>
      </c>
      <c r="K59" s="1210">
        <v>45319.0</v>
      </c>
      <c r="L59" s="1210">
        <v>45320.0</v>
      </c>
      <c r="M59" s="1210">
        <v>45321.0</v>
      </c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H60" s="41"/>
      <c r="J60" s="1212" t="s">
        <v>44</v>
      </c>
      <c r="K60" s="1269" t="s">
        <v>78</v>
      </c>
      <c r="L60" s="1269" t="s">
        <v>78</v>
      </c>
      <c r="M60" s="1269" t="s">
        <v>78</v>
      </c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H61" s="41"/>
      <c r="J61" s="1216" t="s">
        <v>84</v>
      </c>
      <c r="K61" s="80" t="s">
        <v>3098</v>
      </c>
      <c r="L61" s="135" t="s">
        <v>3099</v>
      </c>
      <c r="M61" s="80" t="s">
        <v>3100</v>
      </c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H62" s="41"/>
      <c r="J62" s="1216" t="s">
        <v>97</v>
      </c>
      <c r="K62" s="80" t="s">
        <v>3098</v>
      </c>
      <c r="L62" s="135" t="s">
        <v>3099</v>
      </c>
      <c r="M62" s="80" t="s">
        <v>3100</v>
      </c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H63" s="41"/>
      <c r="J63" s="1222" t="s">
        <v>98</v>
      </c>
      <c r="K63" s="80" t="s">
        <v>3101</v>
      </c>
      <c r="L63" s="80" t="s">
        <v>223</v>
      </c>
      <c r="M63" s="755" t="s">
        <v>3102</v>
      </c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H64" s="41"/>
      <c r="M64" s="35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H65" s="66"/>
      <c r="I65" s="143"/>
      <c r="J65" s="1209" t="s">
        <v>46</v>
      </c>
      <c r="K65" s="1210">
        <v>45322.0</v>
      </c>
      <c r="L65" s="1210">
        <v>45322.0</v>
      </c>
      <c r="M65" s="1210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66"/>
      <c r="I66" s="143"/>
      <c r="J66" s="1212" t="s">
        <v>44</v>
      </c>
      <c r="K66" s="1269" t="s">
        <v>78</v>
      </c>
      <c r="L66" s="1269" t="s">
        <v>78</v>
      </c>
      <c r="M66" s="1269"/>
      <c r="N66" s="100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03"/>
      <c r="J67" s="1216" t="s">
        <v>84</v>
      </c>
      <c r="K67" s="80" t="s">
        <v>3105</v>
      </c>
      <c r="L67" s="135" t="s">
        <v>3106</v>
      </c>
      <c r="M67" s="135"/>
      <c r="S67" s="346"/>
    </row>
    <row r="68">
      <c r="H68" s="41"/>
      <c r="I68" s="103"/>
      <c r="J68" s="1216" t="s">
        <v>97</v>
      </c>
      <c r="K68" s="80" t="s">
        <v>3105</v>
      </c>
      <c r="L68" s="135" t="s">
        <v>3106</v>
      </c>
      <c r="M68" s="135"/>
      <c r="S68" s="346"/>
    </row>
    <row r="69">
      <c r="H69" s="41"/>
      <c r="I69" s="103"/>
      <c r="J69" s="1222" t="s">
        <v>98</v>
      </c>
      <c r="K69" s="80" t="s">
        <v>223</v>
      </c>
      <c r="L69" s="80" t="s">
        <v>223</v>
      </c>
      <c r="M69" s="80"/>
      <c r="S69" s="346"/>
    </row>
    <row r="70">
      <c r="H70" s="41"/>
      <c r="I70" s="103"/>
      <c r="J70" s="1411"/>
      <c r="K70" s="1412"/>
      <c r="L70" s="1412"/>
      <c r="M70" s="1412"/>
      <c r="S70" s="346"/>
    </row>
    <row r="71">
      <c r="H71" s="41"/>
      <c r="I71" s="103"/>
      <c r="J71" s="1272"/>
      <c r="K71" s="1273"/>
      <c r="L71" s="1273"/>
      <c r="M71" s="1274"/>
      <c r="S71" s="346"/>
    </row>
    <row r="72">
      <c r="H72" s="41"/>
      <c r="I72" s="103"/>
      <c r="J72" s="1370" t="s">
        <v>46</v>
      </c>
      <c r="K72" s="1335">
        <v>45298.0</v>
      </c>
      <c r="L72" s="1151">
        <v>45305.0</v>
      </c>
      <c r="M72" s="1151">
        <v>45312.0</v>
      </c>
      <c r="S72" s="346"/>
    </row>
    <row r="73">
      <c r="H73" s="41"/>
      <c r="I73" s="103"/>
      <c r="J73" s="1374" t="s">
        <v>44</v>
      </c>
      <c r="K73" s="1336" t="s">
        <v>985</v>
      </c>
      <c r="L73" s="1154" t="s">
        <v>985</v>
      </c>
      <c r="M73" s="1154" t="s">
        <v>985</v>
      </c>
      <c r="S73" s="346"/>
    </row>
    <row r="74">
      <c r="H74" s="41"/>
      <c r="I74" s="103"/>
      <c r="J74" s="1374" t="s">
        <v>85</v>
      </c>
      <c r="K74" s="1337" t="s">
        <v>3107</v>
      </c>
      <c r="L74" s="1175" t="s">
        <v>1336</v>
      </c>
      <c r="M74" s="1175" t="s">
        <v>1532</v>
      </c>
      <c r="S74" s="346"/>
    </row>
    <row r="75">
      <c r="H75" s="41"/>
      <c r="I75" s="103"/>
      <c r="J75" s="1374" t="s">
        <v>116</v>
      </c>
      <c r="K75" s="1470" t="s">
        <v>141</v>
      </c>
      <c r="L75" s="506" t="s">
        <v>141</v>
      </c>
      <c r="M75" s="506" t="s">
        <v>141</v>
      </c>
      <c r="S75" s="346"/>
    </row>
    <row r="76">
      <c r="H76" s="41"/>
      <c r="I76" s="103"/>
      <c r="J76" s="1272"/>
      <c r="K76" s="1108"/>
      <c r="L76" s="1108"/>
      <c r="M76" s="506"/>
      <c r="S76" s="346"/>
    </row>
    <row r="77">
      <c r="H77" s="41"/>
      <c r="I77" s="1051"/>
      <c r="J77" s="1379" t="s">
        <v>46</v>
      </c>
      <c r="K77" s="1335">
        <v>45319.0</v>
      </c>
      <c r="L77" s="1382"/>
      <c r="M77" s="1158"/>
      <c r="S77" s="346"/>
    </row>
    <row r="78">
      <c r="H78" s="41"/>
      <c r="I78" s="1051"/>
      <c r="J78" s="1374" t="s">
        <v>44</v>
      </c>
      <c r="K78" s="1336" t="s">
        <v>985</v>
      </c>
      <c r="L78" s="1376"/>
      <c r="M78" s="1159"/>
      <c r="S78" s="346"/>
    </row>
    <row r="79">
      <c r="H79" s="41"/>
      <c r="I79" s="1051"/>
      <c r="J79" s="1374" t="s">
        <v>85</v>
      </c>
      <c r="K79" s="1337" t="s">
        <v>3111</v>
      </c>
      <c r="L79" s="1414"/>
      <c r="M79" s="1160"/>
      <c r="S79" s="346"/>
    </row>
    <row r="80">
      <c r="H80" s="41"/>
      <c r="I80" s="1051"/>
      <c r="J80" s="1374" t="s">
        <v>116</v>
      </c>
      <c r="K80" s="1470" t="s">
        <v>141</v>
      </c>
      <c r="L80" s="1378"/>
      <c r="M80" s="1156"/>
      <c r="S80" s="346"/>
    </row>
    <row r="81">
      <c r="H81" s="41"/>
      <c r="I81" s="1051"/>
      <c r="J81" s="1277"/>
      <c r="K81" s="1338"/>
      <c r="L81" s="506"/>
      <c r="M81" s="506"/>
      <c r="S81" s="346"/>
    </row>
    <row r="82">
      <c r="H82" s="41"/>
      <c r="I82" s="1051"/>
      <c r="J82" s="1379" t="s">
        <v>46</v>
      </c>
      <c r="K82" s="1335">
        <v>45302.0</v>
      </c>
      <c r="L82" s="1151">
        <v>45309.0</v>
      </c>
      <c r="M82" s="1151">
        <v>45316.0</v>
      </c>
      <c r="S82" s="346"/>
    </row>
    <row r="83">
      <c r="H83" s="41"/>
      <c r="I83" s="1051"/>
      <c r="J83" s="1374" t="s">
        <v>44</v>
      </c>
      <c r="K83" s="1336" t="s">
        <v>3112</v>
      </c>
      <c r="L83" s="1154" t="s">
        <v>2136</v>
      </c>
      <c r="M83" s="1154" t="s">
        <v>1504</v>
      </c>
      <c r="S83" s="346"/>
    </row>
    <row r="84">
      <c r="H84" s="41"/>
      <c r="I84" s="1051"/>
      <c r="J84" s="1374" t="s">
        <v>85</v>
      </c>
      <c r="K84" s="1337" t="s">
        <v>2293</v>
      </c>
      <c r="L84" s="1175" t="s">
        <v>1227</v>
      </c>
      <c r="M84" s="1471" t="s">
        <v>2942</v>
      </c>
      <c r="S84" s="346"/>
    </row>
    <row r="85">
      <c r="H85" s="41"/>
      <c r="I85" s="1051"/>
      <c r="J85" s="1384" t="s">
        <v>116</v>
      </c>
      <c r="K85" s="1338" t="s">
        <v>1502</v>
      </c>
      <c r="L85" s="506" t="s">
        <v>1502</v>
      </c>
      <c r="M85" s="506" t="s">
        <v>1502</v>
      </c>
      <c r="S85" s="346"/>
    </row>
    <row r="86">
      <c r="H86" s="41"/>
      <c r="I86" s="1051"/>
      <c r="J86" s="1341"/>
      <c r="S86" s="346"/>
    </row>
    <row r="87">
      <c r="I87" s="1051"/>
      <c r="J87" s="156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J997" s="156"/>
      <c r="S997" s="346"/>
    </row>
    <row r="998">
      <c r="I998" s="156"/>
      <c r="J998" s="156"/>
      <c r="S998" s="346"/>
    </row>
    <row r="999">
      <c r="I999" s="156"/>
      <c r="J999" s="156"/>
      <c r="S999" s="346"/>
    </row>
    <row r="1000">
      <c r="I1000" s="156"/>
      <c r="J1000" s="156"/>
      <c r="S1000" s="346"/>
    </row>
    <row r="1001">
      <c r="I1001" s="156"/>
      <c r="J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74"/>
    <hyperlink r:id="rId2" ref="L74"/>
    <hyperlink r:id="rId3" ref="M74"/>
    <hyperlink r:id="rId4" ref="K75"/>
    <hyperlink r:id="rId5" ref="K79"/>
    <hyperlink r:id="rId6" ref="K80"/>
    <hyperlink r:id="rId7" ref="K84"/>
    <hyperlink r:id="rId8" ref="L84"/>
    <hyperlink r:id="rId9" ref="M84"/>
  </hyperlinks>
  <drawing r:id="rId10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2531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3074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45274.0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3081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3082</v>
      </c>
      <c r="C15" s="36"/>
      <c r="D15" s="36"/>
      <c r="E15" s="36"/>
      <c r="F15" s="65"/>
      <c r="G15" s="1145" t="s">
        <v>40</v>
      </c>
      <c r="H15" s="65"/>
      <c r="K15" s="34" t="s">
        <v>3083</v>
      </c>
      <c r="L15" s="36"/>
      <c r="M15" s="36"/>
      <c r="N15" s="36"/>
      <c r="O15" s="65"/>
      <c r="P15" s="1145" t="s">
        <v>40</v>
      </c>
      <c r="Q15" s="65"/>
      <c r="T15" s="34" t="s">
        <v>3082</v>
      </c>
      <c r="U15" s="36"/>
      <c r="V15" s="36"/>
      <c r="W15" s="36"/>
      <c r="X15" s="65"/>
      <c r="Y15" s="1145" t="s">
        <v>40</v>
      </c>
      <c r="Z15" s="65"/>
      <c r="AC15" s="34" t="s">
        <v>3087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159"/>
      <c r="C22" s="769">
        <v>1.0</v>
      </c>
      <c r="D22" s="769">
        <v>2.0</v>
      </c>
      <c r="E22" s="769">
        <v>3.0</v>
      </c>
      <c r="F22" s="769">
        <v>4.0</v>
      </c>
      <c r="G22" s="769">
        <v>5.0</v>
      </c>
      <c r="H22" s="769">
        <v>6.0</v>
      </c>
      <c r="J22" s="1"/>
      <c r="K22" s="159"/>
      <c r="L22" s="769">
        <v>1.0</v>
      </c>
      <c r="M22" s="769">
        <v>2.0</v>
      </c>
      <c r="N22" s="769">
        <v>3.0</v>
      </c>
      <c r="O22" s="769">
        <v>4.0</v>
      </c>
      <c r="P22" s="769">
        <v>5.0</v>
      </c>
      <c r="Q22" s="769">
        <v>6.0</v>
      </c>
      <c r="T22" s="159"/>
      <c r="U22" s="769">
        <v>1.0</v>
      </c>
      <c r="V22" s="769">
        <v>2.0</v>
      </c>
      <c r="W22" s="769">
        <v>3.0</v>
      </c>
      <c r="X22" s="769">
        <v>4.0</v>
      </c>
      <c r="Y22" s="769">
        <v>5.0</v>
      </c>
      <c r="Z22" s="769">
        <v>6.0</v>
      </c>
      <c r="AA22" s="78"/>
      <c r="AB22" s="78"/>
      <c r="AC22" s="159"/>
      <c r="AD22" s="769">
        <v>1.0</v>
      </c>
      <c r="AE22" s="769">
        <v>2.0</v>
      </c>
      <c r="AF22" s="769">
        <v>3.0</v>
      </c>
      <c r="AG22" s="769">
        <v>4.0</v>
      </c>
      <c r="AH22" s="769">
        <v>5.0</v>
      </c>
      <c r="AI22" s="769">
        <v>6.0</v>
      </c>
      <c r="AK22" s="78"/>
    </row>
    <row r="23" ht="48.75" customHeight="1">
      <c r="A23" s="831"/>
      <c r="B23" s="1385"/>
      <c r="C23" s="832"/>
      <c r="D23" s="834" t="s">
        <v>78</v>
      </c>
      <c r="E23" s="834" t="s">
        <v>78</v>
      </c>
      <c r="F23" s="834" t="s">
        <v>78</v>
      </c>
      <c r="G23" s="834" t="s">
        <v>78</v>
      </c>
      <c r="H23" s="834" t="s">
        <v>78</v>
      </c>
      <c r="I23" s="831"/>
      <c r="J23" s="836"/>
      <c r="K23" s="1385"/>
      <c r="L23" s="832"/>
      <c r="M23" s="834" t="s">
        <v>78</v>
      </c>
      <c r="N23" s="834" t="s">
        <v>78</v>
      </c>
      <c r="O23" s="834" t="s">
        <v>78</v>
      </c>
      <c r="P23" s="834" t="s">
        <v>78</v>
      </c>
      <c r="Q23" s="834" t="s">
        <v>78</v>
      </c>
      <c r="R23" s="831"/>
      <c r="S23" s="831"/>
      <c r="T23" s="1385"/>
      <c r="U23" s="832"/>
      <c r="V23" s="834" t="s">
        <v>78</v>
      </c>
      <c r="W23" s="834" t="s">
        <v>78</v>
      </c>
      <c r="X23" s="834" t="s">
        <v>78</v>
      </c>
      <c r="Y23" s="834" t="s">
        <v>78</v>
      </c>
      <c r="Z23" s="834" t="s">
        <v>78</v>
      </c>
      <c r="AA23" s="837"/>
      <c r="AB23" s="837"/>
      <c r="AC23" s="1385"/>
      <c r="AD23" s="832"/>
      <c r="AE23" s="834" t="s">
        <v>78</v>
      </c>
      <c r="AF23" s="834" t="s">
        <v>78</v>
      </c>
      <c r="AG23" s="834" t="s">
        <v>78</v>
      </c>
      <c r="AH23" s="834" t="s">
        <v>78</v>
      </c>
      <c r="AI23" s="834" t="s">
        <v>78</v>
      </c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832"/>
      <c r="M24" s="832"/>
      <c r="N24" s="832"/>
      <c r="O24" s="832"/>
      <c r="P24" s="832"/>
      <c r="Q24" s="832"/>
      <c r="T24" s="25"/>
      <c r="U24" s="832"/>
      <c r="V24" s="832"/>
      <c r="W24" s="832"/>
      <c r="X24" s="832"/>
      <c r="Y24" s="832"/>
      <c r="Z24" s="832"/>
      <c r="AA24" s="78"/>
      <c r="AB24" s="78"/>
      <c r="AC24" s="25"/>
      <c r="AD24" s="832"/>
      <c r="AE24" s="832"/>
      <c r="AF24" s="832"/>
      <c r="AG24" s="832"/>
      <c r="AH24" s="832"/>
      <c r="AI24" s="832"/>
      <c r="AK24" s="78"/>
    </row>
    <row r="25" ht="22.5" hidden="1" customHeight="1">
      <c r="B25" s="14"/>
      <c r="C25" s="832"/>
      <c r="D25" s="832"/>
      <c r="E25" s="832"/>
      <c r="F25" s="832"/>
      <c r="G25" s="832"/>
      <c r="H25" s="832"/>
      <c r="J25" s="1"/>
      <c r="K25" s="14"/>
      <c r="L25" s="832"/>
      <c r="M25" s="832"/>
      <c r="N25" s="832"/>
      <c r="O25" s="832"/>
      <c r="P25" s="832"/>
      <c r="Q25" s="832"/>
      <c r="T25" s="14"/>
      <c r="U25" s="832"/>
      <c r="V25" s="832"/>
      <c r="W25" s="832"/>
      <c r="X25" s="832"/>
      <c r="Y25" s="832"/>
      <c r="Z25" s="832"/>
      <c r="AA25" s="78"/>
      <c r="AB25" s="78"/>
      <c r="AC25" s="14"/>
      <c r="AD25" s="832"/>
      <c r="AE25" s="832"/>
      <c r="AF25" s="832"/>
      <c r="AG25" s="832"/>
      <c r="AH25" s="832"/>
      <c r="AI25" s="832"/>
      <c r="AK25" s="78"/>
    </row>
    <row r="26">
      <c r="B26" s="769">
        <v>7.0</v>
      </c>
      <c r="C26" s="769">
        <v>8.0</v>
      </c>
      <c r="D26" s="769">
        <v>9.0</v>
      </c>
      <c r="E26" s="769">
        <v>10.0</v>
      </c>
      <c r="F26" s="769">
        <v>11.0</v>
      </c>
      <c r="G26" s="769">
        <v>12.0</v>
      </c>
      <c r="H26" s="769">
        <v>13.0</v>
      </c>
      <c r="J26" s="1"/>
      <c r="K26" s="769">
        <v>7.0</v>
      </c>
      <c r="L26" s="769">
        <v>8.0</v>
      </c>
      <c r="M26" s="769">
        <v>9.0</v>
      </c>
      <c r="N26" s="769">
        <v>10.0</v>
      </c>
      <c r="O26" s="769">
        <v>11.0</v>
      </c>
      <c r="P26" s="769">
        <v>12.0</v>
      </c>
      <c r="Q26" s="769">
        <v>13.0</v>
      </c>
      <c r="T26" s="769">
        <v>7.0</v>
      </c>
      <c r="U26" s="769">
        <v>8.0</v>
      </c>
      <c r="V26" s="769">
        <v>9.0</v>
      </c>
      <c r="W26" s="769">
        <v>10.0</v>
      </c>
      <c r="X26" s="769">
        <v>11.0</v>
      </c>
      <c r="Y26" s="769">
        <v>12.0</v>
      </c>
      <c r="Z26" s="769">
        <v>13.0</v>
      </c>
      <c r="AA26" s="78"/>
      <c r="AB26" s="78"/>
      <c r="AC26" s="769">
        <v>7.0</v>
      </c>
      <c r="AD26" s="769">
        <v>8.0</v>
      </c>
      <c r="AE26" s="769">
        <v>9.0</v>
      </c>
      <c r="AF26" s="769">
        <v>10.0</v>
      </c>
      <c r="AG26" s="769">
        <v>11.0</v>
      </c>
      <c r="AH26" s="769">
        <v>12.0</v>
      </c>
      <c r="AI26" s="769">
        <v>13.0</v>
      </c>
      <c r="AK26" s="78"/>
    </row>
    <row r="27" ht="57.0" customHeight="1">
      <c r="B27" s="841" t="s">
        <v>3094</v>
      </c>
      <c r="C27" s="834" t="s">
        <v>78</v>
      </c>
      <c r="D27" s="834" t="s">
        <v>78</v>
      </c>
      <c r="E27" s="832"/>
      <c r="F27" s="833" t="s">
        <v>2951</v>
      </c>
      <c r="G27" s="834" t="s">
        <v>78</v>
      </c>
      <c r="H27" s="1386"/>
      <c r="K27" s="841" t="s">
        <v>3094</v>
      </c>
      <c r="L27" s="834" t="s">
        <v>78</v>
      </c>
      <c r="M27" s="834" t="s">
        <v>78</v>
      </c>
      <c r="N27" s="832"/>
      <c r="O27" s="833" t="s">
        <v>3097</v>
      </c>
      <c r="P27" s="834" t="s">
        <v>78</v>
      </c>
      <c r="Q27" s="1386"/>
      <c r="T27" s="841" t="s">
        <v>3094</v>
      </c>
      <c r="U27" s="834" t="s">
        <v>78</v>
      </c>
      <c r="V27" s="834" t="s">
        <v>78</v>
      </c>
      <c r="W27" s="832"/>
      <c r="X27" s="833" t="s">
        <v>3097</v>
      </c>
      <c r="Y27" s="834" t="s">
        <v>78</v>
      </c>
      <c r="Z27" s="834" t="s">
        <v>78</v>
      </c>
      <c r="AC27" s="841" t="s">
        <v>3094</v>
      </c>
      <c r="AD27" s="834" t="s">
        <v>78</v>
      </c>
      <c r="AE27" s="834" t="s">
        <v>78</v>
      </c>
      <c r="AF27" s="832"/>
      <c r="AG27" s="833" t="s">
        <v>3097</v>
      </c>
      <c r="AH27" s="834" t="s">
        <v>78</v>
      </c>
      <c r="AI27" s="834" t="s">
        <v>78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t="23.25" hidden="1" customHeight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14.0</v>
      </c>
      <c r="C30" s="769">
        <v>15.0</v>
      </c>
      <c r="D30" s="769">
        <v>16.0</v>
      </c>
      <c r="E30" s="769">
        <v>17.0</v>
      </c>
      <c r="F30" s="769">
        <v>18.0</v>
      </c>
      <c r="G30" s="769">
        <v>19.0</v>
      </c>
      <c r="H30" s="769">
        <v>20.0</v>
      </c>
      <c r="J30" s="1"/>
      <c r="K30" s="769">
        <v>14.0</v>
      </c>
      <c r="L30" s="769">
        <v>15.0</v>
      </c>
      <c r="M30" s="769">
        <v>16.0</v>
      </c>
      <c r="N30" s="769">
        <v>17.0</v>
      </c>
      <c r="O30" s="769">
        <v>18.0</v>
      </c>
      <c r="P30" s="769">
        <v>19.0</v>
      </c>
      <c r="Q30" s="769">
        <v>20.0</v>
      </c>
      <c r="T30" s="769">
        <v>14.0</v>
      </c>
      <c r="U30" s="769">
        <v>15.0</v>
      </c>
      <c r="V30" s="769">
        <v>16.0</v>
      </c>
      <c r="W30" s="769">
        <v>17.0</v>
      </c>
      <c r="X30" s="769">
        <v>18.0</v>
      </c>
      <c r="Y30" s="769">
        <v>19.0</v>
      </c>
      <c r="Z30" s="769">
        <v>20.0</v>
      </c>
      <c r="AA30" s="92"/>
      <c r="AB30" s="92"/>
      <c r="AC30" s="769">
        <v>14.0</v>
      </c>
      <c r="AD30" s="769">
        <v>15.0</v>
      </c>
      <c r="AE30" s="769">
        <v>16.0</v>
      </c>
      <c r="AF30" s="769">
        <v>17.0</v>
      </c>
      <c r="AG30" s="769">
        <v>18.0</v>
      </c>
      <c r="AH30" s="769">
        <v>19.0</v>
      </c>
      <c r="AI30" s="769">
        <v>20.0</v>
      </c>
      <c r="AK30" s="92"/>
    </row>
    <row r="31" ht="54.75" customHeight="1">
      <c r="B31" s="1389"/>
      <c r="C31" s="1386"/>
      <c r="D31" s="1386"/>
      <c r="E31" s="1386"/>
      <c r="F31" s="1389"/>
      <c r="G31" s="1386"/>
      <c r="H31" s="1386"/>
      <c r="K31" s="1389"/>
      <c r="L31" s="1386"/>
      <c r="M31" s="1386"/>
      <c r="N31" s="1386"/>
      <c r="O31" s="1389"/>
      <c r="P31" s="1386"/>
      <c r="Q31" s="1386"/>
      <c r="T31" s="841" t="s">
        <v>3103</v>
      </c>
      <c r="U31" s="834" t="s">
        <v>78</v>
      </c>
      <c r="V31" s="834" t="s">
        <v>78</v>
      </c>
      <c r="W31" s="832"/>
      <c r="X31" s="1043" t="s">
        <v>3104</v>
      </c>
      <c r="Y31" s="1415" t="s">
        <v>78</v>
      </c>
      <c r="Z31" s="1415" t="s">
        <v>78</v>
      </c>
      <c r="AB31" s="53"/>
      <c r="AC31" s="841" t="s">
        <v>3103</v>
      </c>
      <c r="AD31" s="834" t="s">
        <v>78</v>
      </c>
      <c r="AE31" s="834" t="s">
        <v>78</v>
      </c>
      <c r="AF31" s="832"/>
      <c r="AG31" s="1043" t="s">
        <v>3104</v>
      </c>
      <c r="AH31" s="1415" t="s">
        <v>78</v>
      </c>
      <c r="AI31" s="1415" t="s">
        <v>78</v>
      </c>
    </row>
    <row r="32" hidden="1">
      <c r="B32" s="25"/>
      <c r="C32" s="834" t="s">
        <v>78</v>
      </c>
      <c r="D32" s="834" t="s">
        <v>78</v>
      </c>
      <c r="F32" s="25"/>
      <c r="G32" s="1466"/>
      <c r="H32" s="1467"/>
      <c r="J32" s="1"/>
      <c r="K32" s="25"/>
      <c r="L32" s="834" t="s">
        <v>78</v>
      </c>
      <c r="M32" s="834" t="s">
        <v>78</v>
      </c>
      <c r="O32" s="25"/>
      <c r="P32" s="1466"/>
      <c r="Q32" s="1467"/>
      <c r="T32" s="25"/>
      <c r="U32" s="834" t="s">
        <v>78</v>
      </c>
      <c r="V32" s="834" t="s">
        <v>78</v>
      </c>
      <c r="X32" s="25"/>
      <c r="Y32" s="1466"/>
      <c r="Z32" s="1467"/>
      <c r="AA32" s="78"/>
      <c r="AB32" s="78"/>
      <c r="AC32" s="25"/>
      <c r="AD32" s="834" t="s">
        <v>78</v>
      </c>
      <c r="AE32" s="834" t="s">
        <v>78</v>
      </c>
      <c r="AG32" s="25"/>
      <c r="AH32" s="1466"/>
      <c r="AI32" s="1467"/>
      <c r="AK32" s="78"/>
    </row>
    <row r="33" hidden="1">
      <c r="B33" s="14"/>
      <c r="C33" s="834" t="s">
        <v>78</v>
      </c>
      <c r="D33" s="834" t="s">
        <v>78</v>
      </c>
      <c r="F33" s="14"/>
      <c r="G33" s="1468"/>
      <c r="H33" s="1469"/>
      <c r="J33" s="1"/>
      <c r="K33" s="14"/>
      <c r="L33" s="834" t="s">
        <v>78</v>
      </c>
      <c r="M33" s="834" t="s">
        <v>78</v>
      </c>
      <c r="O33" s="14"/>
      <c r="P33" s="1468"/>
      <c r="Q33" s="1469"/>
      <c r="T33" s="14"/>
      <c r="U33" s="834" t="s">
        <v>78</v>
      </c>
      <c r="V33" s="834" t="s">
        <v>78</v>
      </c>
      <c r="X33" s="14"/>
      <c r="Y33" s="1468"/>
      <c r="Z33" s="1469"/>
      <c r="AA33" s="78"/>
      <c r="AB33" s="78"/>
      <c r="AC33" s="14"/>
      <c r="AD33" s="834" t="s">
        <v>78</v>
      </c>
      <c r="AE33" s="834" t="s">
        <v>78</v>
      </c>
      <c r="AG33" s="14"/>
      <c r="AH33" s="1468"/>
      <c r="AI33" s="1469"/>
      <c r="AK33" s="78"/>
    </row>
    <row r="34">
      <c r="B34" s="769">
        <v>21.0</v>
      </c>
      <c r="C34" s="769">
        <v>22.0</v>
      </c>
      <c r="D34" s="769">
        <v>23.0</v>
      </c>
      <c r="E34" s="769">
        <v>24.0</v>
      </c>
      <c r="F34" s="769">
        <v>25.0</v>
      </c>
      <c r="G34" s="769">
        <v>26.0</v>
      </c>
      <c r="H34" s="769">
        <v>27.0</v>
      </c>
      <c r="K34" s="769" t="s">
        <v>149</v>
      </c>
      <c r="L34" s="769">
        <v>22.0</v>
      </c>
      <c r="M34" s="769">
        <v>23.0</v>
      </c>
      <c r="N34" s="769">
        <v>24.0</v>
      </c>
      <c r="O34" s="769">
        <v>25.0</v>
      </c>
      <c r="P34" s="769">
        <v>26.0</v>
      </c>
      <c r="Q34" s="769">
        <v>27.0</v>
      </c>
      <c r="T34" s="769">
        <v>21.0</v>
      </c>
      <c r="U34" s="769">
        <v>22.0</v>
      </c>
      <c r="V34" s="769">
        <v>23.0</v>
      </c>
      <c r="W34" s="769">
        <v>24.0</v>
      </c>
      <c r="X34" s="769">
        <v>25.0</v>
      </c>
      <c r="Y34" s="769">
        <v>26.0</v>
      </c>
      <c r="Z34" s="769">
        <v>27.0</v>
      </c>
      <c r="AC34" s="769">
        <v>21.0</v>
      </c>
      <c r="AD34" s="769">
        <v>22.0</v>
      </c>
      <c r="AE34" s="769">
        <v>23.0</v>
      </c>
      <c r="AF34" s="769">
        <v>24.0</v>
      </c>
      <c r="AG34" s="769">
        <v>25.0</v>
      </c>
      <c r="AH34" s="769">
        <v>26.0</v>
      </c>
      <c r="AI34" s="769">
        <v>27.0</v>
      </c>
    </row>
    <row r="35" ht="69.0" customHeight="1">
      <c r="B35" s="1389"/>
      <c r="C35" s="1389"/>
      <c r="D35" s="1389"/>
      <c r="E35" s="1389"/>
      <c r="F35" s="1389"/>
      <c r="G35" s="1386"/>
      <c r="H35" s="1386"/>
      <c r="K35" s="1389"/>
      <c r="L35" s="1389"/>
      <c r="M35" s="1389"/>
      <c r="N35" s="1389"/>
      <c r="O35" s="1389"/>
      <c r="P35" s="1386"/>
      <c r="Q35" s="1386"/>
      <c r="T35" s="841" t="s">
        <v>3108</v>
      </c>
      <c r="U35" s="1042" t="s">
        <v>78</v>
      </c>
      <c r="V35" s="1042" t="s">
        <v>78</v>
      </c>
      <c r="W35" s="1042" t="s">
        <v>78</v>
      </c>
      <c r="X35" s="1043" t="s">
        <v>3109</v>
      </c>
      <c r="Y35" s="1415" t="s">
        <v>78</v>
      </c>
      <c r="Z35" s="1415" t="s">
        <v>78</v>
      </c>
      <c r="AA35" s="97"/>
      <c r="AB35" s="97"/>
      <c r="AC35" s="841" t="s">
        <v>3108</v>
      </c>
      <c r="AD35" s="1042" t="s">
        <v>78</v>
      </c>
      <c r="AE35" s="1042" t="s">
        <v>78</v>
      </c>
      <c r="AF35" s="1042" t="s">
        <v>78</v>
      </c>
      <c r="AG35" s="1043" t="s">
        <v>3109</v>
      </c>
      <c r="AH35" s="1415" t="s">
        <v>78</v>
      </c>
      <c r="AI35" s="1415" t="s">
        <v>78</v>
      </c>
      <c r="AJ35" s="97"/>
      <c r="AK35" s="97"/>
    </row>
    <row r="36" hidden="1">
      <c r="B36" s="25"/>
      <c r="C36" s="25"/>
      <c r="D36" s="25"/>
      <c r="E36" s="25"/>
      <c r="F36" s="25"/>
      <c r="G36" s="1466"/>
      <c r="H36" s="1467"/>
      <c r="J36" s="1"/>
      <c r="K36" s="25"/>
      <c r="L36" s="25"/>
      <c r="M36" s="25"/>
      <c r="N36" s="25"/>
      <c r="O36" s="25"/>
      <c r="P36" s="1466"/>
      <c r="Q36" s="1467"/>
      <c r="T36" s="25"/>
      <c r="U36" s="25"/>
      <c r="V36" s="25"/>
      <c r="W36" s="25"/>
      <c r="X36" s="25"/>
      <c r="Y36" s="1466"/>
      <c r="Z36" s="1467"/>
      <c r="AA36" s="78"/>
      <c r="AB36" s="78"/>
      <c r="AC36" s="25"/>
      <c r="AD36" s="25"/>
      <c r="AE36" s="25"/>
      <c r="AF36" s="25"/>
      <c r="AG36" s="25"/>
      <c r="AH36" s="1466"/>
      <c r="AI36" s="1467"/>
      <c r="AK36" s="78"/>
    </row>
    <row r="37" hidden="1">
      <c r="B37" s="14"/>
      <c r="C37" s="14"/>
      <c r="D37" s="14"/>
      <c r="E37" s="14"/>
      <c r="F37" s="14"/>
      <c r="G37" s="1468"/>
      <c r="H37" s="1469"/>
      <c r="J37" s="1"/>
      <c r="K37" s="14"/>
      <c r="L37" s="14"/>
      <c r="M37" s="14"/>
      <c r="N37" s="14"/>
      <c r="O37" s="14"/>
      <c r="P37" s="1468"/>
      <c r="Q37" s="1469"/>
      <c r="T37" s="14"/>
      <c r="U37" s="14"/>
      <c r="V37" s="14"/>
      <c r="W37" s="14"/>
      <c r="X37" s="14"/>
      <c r="Y37" s="1468"/>
      <c r="Z37" s="1469"/>
      <c r="AA37" s="78"/>
      <c r="AB37" s="78"/>
      <c r="AC37" s="14"/>
      <c r="AD37" s="14"/>
      <c r="AE37" s="14"/>
      <c r="AF37" s="14"/>
      <c r="AG37" s="14"/>
      <c r="AH37" s="1468"/>
      <c r="AI37" s="1469"/>
      <c r="AK37" s="78"/>
    </row>
    <row r="38">
      <c r="B38" s="769">
        <v>28.0</v>
      </c>
      <c r="C38" s="769">
        <v>29.0</v>
      </c>
      <c r="D38" s="769">
        <v>30.0</v>
      </c>
      <c r="E38" s="769">
        <v>31.0</v>
      </c>
      <c r="F38" s="864"/>
      <c r="G38" s="864"/>
      <c r="H38" s="864"/>
      <c r="I38" s="97"/>
      <c r="K38" s="769">
        <v>28.0</v>
      </c>
      <c r="L38" s="769">
        <v>29.0</v>
      </c>
      <c r="M38" s="769">
        <v>30.0</v>
      </c>
      <c r="N38" s="769">
        <v>31.0</v>
      </c>
      <c r="O38" s="864"/>
      <c r="P38" s="864"/>
      <c r="Q38" s="864"/>
      <c r="R38" s="97"/>
      <c r="T38" s="769">
        <v>28.0</v>
      </c>
      <c r="U38" s="769">
        <v>29.0</v>
      </c>
      <c r="V38" s="769">
        <v>30.0</v>
      </c>
      <c r="W38" s="769">
        <v>31.0</v>
      </c>
      <c r="X38" s="864"/>
      <c r="Y38" s="864"/>
      <c r="Z38" s="864"/>
      <c r="AA38" s="97"/>
      <c r="AB38" s="97"/>
      <c r="AC38" s="769">
        <v>28.0</v>
      </c>
      <c r="AD38" s="769">
        <v>29.0</v>
      </c>
      <c r="AE38" s="769">
        <v>30.0</v>
      </c>
      <c r="AF38" s="769">
        <v>31.0</v>
      </c>
      <c r="AG38" s="864"/>
      <c r="AH38" s="864"/>
      <c r="AI38" s="864"/>
      <c r="AJ38" s="97"/>
    </row>
    <row r="39" ht="63.0" customHeight="1">
      <c r="B39" s="1389"/>
      <c r="C39" s="1389"/>
      <c r="D39" s="1389"/>
      <c r="E39" s="1389"/>
      <c r="F39" s="1345"/>
      <c r="G39" s="1345"/>
      <c r="H39" s="1180"/>
      <c r="K39" s="1389"/>
      <c r="L39" s="1389"/>
      <c r="M39" s="1389"/>
      <c r="N39" s="1389"/>
      <c r="O39" s="1345"/>
      <c r="P39" s="1345"/>
      <c r="Q39" s="1180"/>
      <c r="T39" s="841" t="s">
        <v>3110</v>
      </c>
      <c r="U39" s="1042" t="s">
        <v>78</v>
      </c>
      <c r="V39" s="1042" t="s">
        <v>78</v>
      </c>
      <c r="W39" s="1042" t="s">
        <v>78</v>
      </c>
      <c r="X39" s="1345"/>
      <c r="Y39" s="1345"/>
      <c r="Z39" s="1180"/>
      <c r="AA39" s="97"/>
      <c r="AB39" s="97"/>
      <c r="AC39" s="841" t="s">
        <v>3110</v>
      </c>
      <c r="AD39" s="1042" t="s">
        <v>78</v>
      </c>
      <c r="AE39" s="1042" t="s">
        <v>78</v>
      </c>
      <c r="AF39" s="1042" t="s">
        <v>78</v>
      </c>
      <c r="AG39" s="1345"/>
      <c r="AH39" s="1345"/>
      <c r="AI39" s="1180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</row>
    <row r="41">
      <c r="B41" s="864"/>
      <c r="C41" s="975"/>
      <c r="D41" s="975"/>
      <c r="E41" s="832"/>
      <c r="F41" s="832"/>
      <c r="G41" s="832"/>
      <c r="H41" s="832"/>
      <c r="J41" s="1"/>
      <c r="K41" s="864"/>
      <c r="L41" s="975"/>
      <c r="M41" s="975"/>
      <c r="N41" s="832"/>
      <c r="O41" s="832"/>
      <c r="P41" s="832"/>
      <c r="Q41" s="832"/>
      <c r="T41" s="864"/>
      <c r="U41" s="975"/>
      <c r="V41" s="975"/>
      <c r="W41" s="832"/>
      <c r="X41" s="832"/>
      <c r="Y41" s="832"/>
      <c r="Z41" s="832"/>
      <c r="AA41" s="78"/>
      <c r="AB41" s="78"/>
      <c r="AC41" s="864"/>
      <c r="AD41" s="975"/>
      <c r="AE41" s="975"/>
      <c r="AF41" s="832"/>
      <c r="AG41" s="832"/>
      <c r="AH41" s="832"/>
      <c r="AI41" s="832"/>
    </row>
    <row r="42">
      <c r="B42" s="1385"/>
      <c r="C42" s="1044"/>
      <c r="D42" s="975"/>
      <c r="E42" s="832"/>
      <c r="F42" s="832"/>
      <c r="G42" s="832"/>
      <c r="H42" s="832"/>
      <c r="J42" s="1"/>
      <c r="K42" s="1385"/>
      <c r="L42" s="1044"/>
      <c r="M42" s="975"/>
      <c r="N42" s="832"/>
      <c r="O42" s="832"/>
      <c r="P42" s="832"/>
      <c r="Q42" s="832"/>
      <c r="T42" s="1385"/>
      <c r="U42" s="1044"/>
      <c r="V42" s="975"/>
      <c r="W42" s="832"/>
      <c r="X42" s="832"/>
      <c r="Y42" s="832"/>
      <c r="Z42" s="832"/>
      <c r="AA42" s="78"/>
      <c r="AB42" s="78"/>
      <c r="AC42" s="1385"/>
      <c r="AD42" s="1044"/>
      <c r="AE42" s="975"/>
      <c r="AF42" s="832"/>
      <c r="AG42" s="832"/>
      <c r="AH42" s="832"/>
      <c r="AI42" s="832"/>
    </row>
    <row r="43" ht="60.75" customHeight="1">
      <c r="B43" s="14"/>
      <c r="C43" s="14"/>
      <c r="D43" s="832"/>
      <c r="E43" s="864"/>
      <c r="F43" s="864"/>
      <c r="G43" s="864"/>
      <c r="H43" s="864"/>
      <c r="J43" s="1"/>
      <c r="K43" s="14"/>
      <c r="L43" s="14"/>
      <c r="M43" s="832"/>
      <c r="N43" s="864"/>
      <c r="O43" s="864"/>
      <c r="P43" s="864"/>
      <c r="Q43" s="864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</row>
    <row r="44">
      <c r="B44" s="832"/>
      <c r="C44" s="832"/>
      <c r="D44" s="832"/>
      <c r="E44" s="864"/>
      <c r="F44" s="864"/>
      <c r="G44" s="864"/>
      <c r="H44" s="864"/>
      <c r="J44" s="1"/>
      <c r="K44" s="832"/>
      <c r="L44" s="832"/>
      <c r="M44" s="832"/>
      <c r="N44" s="864"/>
      <c r="O44" s="864"/>
      <c r="P44" s="864"/>
      <c r="Q44" s="864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</row>
    <row r="46">
      <c r="B46" s="417" t="s">
        <v>816</v>
      </c>
      <c r="C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45293.0</v>
      </c>
      <c r="C48" s="1126">
        <v>45293.0</v>
      </c>
      <c r="D48" s="168" t="s">
        <v>78</v>
      </c>
      <c r="E48" s="876" t="s">
        <v>3113</v>
      </c>
      <c r="F48" s="876" t="s">
        <v>3071</v>
      </c>
      <c r="H48" s="71"/>
      <c r="I48" s="992"/>
    </row>
    <row r="49">
      <c r="B49" s="1126">
        <v>45294.0</v>
      </c>
      <c r="C49" s="1126">
        <v>45294.0</v>
      </c>
      <c r="D49" s="168" t="s">
        <v>78</v>
      </c>
      <c r="E49" s="876" t="s">
        <v>479</v>
      </c>
      <c r="F49" s="876" t="s">
        <v>3072</v>
      </c>
      <c r="H49" s="71" t="s">
        <v>85</v>
      </c>
      <c r="I49" s="1290" t="s">
        <v>1143</v>
      </c>
    </row>
    <row r="50">
      <c r="B50" s="1126">
        <v>45295.0</v>
      </c>
      <c r="C50" s="1126">
        <v>45295.0</v>
      </c>
      <c r="D50" s="168" t="s">
        <v>78</v>
      </c>
      <c r="E50" s="876" t="s">
        <v>817</v>
      </c>
      <c r="F50" s="876" t="s">
        <v>3073</v>
      </c>
      <c r="H50" s="71" t="s">
        <v>116</v>
      </c>
      <c r="I50" s="1290" t="s">
        <v>226</v>
      </c>
    </row>
    <row r="51">
      <c r="B51" s="1126">
        <v>45296.0</v>
      </c>
      <c r="C51" s="1126">
        <v>45296.0</v>
      </c>
      <c r="D51" s="168" t="s">
        <v>78</v>
      </c>
      <c r="E51" s="876" t="s">
        <v>3114</v>
      </c>
      <c r="F51" s="876" t="s">
        <v>3075</v>
      </c>
      <c r="H51" s="71" t="s">
        <v>169</v>
      </c>
      <c r="I51" s="1391" t="s">
        <v>2342</v>
      </c>
    </row>
    <row r="52">
      <c r="B52" s="1126">
        <v>45297.0</v>
      </c>
      <c r="C52" s="1126">
        <v>45297.0</v>
      </c>
      <c r="D52" s="168" t="s">
        <v>78</v>
      </c>
      <c r="E52" s="876" t="s">
        <v>161</v>
      </c>
      <c r="F52" s="876" t="s">
        <v>915</v>
      </c>
    </row>
    <row r="53">
      <c r="B53" s="1126">
        <v>45298.0</v>
      </c>
      <c r="C53" s="1126">
        <v>45298.0</v>
      </c>
      <c r="D53" s="168" t="s">
        <v>78</v>
      </c>
      <c r="E53" s="876" t="s">
        <v>157</v>
      </c>
      <c r="F53" s="876" t="s">
        <v>3076</v>
      </c>
    </row>
    <row r="54">
      <c r="B54" s="1126">
        <v>45299.0</v>
      </c>
      <c r="C54" s="1126">
        <v>45299.0</v>
      </c>
      <c r="D54" s="168" t="s">
        <v>78</v>
      </c>
      <c r="E54" s="876" t="s">
        <v>202</v>
      </c>
      <c r="F54" s="876" t="s">
        <v>3077</v>
      </c>
    </row>
    <row r="55" ht="15.0" customHeight="1">
      <c r="A55" s="1" t="s">
        <v>149</v>
      </c>
      <c r="B55" s="1126">
        <v>45300.0</v>
      </c>
      <c r="C55" s="1126">
        <v>45300.0</v>
      </c>
      <c r="D55" s="168" t="s">
        <v>78</v>
      </c>
      <c r="E55" s="876" t="s">
        <v>176</v>
      </c>
      <c r="F55" s="256" t="s">
        <v>3078</v>
      </c>
    </row>
    <row r="56">
      <c r="B56" s="1126">
        <v>45303.0</v>
      </c>
      <c r="C56" s="1126">
        <v>45303.0</v>
      </c>
      <c r="D56" s="168" t="s">
        <v>78</v>
      </c>
      <c r="E56" s="876" t="s">
        <v>326</v>
      </c>
      <c r="F56" s="876" t="s">
        <v>3079</v>
      </c>
    </row>
    <row r="57">
      <c r="B57" s="1126">
        <v>45304.0</v>
      </c>
      <c r="C57" s="1126">
        <v>45304.0</v>
      </c>
      <c r="D57" s="168" t="s">
        <v>78</v>
      </c>
      <c r="E57" s="876" t="s">
        <v>1264</v>
      </c>
      <c r="F57" s="876" t="s">
        <v>3084</v>
      </c>
    </row>
    <row r="58">
      <c r="B58" s="1126">
        <v>45305.0</v>
      </c>
      <c r="C58" s="1126">
        <v>45305.0</v>
      </c>
      <c r="D58" s="168" t="s">
        <v>78</v>
      </c>
      <c r="E58" s="876" t="s">
        <v>222</v>
      </c>
      <c r="F58" s="876" t="s">
        <v>3085</v>
      </c>
    </row>
    <row r="59">
      <c r="B59" s="1126">
        <v>45306.0</v>
      </c>
      <c r="C59" s="1126">
        <v>45306.0</v>
      </c>
      <c r="D59" s="168" t="s">
        <v>78</v>
      </c>
      <c r="E59" s="876" t="s">
        <v>180</v>
      </c>
      <c r="F59" s="876" t="s">
        <v>3086</v>
      </c>
    </row>
    <row r="60">
      <c r="B60" s="1126">
        <v>45307.0</v>
      </c>
      <c r="C60" s="1126">
        <v>45307.0</v>
      </c>
      <c r="D60" s="168" t="s">
        <v>78</v>
      </c>
      <c r="E60" s="876" t="s">
        <v>492</v>
      </c>
      <c r="F60" s="876" t="s">
        <v>3089</v>
      </c>
      <c r="J60" s="395"/>
    </row>
    <row r="61">
      <c r="B61" s="1126">
        <v>45310.0</v>
      </c>
      <c r="C61" s="1126">
        <v>45310.0</v>
      </c>
      <c r="D61" s="168" t="s">
        <v>78</v>
      </c>
      <c r="E61" s="876" t="s">
        <v>479</v>
      </c>
      <c r="F61" s="876" t="s">
        <v>3090</v>
      </c>
    </row>
    <row r="62">
      <c r="B62" s="1126">
        <v>45311.0</v>
      </c>
      <c r="C62" s="1126">
        <v>45311.0</v>
      </c>
      <c r="D62" s="168" t="s">
        <v>78</v>
      </c>
      <c r="E62" s="876" t="s">
        <v>2337</v>
      </c>
      <c r="F62" s="1130" t="s">
        <v>3091</v>
      </c>
    </row>
    <row r="63">
      <c r="B63" s="1126">
        <v>45312.0</v>
      </c>
      <c r="C63" s="1126">
        <v>45312.0</v>
      </c>
      <c r="D63" s="168" t="s">
        <v>78</v>
      </c>
      <c r="E63" s="876" t="s">
        <v>154</v>
      </c>
      <c r="F63" s="876" t="s">
        <v>2922</v>
      </c>
      <c r="G63" s="1" t="s">
        <v>149</v>
      </c>
    </row>
    <row r="64">
      <c r="B64" s="1126">
        <v>45313.0</v>
      </c>
      <c r="C64" s="1126">
        <v>45313.0</v>
      </c>
      <c r="D64" s="168" t="s">
        <v>78</v>
      </c>
      <c r="E64" s="876" t="s">
        <v>143</v>
      </c>
      <c r="F64" s="876" t="s">
        <v>3092</v>
      </c>
    </row>
    <row r="65">
      <c r="B65" s="1126">
        <v>45314.0</v>
      </c>
      <c r="C65" s="1126">
        <v>45314.0</v>
      </c>
      <c r="D65" s="168" t="s">
        <v>78</v>
      </c>
      <c r="E65" s="876" t="s">
        <v>3115</v>
      </c>
      <c r="F65" s="876" t="s">
        <v>3093</v>
      </c>
    </row>
    <row r="66">
      <c r="B66" s="1126">
        <v>45315.0</v>
      </c>
      <c r="C66" s="1126">
        <v>45315.0</v>
      </c>
      <c r="D66" s="168" t="s">
        <v>78</v>
      </c>
      <c r="E66" s="876" t="s">
        <v>2797</v>
      </c>
      <c r="F66" s="876" t="s">
        <v>3116</v>
      </c>
      <c r="I66" s="1" t="s">
        <v>149</v>
      </c>
    </row>
    <row r="67">
      <c r="B67" s="1126">
        <v>45317.0</v>
      </c>
      <c r="C67" s="1126">
        <v>45317.0</v>
      </c>
      <c r="D67" s="168" t="s">
        <v>78</v>
      </c>
      <c r="E67" s="1129" t="s">
        <v>134</v>
      </c>
      <c r="F67" s="876" t="s">
        <v>3095</v>
      </c>
    </row>
    <row r="68" hidden="1">
      <c r="B68" s="1126">
        <v>45317.0</v>
      </c>
      <c r="C68" s="1126">
        <v>45317.0</v>
      </c>
      <c r="D68" s="168" t="s">
        <v>78</v>
      </c>
      <c r="E68" s="1129" t="s">
        <v>3117</v>
      </c>
      <c r="F68" s="876"/>
    </row>
    <row r="69">
      <c r="B69" s="1126">
        <v>45318.0</v>
      </c>
      <c r="C69" s="1126">
        <v>45318.0</v>
      </c>
      <c r="D69" s="168" t="s">
        <v>78</v>
      </c>
      <c r="E69" s="1129" t="s">
        <v>232</v>
      </c>
      <c r="F69" s="876" t="s">
        <v>3096</v>
      </c>
    </row>
    <row r="70">
      <c r="B70" s="1392">
        <v>45319.0</v>
      </c>
      <c r="C70" s="1392">
        <v>45319.0</v>
      </c>
      <c r="D70" s="168" t="s">
        <v>78</v>
      </c>
      <c r="E70" s="1394" t="s">
        <v>314</v>
      </c>
      <c r="F70" s="876" t="s">
        <v>3098</v>
      </c>
    </row>
    <row r="71">
      <c r="B71" s="1126">
        <v>45320.0</v>
      </c>
      <c r="C71" s="1126">
        <v>45320.0</v>
      </c>
      <c r="D71" s="168" t="s">
        <v>78</v>
      </c>
      <c r="E71" s="1129" t="s">
        <v>1503</v>
      </c>
      <c r="F71" s="876" t="s">
        <v>3099</v>
      </c>
    </row>
    <row r="72">
      <c r="B72" s="1126">
        <v>45321.0</v>
      </c>
      <c r="C72" s="1126">
        <v>45321.0</v>
      </c>
      <c r="D72" s="168" t="s">
        <v>78</v>
      </c>
      <c r="E72" s="876" t="s">
        <v>733</v>
      </c>
      <c r="F72" s="876" t="s">
        <v>3100</v>
      </c>
    </row>
    <row r="73">
      <c r="B73" s="1128">
        <v>45322.0</v>
      </c>
      <c r="C73" s="1128">
        <v>45322.0</v>
      </c>
      <c r="D73" s="168" t="s">
        <v>78</v>
      </c>
      <c r="E73" s="1130" t="s">
        <v>608</v>
      </c>
      <c r="F73" s="1130" t="s">
        <v>3105</v>
      </c>
    </row>
    <row r="74" hidden="1">
      <c r="B74" s="1126">
        <v>45322.0</v>
      </c>
      <c r="C74" s="1126">
        <v>45322.0</v>
      </c>
      <c r="D74" s="168" t="s">
        <v>78</v>
      </c>
      <c r="E74" s="876" t="s">
        <v>1500</v>
      </c>
      <c r="F74" s="876" t="s">
        <v>3106</v>
      </c>
    </row>
    <row r="75">
      <c r="B75" s="1186"/>
      <c r="C75" s="1186"/>
      <c r="D75" s="164"/>
      <c r="E75" s="379"/>
      <c r="F75" s="255"/>
    </row>
    <row r="76">
      <c r="B76" s="1186"/>
      <c r="C76" s="1186"/>
      <c r="D76" s="164"/>
      <c r="E76" s="379"/>
      <c r="F76" s="379"/>
    </row>
    <row r="77">
      <c r="B77" s="1186"/>
      <c r="C77" s="1186"/>
      <c r="D77" s="164"/>
      <c r="E77" s="379"/>
      <c r="F77" s="255"/>
    </row>
    <row r="78">
      <c r="B78" s="1186"/>
      <c r="C78" s="1186"/>
      <c r="D78" s="164"/>
      <c r="E78" s="379"/>
      <c r="F78" s="255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  <row r="81">
      <c r="B81" s="905"/>
      <c r="C81" s="905"/>
      <c r="D81" s="1"/>
      <c r="E81" s="187"/>
      <c r="F81" s="187"/>
    </row>
  </sheetData>
  <mergeCells count="102">
    <mergeCell ref="C2:D2"/>
    <mergeCell ref="C3:D3"/>
    <mergeCell ref="E3:E4"/>
    <mergeCell ref="F3:F4"/>
    <mergeCell ref="G3:G4"/>
    <mergeCell ref="C4:D4"/>
    <mergeCell ref="C5:G5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K27:K29"/>
    <mergeCell ref="F31:F33"/>
    <mergeCell ref="K31:K33"/>
    <mergeCell ref="O31:O33"/>
    <mergeCell ref="D8:G8"/>
    <mergeCell ref="D9:G9"/>
    <mergeCell ref="D10:G10"/>
    <mergeCell ref="D11:G11"/>
    <mergeCell ref="C12:G12"/>
    <mergeCell ref="B15:F18"/>
    <mergeCell ref="B19:H20"/>
    <mergeCell ref="AC27:AC29"/>
    <mergeCell ref="AC31:AC33"/>
    <mergeCell ref="AC35:AC37"/>
    <mergeCell ref="AD35:AD37"/>
    <mergeCell ref="AE35:AE37"/>
    <mergeCell ref="AF35:AF37"/>
    <mergeCell ref="AG35:AG37"/>
    <mergeCell ref="B6:B7"/>
    <mergeCell ref="B8:B10"/>
    <mergeCell ref="B23:B25"/>
    <mergeCell ref="B27:B29"/>
    <mergeCell ref="B31:B33"/>
    <mergeCell ref="B35:B37"/>
    <mergeCell ref="C35:C37"/>
    <mergeCell ref="T31:T33"/>
    <mergeCell ref="U35:U37"/>
    <mergeCell ref="V35:V37"/>
    <mergeCell ref="W35:W37"/>
    <mergeCell ref="X35:X37"/>
    <mergeCell ref="T19:Z20"/>
    <mergeCell ref="AC19:AI20"/>
    <mergeCell ref="T23:T25"/>
    <mergeCell ref="AC23:AC25"/>
    <mergeCell ref="T27:T29"/>
    <mergeCell ref="X31:X33"/>
    <mergeCell ref="AG31:AG33"/>
    <mergeCell ref="B39:B40"/>
    <mergeCell ref="C39:C40"/>
    <mergeCell ref="B42:B43"/>
    <mergeCell ref="C42:C43"/>
    <mergeCell ref="B46:C46"/>
    <mergeCell ref="D39:D40"/>
    <mergeCell ref="E39:E40"/>
    <mergeCell ref="F39:F40"/>
    <mergeCell ref="G39:G40"/>
    <mergeCell ref="K35:K37"/>
    <mergeCell ref="K39:K40"/>
    <mergeCell ref="L39:L40"/>
    <mergeCell ref="M39:M40"/>
    <mergeCell ref="T39:T40"/>
    <mergeCell ref="U39:U40"/>
    <mergeCell ref="K42:K43"/>
    <mergeCell ref="L42:L43"/>
    <mergeCell ref="D35:D37"/>
    <mergeCell ref="E35:E37"/>
    <mergeCell ref="F35:F37"/>
    <mergeCell ref="L35:L37"/>
    <mergeCell ref="M35:M37"/>
    <mergeCell ref="I38:I44"/>
    <mergeCell ref="H39:H40"/>
    <mergeCell ref="O35:O37"/>
    <mergeCell ref="T35:T37"/>
    <mergeCell ref="AC42:AC43"/>
    <mergeCell ref="AD42:AD43"/>
    <mergeCell ref="N35:N37"/>
    <mergeCell ref="R38:R44"/>
    <mergeCell ref="AJ38:AK44"/>
    <mergeCell ref="N39:N40"/>
    <mergeCell ref="O39:O40"/>
    <mergeCell ref="P39:P40"/>
    <mergeCell ref="Q39:Q40"/>
    <mergeCell ref="V39:V40"/>
    <mergeCell ref="W39:W40"/>
    <mergeCell ref="X39:X40"/>
    <mergeCell ref="Y39:Y40"/>
    <mergeCell ref="Z39:Z40"/>
    <mergeCell ref="AC39:AC40"/>
    <mergeCell ref="AD39:AD40"/>
    <mergeCell ref="AE39:AE40"/>
    <mergeCell ref="AF39:AF40"/>
    <mergeCell ref="AG39:AG40"/>
    <mergeCell ref="AH39:AH40"/>
    <mergeCell ref="AI39:AI40"/>
    <mergeCell ref="T42:T43"/>
    <mergeCell ref="U42:U43"/>
  </mergeCells>
  <hyperlinks>
    <hyperlink r:id="rId1" ref="I49"/>
    <hyperlink r:id="rId2" ref="I50"/>
    <hyperlink r:id="rId3" ref="I5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 t="s">
        <v>0</v>
      </c>
      <c r="B1" s="316" t="s">
        <v>2531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3074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45275.0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3119</v>
      </c>
      <c r="R13" s="320" t="s">
        <v>3120</v>
      </c>
      <c r="S13" s="320" t="s">
        <v>3123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3125</v>
      </c>
      <c r="S27" s="217" t="s">
        <v>3126</v>
      </c>
      <c r="T27" s="217" t="s">
        <v>3127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3128</v>
      </c>
      <c r="S34" s="217" t="s">
        <v>3129</v>
      </c>
      <c r="T34" s="217" t="s">
        <v>3130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3134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3142</v>
      </c>
      <c r="R66" s="753" t="s">
        <v>3149</v>
      </c>
      <c r="S66" s="753" t="s">
        <v>264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3142</v>
      </c>
      <c r="R67" s="753" t="s">
        <v>3149</v>
      </c>
      <c r="S67" s="753" t="s">
        <v>264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3164</v>
      </c>
      <c r="R77" s="681" t="s">
        <v>3165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3166</v>
      </c>
      <c r="R78" s="681" t="s">
        <v>3167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80" t="s">
        <v>1761</v>
      </c>
      <c r="M91" s="216" t="s">
        <v>702</v>
      </c>
      <c r="N91" s="681" t="s">
        <v>1496</v>
      </c>
      <c r="O91" s="4"/>
      <c r="P91" s="80" t="s">
        <v>1131</v>
      </c>
      <c r="Q91" s="1176" t="s">
        <v>1529</v>
      </c>
      <c r="R91" s="1300" t="s">
        <v>1453</v>
      </c>
      <c r="S91" s="1176" t="s">
        <v>1336</v>
      </c>
      <c r="T91" s="168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80" t="s">
        <v>1766</v>
      </c>
      <c r="M92" s="216" t="s">
        <v>702</v>
      </c>
      <c r="N92" s="681" t="s">
        <v>1496</v>
      </c>
      <c r="O92" s="4"/>
      <c r="P92" s="80" t="s">
        <v>1131</v>
      </c>
      <c r="Q92" s="1302" t="s">
        <v>3187</v>
      </c>
      <c r="R92" s="1304" t="s">
        <v>3192</v>
      </c>
      <c r="S92" s="1304" t="s">
        <v>2303</v>
      </c>
      <c r="T92" s="168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80" t="s">
        <v>1773</v>
      </c>
      <c r="M93" s="216" t="s">
        <v>702</v>
      </c>
      <c r="N93" s="681" t="s">
        <v>1496</v>
      </c>
      <c r="O93" s="4"/>
      <c r="P93" s="80" t="s">
        <v>1131</v>
      </c>
      <c r="Q93" s="1304">
        <v>1028.0</v>
      </c>
      <c r="R93" s="1304" t="s">
        <v>3203</v>
      </c>
      <c r="S93" s="1304" t="s">
        <v>3204</v>
      </c>
      <c r="T93" s="168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7"/>
      <c r="J94" s="7"/>
      <c r="L94" s="80" t="s">
        <v>1773</v>
      </c>
      <c r="M94" s="216" t="s">
        <v>702</v>
      </c>
      <c r="N94" s="681" t="s">
        <v>1496</v>
      </c>
      <c r="O94" s="4"/>
      <c r="P94" s="80" t="s">
        <v>1131</v>
      </c>
      <c r="Q94" s="1304" t="s">
        <v>329</v>
      </c>
      <c r="R94" s="1300" t="s">
        <v>3205</v>
      </c>
      <c r="S94" s="1304" t="s">
        <v>3206</v>
      </c>
      <c r="T94" s="168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1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N76:O76"/>
    <mergeCell ref="N77:O77"/>
    <mergeCell ref="R77:T77"/>
    <mergeCell ref="N78:O78"/>
    <mergeCell ref="R78:T78"/>
    <mergeCell ref="N79:O79"/>
    <mergeCell ref="O86:P86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O26:P26"/>
    <mergeCell ref="O33:P33"/>
    <mergeCell ref="O34:P34"/>
    <mergeCell ref="N65:O65"/>
    <mergeCell ref="N66:O66"/>
    <mergeCell ref="N67:O67"/>
    <mergeCell ref="O68:P6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3118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45273.0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3121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3124</v>
      </c>
      <c r="E14" s="1" t="s">
        <v>54</v>
      </c>
      <c r="H14" s="49"/>
      <c r="I14" s="50"/>
      <c r="J14" s="223"/>
      <c r="K14" s="893" t="s">
        <v>3124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139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45292.0</v>
      </c>
      <c r="L17" s="1187">
        <v>45293.0</v>
      </c>
      <c r="M17" s="1187">
        <v>45294.0</v>
      </c>
      <c r="N17" s="7"/>
      <c r="O17" s="779" t="str">
        <f>IFERROR(__xludf.DUMMYFUNCTION("IMPORTRANGE(""https://docs.google.com/spreadsheets/d/1AZ3Iko49RlWgMZj2Hx7OpTHq-NH0mvOPQwtTsEQwEV4/edit#gid=1517158034"",""1/1~1/18 others!A5:H58"")"),"#REF!")</f>
        <v>#REF!</v>
      </c>
      <c r="P17" s="779"/>
      <c r="Q17" s="779"/>
      <c r="R17" s="998"/>
      <c r="S17" s="1397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1398"/>
      <c r="T18" s="1398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348" t="s">
        <v>3131</v>
      </c>
      <c r="L19" s="1190" t="s">
        <v>3132</v>
      </c>
      <c r="M19" s="1348" t="s">
        <v>3133</v>
      </c>
      <c r="N19" s="7"/>
      <c r="O19" s="914"/>
      <c r="P19" s="914"/>
      <c r="Q19" s="914"/>
      <c r="R19" s="999"/>
      <c r="S19" s="1398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348" t="s">
        <v>3131</v>
      </c>
      <c r="L20" s="1190" t="s">
        <v>3132</v>
      </c>
      <c r="M20" s="1348" t="s">
        <v>3133</v>
      </c>
      <c r="N20" s="7"/>
      <c r="O20" s="914"/>
      <c r="P20" s="914"/>
      <c r="Q20" s="914"/>
      <c r="R20" s="999"/>
      <c r="S20" s="1398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330" t="s">
        <v>223</v>
      </c>
      <c r="L21" s="1330" t="s">
        <v>223</v>
      </c>
      <c r="M21" s="1330" t="s">
        <v>223</v>
      </c>
      <c r="N21" s="7"/>
      <c r="O21" s="914"/>
      <c r="P21" s="914"/>
      <c r="Q21" s="914"/>
      <c r="R21" s="999"/>
      <c r="S21" s="1398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45295.0</v>
      </c>
      <c r="L23" s="1187">
        <v>45296.0</v>
      </c>
      <c r="M23" s="1187">
        <v>45297.0</v>
      </c>
      <c r="N23" s="7"/>
      <c r="O23" s="914"/>
      <c r="P23" s="914"/>
      <c r="Q23" s="914"/>
      <c r="R23" s="999"/>
      <c r="S23" s="1398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190" t="s">
        <v>3138</v>
      </c>
      <c r="L25" s="1191" t="s">
        <v>3139</v>
      </c>
      <c r="M25" s="1190" t="s">
        <v>3140</v>
      </c>
      <c r="N25" s="7"/>
      <c r="O25" s="914"/>
      <c r="P25" s="914"/>
      <c r="Q25" s="914"/>
      <c r="R25" s="999"/>
      <c r="S25" s="1398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190" t="s">
        <v>3138</v>
      </c>
      <c r="L26" s="1191" t="s">
        <v>3139</v>
      </c>
      <c r="M26" s="1190" t="s">
        <v>3140</v>
      </c>
      <c r="N26" s="229" t="s">
        <v>149</v>
      </c>
      <c r="O26" s="914"/>
      <c r="P26" s="914"/>
      <c r="Q26" s="914"/>
      <c r="R26" s="999"/>
      <c r="S26" s="1398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202" t="s">
        <v>2045</v>
      </c>
      <c r="L27" s="1202" t="s">
        <v>223</v>
      </c>
      <c r="M27" s="1303" t="s">
        <v>223</v>
      </c>
      <c r="N27" s="7"/>
      <c r="O27" s="914"/>
      <c r="P27" s="914"/>
      <c r="Q27" s="914"/>
      <c r="R27" s="999"/>
      <c r="S27" s="1398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1398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45298.0</v>
      </c>
      <c r="L29" s="1187">
        <v>45299.0</v>
      </c>
      <c r="M29" s="1187">
        <v>45300.0</v>
      </c>
      <c r="N29" s="95"/>
      <c r="O29" s="914"/>
      <c r="P29" s="914"/>
      <c r="Q29" s="914"/>
      <c r="R29" s="999"/>
      <c r="S29" s="1398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1398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191" t="s">
        <v>3146</v>
      </c>
      <c r="L31" s="1472" t="s">
        <v>3147</v>
      </c>
      <c r="M31" s="1191" t="s">
        <v>3148</v>
      </c>
      <c r="N31" s="100"/>
      <c r="O31" s="914"/>
      <c r="P31" s="914"/>
      <c r="Q31" s="914"/>
      <c r="R31" s="999"/>
      <c r="S31" s="1398"/>
      <c r="T31" s="999"/>
      <c r="U31" s="999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191" t="s">
        <v>3146</v>
      </c>
      <c r="L32" s="1473" t="s">
        <v>3147</v>
      </c>
      <c r="M32" s="1191" t="s">
        <v>3148</v>
      </c>
      <c r="N32" s="103"/>
      <c r="O32" s="1310"/>
      <c r="P32" s="1310"/>
      <c r="Q32" s="1310"/>
      <c r="R32" s="1369"/>
      <c r="S32" s="1399"/>
      <c r="T32" s="1369"/>
      <c r="U32" s="1369"/>
      <c r="V32" s="136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193" t="s">
        <v>2577</v>
      </c>
      <c r="L33" s="1193" t="s">
        <v>223</v>
      </c>
      <c r="M33" s="1194" t="s">
        <v>3151</v>
      </c>
      <c r="N33" s="103"/>
      <c r="O33" s="914"/>
      <c r="P33" s="914"/>
      <c r="Q33" s="914"/>
      <c r="R33" s="999"/>
      <c r="S33" s="1398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1398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45303.0</v>
      </c>
      <c r="L35" s="1187">
        <v>45304.0</v>
      </c>
      <c r="M35" s="1187">
        <v>45305.0</v>
      </c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191" t="s">
        <v>3155</v>
      </c>
      <c r="L37" s="1191" t="s">
        <v>2922</v>
      </c>
      <c r="M37" s="1191" t="s">
        <v>3156</v>
      </c>
      <c r="N37" s="852"/>
      <c r="O37" s="914"/>
      <c r="P37" s="914"/>
      <c r="Q37" s="914"/>
      <c r="R37" s="999"/>
      <c r="S37" s="1398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191" t="s">
        <v>3155</v>
      </c>
      <c r="L38" s="1191" t="s">
        <v>2922</v>
      </c>
      <c r="M38" s="1191" t="s">
        <v>3156</v>
      </c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202" t="s">
        <v>223</v>
      </c>
      <c r="L39" s="1191" t="s">
        <v>1890</v>
      </c>
      <c r="M39" s="1202" t="s">
        <v>2685</v>
      </c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45306.0</v>
      </c>
      <c r="L41" s="1187">
        <v>45307.0</v>
      </c>
      <c r="M41" s="1187"/>
      <c r="N41" s="856"/>
      <c r="O41" s="914"/>
      <c r="P41" s="914"/>
      <c r="Q41" s="914"/>
      <c r="R41" s="999"/>
      <c r="S41" s="1398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1398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191" t="s">
        <v>3161</v>
      </c>
      <c r="L43" s="80" t="s">
        <v>3162</v>
      </c>
      <c r="M43" s="1190"/>
      <c r="N43" s="856"/>
      <c r="O43" s="914"/>
      <c r="P43" s="914"/>
      <c r="Q43" s="914"/>
      <c r="R43" s="999"/>
      <c r="S43" s="1398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191" t="s">
        <v>3161</v>
      </c>
      <c r="L44" s="80" t="s">
        <v>3162</v>
      </c>
      <c r="M44" s="1190"/>
      <c r="N44" s="856"/>
      <c r="O44" s="914"/>
      <c r="P44" s="914"/>
      <c r="Q44" s="914"/>
      <c r="R44" s="999"/>
      <c r="S44" s="1398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202" t="s">
        <v>223</v>
      </c>
      <c r="L45" s="1202" t="s">
        <v>223</v>
      </c>
      <c r="M45" s="1202"/>
      <c r="N45" s="856"/>
      <c r="O45" s="914"/>
      <c r="P45" s="914"/>
      <c r="Q45" s="914"/>
      <c r="R45" s="999"/>
      <c r="S45" s="1398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1398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45292.0</v>
      </c>
      <c r="L47" s="1306">
        <v>45293.0</v>
      </c>
      <c r="M47" s="1306">
        <v>45294.0</v>
      </c>
      <c r="N47" s="856"/>
      <c r="O47" s="914"/>
      <c r="P47" s="914"/>
      <c r="Q47" s="914"/>
      <c r="R47" s="999"/>
      <c r="S47" s="1398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1398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400" t="s">
        <v>3168</v>
      </c>
      <c r="L49" s="1191" t="s">
        <v>915</v>
      </c>
      <c r="M49" s="1191" t="s">
        <v>3169</v>
      </c>
      <c r="N49" s="856"/>
      <c r="O49" s="914"/>
      <c r="P49" s="914"/>
      <c r="Q49" s="914"/>
      <c r="R49" s="999"/>
      <c r="S49" s="1398"/>
      <c r="T49" s="999"/>
      <c r="U49" s="999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400" t="s">
        <v>3168</v>
      </c>
      <c r="L50" s="1191" t="s">
        <v>915</v>
      </c>
      <c r="M50" s="1191" t="s">
        <v>3169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193" t="s">
        <v>3170</v>
      </c>
      <c r="L51" s="1191" t="s">
        <v>915</v>
      </c>
      <c r="M51" s="1191" t="s">
        <v>2426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45295.0</v>
      </c>
      <c r="L53" s="1306">
        <v>45296.0</v>
      </c>
      <c r="M53" s="1306">
        <v>45297.0</v>
      </c>
      <c r="O53" s="914"/>
      <c r="P53" s="914"/>
      <c r="Q53" s="914"/>
      <c r="R53" s="999"/>
      <c r="S53" s="1398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1398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191" t="s">
        <v>3171</v>
      </c>
      <c r="L55" s="1191" t="s">
        <v>3172</v>
      </c>
      <c r="M55" s="1475" t="s">
        <v>3173</v>
      </c>
      <c r="O55" s="914"/>
      <c r="P55" s="914"/>
      <c r="Q55" s="914"/>
      <c r="R55" s="999"/>
      <c r="S55" s="1398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191" t="s">
        <v>3171</v>
      </c>
      <c r="L56" s="1191" t="s">
        <v>3172</v>
      </c>
      <c r="M56" s="1190" t="s">
        <v>3173</v>
      </c>
      <c r="O56" s="914"/>
      <c r="P56" s="914"/>
      <c r="Q56" s="914"/>
      <c r="R56" s="999"/>
      <c r="S56" s="1398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202" t="s">
        <v>223</v>
      </c>
      <c r="L57" s="1202" t="s">
        <v>223</v>
      </c>
      <c r="M57" s="1202" t="s">
        <v>223</v>
      </c>
      <c r="O57" s="914"/>
      <c r="P57" s="914"/>
      <c r="Q57" s="914"/>
      <c r="R57" s="999"/>
      <c r="S57" s="1398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914"/>
      <c r="P58" s="914"/>
      <c r="Q58" s="914"/>
      <c r="R58" s="1402"/>
      <c r="S58" s="1396"/>
      <c r="T58" s="1402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45298.0</v>
      </c>
      <c r="L59" s="1306">
        <v>45299.0</v>
      </c>
      <c r="M59" s="1306">
        <v>45300.0</v>
      </c>
      <c r="N59" s="184"/>
      <c r="O59" s="1136"/>
      <c r="P59" s="1136"/>
      <c r="Q59" s="914"/>
      <c r="R59" s="1402"/>
      <c r="S59" s="1396"/>
      <c r="T59" s="1402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355"/>
      <c r="P60" s="1355"/>
      <c r="Q60" s="445"/>
      <c r="R60" s="352"/>
      <c r="S60" s="454"/>
      <c r="T60" s="352"/>
      <c r="U60" s="187"/>
      <c r="V60" s="18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191" t="s">
        <v>3177</v>
      </c>
      <c r="L61" s="1191" t="s">
        <v>3179</v>
      </c>
      <c r="M61" s="1191" t="s">
        <v>3181</v>
      </c>
      <c r="N61" s="798"/>
      <c r="O61" s="1136"/>
      <c r="P61" s="1136"/>
      <c r="Q61" s="914"/>
      <c r="R61" s="1402"/>
      <c r="S61" s="1403"/>
      <c r="T61" s="1402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191" t="s">
        <v>3177</v>
      </c>
      <c r="L62" s="1191" t="s">
        <v>3179</v>
      </c>
      <c r="M62" s="1191" t="s">
        <v>3181</v>
      </c>
      <c r="N62" s="798"/>
      <c r="O62" s="1136"/>
      <c r="P62" s="1136"/>
      <c r="Q62" s="914"/>
      <c r="R62" s="1402"/>
      <c r="S62" s="1396"/>
      <c r="T62" s="1402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202" t="s">
        <v>223</v>
      </c>
      <c r="L63" s="1202" t="s">
        <v>3183</v>
      </c>
      <c r="M63" s="1202" t="s">
        <v>2221</v>
      </c>
      <c r="N63" s="799"/>
      <c r="O63" s="1136"/>
      <c r="P63" s="1136"/>
      <c r="Q63" s="914"/>
      <c r="R63" s="1402"/>
      <c r="S63" s="1396"/>
      <c r="T63" s="1402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45301.0</v>
      </c>
      <c r="L65" s="1306">
        <v>45302.0</v>
      </c>
      <c r="M65" s="1306">
        <v>45303.0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191" t="s">
        <v>3188</v>
      </c>
      <c r="L67" s="1191" t="s">
        <v>3189</v>
      </c>
      <c r="M67" s="1191" t="s">
        <v>3190</v>
      </c>
      <c r="N67" s="1"/>
      <c r="O67" s="1136"/>
      <c r="P67" s="1136"/>
      <c r="Q67" s="1136"/>
      <c r="R67" s="1402"/>
      <c r="S67" s="1396"/>
      <c r="T67" s="1402"/>
      <c r="U67" s="1402"/>
      <c r="V67" s="1402"/>
    </row>
    <row r="68">
      <c r="H68" s="41"/>
      <c r="I68" s="156"/>
      <c r="J68" s="1188" t="s">
        <v>97</v>
      </c>
      <c r="K68" s="1191" t="s">
        <v>3188</v>
      </c>
      <c r="L68" s="1191" t="s">
        <v>3189</v>
      </c>
      <c r="M68" s="1191" t="s">
        <v>3190</v>
      </c>
      <c r="N68" s="1"/>
      <c r="O68" s="1136"/>
      <c r="P68" s="1136"/>
      <c r="Q68" s="1136"/>
      <c r="R68" s="1402"/>
      <c r="S68" s="1396"/>
      <c r="T68" s="1402"/>
      <c r="U68" s="1402"/>
      <c r="V68" s="1402"/>
    </row>
    <row r="69">
      <c r="H69" s="41"/>
      <c r="I69" s="156"/>
      <c r="J69" s="1192" t="s">
        <v>98</v>
      </c>
      <c r="K69" s="1202" t="s">
        <v>3191</v>
      </c>
      <c r="L69" s="395" t="s">
        <v>223</v>
      </c>
      <c r="M69" s="1202" t="s">
        <v>223</v>
      </c>
      <c r="N69" s="1"/>
      <c r="O69" s="1354"/>
      <c r="P69" s="1354"/>
      <c r="Q69" s="1354"/>
      <c r="R69" s="1404"/>
      <c r="S69" s="1405"/>
      <c r="T69" s="1404"/>
      <c r="U69" s="1404"/>
      <c r="V69" s="1404"/>
    </row>
    <row r="70">
      <c r="H70" s="41"/>
      <c r="I70" s="103"/>
      <c r="J70" s="1195"/>
      <c r="K70" s="1196"/>
      <c r="L70" s="1196"/>
      <c r="M70" s="1196"/>
      <c r="O70" s="1136"/>
      <c r="P70" s="1136"/>
      <c r="Q70" s="1136"/>
      <c r="R70" s="1402"/>
      <c r="S70" s="1396"/>
      <c r="T70" s="346"/>
      <c r="U70" s="346"/>
      <c r="V70" s="346"/>
    </row>
    <row r="71">
      <c r="H71" s="41"/>
      <c r="I71" s="103"/>
      <c r="J71" s="1206" t="s">
        <v>46</v>
      </c>
      <c r="K71" s="1306">
        <v>45304.0</v>
      </c>
      <c r="L71" s="1306">
        <v>45305.0</v>
      </c>
      <c r="M71" s="1306">
        <v>45306.0</v>
      </c>
      <c r="R71" s="346"/>
      <c r="S71" s="139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1396"/>
      <c r="T72" s="346"/>
      <c r="U72" s="346"/>
      <c r="V72" s="346"/>
    </row>
    <row r="73">
      <c r="H73" s="41"/>
      <c r="I73" s="103"/>
      <c r="J73" s="1188" t="s">
        <v>84</v>
      </c>
      <c r="K73" s="1191" t="s">
        <v>3193</v>
      </c>
      <c r="L73" s="1190" t="s">
        <v>3194</v>
      </c>
      <c r="M73" s="1191" t="s">
        <v>3195</v>
      </c>
      <c r="R73" s="346"/>
      <c r="S73" s="1396"/>
      <c r="T73" s="346"/>
      <c r="U73" s="346"/>
      <c r="V73" s="346"/>
    </row>
    <row r="74">
      <c r="H74" s="41"/>
      <c r="I74" s="103"/>
      <c r="J74" s="1188" t="s">
        <v>97</v>
      </c>
      <c r="K74" s="1191" t="s">
        <v>3193</v>
      </c>
      <c r="L74" s="1190" t="s">
        <v>3194</v>
      </c>
      <c r="M74" s="1191" t="s">
        <v>3195</v>
      </c>
      <c r="R74" s="346"/>
      <c r="S74" s="1396"/>
      <c r="T74" s="346"/>
      <c r="U74" s="346"/>
      <c r="V74" s="346"/>
    </row>
    <row r="75">
      <c r="H75" s="41"/>
      <c r="I75" s="156"/>
      <c r="J75" s="1192" t="s">
        <v>98</v>
      </c>
      <c r="K75" s="80" t="s">
        <v>223</v>
      </c>
      <c r="L75" s="1211" t="s">
        <v>223</v>
      </c>
      <c r="M75" s="1211" t="s">
        <v>3198</v>
      </c>
      <c r="R75" s="346"/>
      <c r="S75" s="139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1406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45307.0</v>
      </c>
      <c r="L77" s="1306">
        <v>45308.0</v>
      </c>
      <c r="M77" s="1306">
        <v>45309.0</v>
      </c>
      <c r="R77" s="346"/>
      <c r="S77" s="139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1396"/>
      <c r="T78" s="346"/>
      <c r="U78" s="346"/>
      <c r="V78" s="346"/>
    </row>
    <row r="79">
      <c r="H79" s="41"/>
      <c r="I79" s="156"/>
      <c r="J79" s="1188" t="s">
        <v>84</v>
      </c>
      <c r="K79" s="1191" t="s">
        <v>3200</v>
      </c>
      <c r="L79" s="1191" t="s">
        <v>3201</v>
      </c>
      <c r="M79" s="1191" t="s">
        <v>3202</v>
      </c>
      <c r="O79" s="441"/>
      <c r="R79" s="346"/>
      <c r="S79" s="1396"/>
      <c r="T79" s="346"/>
      <c r="U79" s="346"/>
      <c r="V79" s="346"/>
    </row>
    <row r="80">
      <c r="H80" s="41"/>
      <c r="I80" s="156"/>
      <c r="J80" s="1188" t="s">
        <v>97</v>
      </c>
      <c r="K80" s="1191" t="s">
        <v>3200</v>
      </c>
      <c r="L80" s="1191" t="s">
        <v>3201</v>
      </c>
      <c r="M80" s="1475" t="s">
        <v>3202</v>
      </c>
      <c r="O80" s="441"/>
      <c r="R80" s="346"/>
      <c r="S80" s="1396"/>
      <c r="T80" s="346"/>
      <c r="U80" s="346"/>
      <c r="V80" s="346"/>
    </row>
    <row r="81">
      <c r="H81" s="41"/>
      <c r="I81" s="156"/>
      <c r="J81" s="1192" t="s">
        <v>98</v>
      </c>
      <c r="K81" s="1211" t="s">
        <v>223</v>
      </c>
      <c r="L81" s="1202" t="s">
        <v>2249</v>
      </c>
      <c r="M81" s="1191" t="s">
        <v>223</v>
      </c>
      <c r="O81" s="115"/>
      <c r="R81" s="346"/>
      <c r="S81" s="139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1396"/>
      <c r="T82" s="346"/>
      <c r="U82" s="346"/>
      <c r="V82" s="346"/>
    </row>
    <row r="83">
      <c r="H83" s="41"/>
      <c r="I83" s="156"/>
      <c r="J83" s="1218"/>
      <c r="K83" s="1219"/>
      <c r="L83" s="1219"/>
      <c r="M83" s="1219"/>
      <c r="O83" s="441"/>
      <c r="R83" s="346"/>
      <c r="S83" s="1396"/>
      <c r="T83" s="346"/>
      <c r="U83" s="346"/>
      <c r="V83" s="346"/>
    </row>
    <row r="84">
      <c r="H84" s="41"/>
      <c r="I84" s="156"/>
      <c r="J84" s="1214"/>
      <c r="K84" s="1215"/>
      <c r="L84" s="1215"/>
      <c r="M84" s="1215"/>
      <c r="O84" s="441"/>
      <c r="R84" s="346"/>
      <c r="S84" s="1396"/>
      <c r="T84" s="346"/>
      <c r="U84" s="346"/>
      <c r="V84" s="346"/>
    </row>
    <row r="85">
      <c r="H85" s="41"/>
      <c r="I85" s="156"/>
      <c r="J85" s="1224" t="s">
        <v>46</v>
      </c>
      <c r="K85" s="1240"/>
      <c r="L85" s="1240"/>
      <c r="M85" s="1226"/>
      <c r="O85" s="441"/>
      <c r="R85" s="346"/>
      <c r="S85" s="1396"/>
      <c r="T85" s="346"/>
      <c r="U85" s="346"/>
      <c r="V85" s="346"/>
    </row>
    <row r="86">
      <c r="H86" s="41"/>
      <c r="I86" s="156"/>
      <c r="J86" s="71" t="s">
        <v>44</v>
      </c>
      <c r="K86" s="1038" t="s">
        <v>343</v>
      </c>
      <c r="L86" s="1038" t="s">
        <v>343</v>
      </c>
      <c r="M86" s="1038"/>
      <c r="O86" s="441"/>
      <c r="R86" s="346"/>
      <c r="S86" s="1396"/>
      <c r="T86" s="346"/>
      <c r="U86" s="346"/>
      <c r="V86" s="346"/>
    </row>
    <row r="87">
      <c r="H87" s="41"/>
      <c r="I87" s="156"/>
      <c r="J87" s="1188" t="s">
        <v>84</v>
      </c>
      <c r="K87" s="1191"/>
      <c r="L87" s="1191"/>
      <c r="M87" s="1190"/>
      <c r="O87" s="441"/>
      <c r="R87" s="346"/>
      <c r="S87" s="1396"/>
      <c r="T87" s="346"/>
      <c r="U87" s="346"/>
      <c r="V87" s="346"/>
    </row>
    <row r="88">
      <c r="H88" s="41"/>
      <c r="I88" s="156"/>
      <c r="J88" s="1188" t="s">
        <v>97</v>
      </c>
      <c r="K88" s="1191"/>
      <c r="L88" s="1191"/>
      <c r="M88" s="1190"/>
      <c r="O88" s="441"/>
      <c r="R88" s="346"/>
      <c r="S88" s="1396"/>
      <c r="T88" s="346"/>
      <c r="U88" s="346"/>
      <c r="V88" s="346"/>
    </row>
    <row r="89">
      <c r="H89" s="41"/>
      <c r="I89" s="156"/>
      <c r="J89" s="1192" t="s">
        <v>98</v>
      </c>
      <c r="K89" s="1195"/>
      <c r="L89" s="1193"/>
      <c r="M89" s="1211"/>
      <c r="O89" s="441"/>
      <c r="R89" s="346"/>
      <c r="S89" s="1396"/>
      <c r="T89" s="346"/>
      <c r="U89" s="346"/>
      <c r="V89" s="346"/>
    </row>
    <row r="90">
      <c r="H90" s="41"/>
      <c r="I90" s="156"/>
      <c r="J90" s="73"/>
      <c r="K90" s="1237"/>
      <c r="L90" s="1237"/>
      <c r="M90" s="1237"/>
      <c r="O90" s="441"/>
      <c r="R90" s="346"/>
      <c r="S90" s="1396"/>
      <c r="T90" s="346"/>
      <c r="U90" s="346"/>
      <c r="V90" s="346"/>
    </row>
    <row r="91">
      <c r="H91" s="41"/>
      <c r="I91" s="156"/>
      <c r="J91" s="1238"/>
      <c r="K91" s="1239"/>
      <c r="L91" s="1239"/>
      <c r="M91" s="1239"/>
      <c r="O91" s="441"/>
      <c r="R91" s="346"/>
      <c r="S91" s="1396"/>
      <c r="T91" s="346"/>
      <c r="U91" s="346"/>
      <c r="V91" s="346"/>
    </row>
    <row r="92">
      <c r="H92" s="41"/>
      <c r="I92" s="156"/>
      <c r="J92" s="1224" t="s">
        <v>46</v>
      </c>
      <c r="K92" s="1226"/>
      <c r="L92" s="1240"/>
      <c r="M92" s="1240"/>
      <c r="O92" s="441"/>
      <c r="R92" s="346"/>
      <c r="S92" s="1396"/>
      <c r="T92" s="346"/>
      <c r="U92" s="346"/>
      <c r="V92" s="346"/>
    </row>
    <row r="93">
      <c r="H93" s="41"/>
      <c r="I93" s="156"/>
      <c r="J93" s="71" t="s">
        <v>44</v>
      </c>
      <c r="K93" s="1038"/>
      <c r="L93" s="913"/>
      <c r="M93" s="913"/>
      <c r="O93" s="441"/>
      <c r="R93" s="346"/>
      <c r="S93" s="1396"/>
      <c r="T93" s="346"/>
      <c r="U93" s="346"/>
      <c r="V93" s="346"/>
    </row>
    <row r="94">
      <c r="H94" s="41"/>
      <c r="I94" s="156"/>
      <c r="J94" s="1188" t="s">
        <v>84</v>
      </c>
      <c r="K94" s="1191"/>
      <c r="L94" s="1190"/>
      <c r="M94" s="1190"/>
      <c r="O94" s="441"/>
      <c r="R94" s="346"/>
      <c r="S94" s="1396"/>
      <c r="T94" s="346"/>
      <c r="U94" s="346"/>
      <c r="V94" s="346"/>
    </row>
    <row r="95">
      <c r="H95" s="41"/>
      <c r="I95" s="156"/>
      <c r="J95" s="1188" t="s">
        <v>97</v>
      </c>
      <c r="K95" s="1191"/>
      <c r="L95" s="1190"/>
      <c r="M95" s="1190"/>
      <c r="O95" s="441"/>
      <c r="R95" s="346"/>
      <c r="S95" s="1396"/>
      <c r="T95" s="346"/>
      <c r="U95" s="346"/>
      <c r="V95" s="346"/>
    </row>
    <row r="96">
      <c r="H96" s="41"/>
      <c r="I96" s="156"/>
      <c r="J96" s="1192" t="s">
        <v>98</v>
      </c>
      <c r="K96" s="1202"/>
      <c r="L96" s="1202"/>
      <c r="M96" s="1202"/>
      <c r="O96" s="441"/>
      <c r="R96" s="346"/>
      <c r="S96" s="1396"/>
      <c r="T96" s="346"/>
      <c r="U96" s="346"/>
      <c r="V96" s="346"/>
    </row>
    <row r="97">
      <c r="H97" s="41"/>
      <c r="I97" s="156"/>
      <c r="J97" s="73"/>
      <c r="K97" s="945"/>
      <c r="L97" s="945"/>
      <c r="M97" s="945"/>
      <c r="O97" s="441"/>
      <c r="R97" s="346"/>
      <c r="S97" s="1396"/>
      <c r="T97" s="346"/>
      <c r="U97" s="346"/>
      <c r="V97" s="346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H102" s="41"/>
      <c r="I102" s="156"/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H103" s="41"/>
      <c r="I103" s="156"/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H104" s="41"/>
      <c r="I104" s="156"/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H105" s="41"/>
      <c r="I105" s="156"/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H106" s="41"/>
      <c r="I106" s="156"/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H107" s="41"/>
      <c r="I107" s="156"/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H108" s="41"/>
      <c r="I108" s="156"/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H109" s="41"/>
      <c r="I109" s="156"/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H110" s="41"/>
      <c r="I110" s="156"/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H111" s="41"/>
      <c r="I111" s="156"/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H112" s="41"/>
      <c r="I112" s="156"/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H113" s="41"/>
      <c r="I113" s="156"/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H114" s="41"/>
      <c r="I114" s="156"/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H115" s="41"/>
      <c r="I115" s="156"/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H116" s="41"/>
      <c r="I116" s="156"/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H117" s="41"/>
      <c r="I117" s="156"/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H118" s="41"/>
      <c r="I118" s="156"/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H119" s="41"/>
      <c r="I119" s="156"/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H120" s="41"/>
      <c r="I120" s="156"/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H121" s="41"/>
      <c r="I121" s="156"/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H122" s="41"/>
      <c r="I122" s="156"/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H123" s="41"/>
      <c r="I123" s="156"/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H124" s="41"/>
      <c r="I124" s="156"/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H125" s="41"/>
      <c r="I125" s="156"/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H126" s="41"/>
      <c r="I126" s="156"/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H127" s="41"/>
      <c r="I127" s="156"/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H128" s="41"/>
      <c r="I128" s="156"/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H129" s="41"/>
      <c r="I129" s="156"/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H130" s="41"/>
      <c r="I130" s="156"/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H131" s="41"/>
      <c r="I131" s="156"/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H132" s="41"/>
      <c r="I132" s="156"/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H133" s="41"/>
      <c r="I133" s="156"/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H134" s="41"/>
      <c r="I134" s="156"/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H135" s="41"/>
      <c r="I135" s="156"/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H136" s="41"/>
      <c r="I136" s="156"/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H137" s="41"/>
      <c r="I137" s="156"/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H138" s="41"/>
      <c r="I138" s="156"/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H139" s="49"/>
      <c r="I139" s="189"/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  <col customWidth="1" min="19" max="19" width="18.5"/>
    <col customWidth="1" min="20" max="20" width="15.0"/>
    <col customWidth="1" min="21" max="21" width="17.13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V1" s="346"/>
    </row>
    <row r="2">
      <c r="A2" s="1"/>
      <c r="B2" s="1"/>
      <c r="C2" s="2" t="s">
        <v>5</v>
      </c>
      <c r="D2" s="8" t="s">
        <v>3122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V2" s="346"/>
    </row>
    <row r="3">
      <c r="A3" s="1"/>
      <c r="B3" s="1"/>
      <c r="C3" s="2" t="s">
        <v>9</v>
      </c>
      <c r="D3" s="673">
        <v>45287.0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V5" s="346"/>
    </row>
    <row r="6">
      <c r="A6" s="1"/>
      <c r="B6" s="1"/>
      <c r="C6" s="14"/>
      <c r="D6" s="17">
        <v>1.0</v>
      </c>
      <c r="E6" s="17" t="s">
        <v>2991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V10" s="346"/>
    </row>
    <row r="11">
      <c r="K11" s="831"/>
      <c r="L11" s="831"/>
      <c r="M11" s="1005"/>
      <c r="R11" s="346"/>
      <c r="S11" s="346"/>
      <c r="T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V13" s="346"/>
    </row>
    <row r="14">
      <c r="B14" s="46" t="s">
        <v>37</v>
      </c>
      <c r="C14" s="47" t="s">
        <v>38</v>
      </c>
      <c r="D14" s="1" t="s">
        <v>3124</v>
      </c>
      <c r="E14" s="1" t="s">
        <v>54</v>
      </c>
      <c r="H14" s="49"/>
      <c r="I14" s="50"/>
      <c r="J14" s="223"/>
      <c r="K14" s="893" t="s">
        <v>3124</v>
      </c>
      <c r="L14" s="895"/>
      <c r="M14" s="897"/>
      <c r="R14" s="346"/>
      <c r="S14" s="346"/>
      <c r="T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45310.0</v>
      </c>
      <c r="L17" s="907">
        <v>45311.0</v>
      </c>
      <c r="M17" s="907">
        <v>45312.0</v>
      </c>
      <c r="N17" s="7"/>
      <c r="O17" s="779" t="str">
        <f>IFERROR(__xludf.DUMMYFUNCTION("IMPORTRANGE(""https://docs.google.com/spreadsheets/d/1AZ3Iko49RlWgMZj2Hx7OpTHq-NH0mvOPQwtTsEQwEV4/edit#gid=1517158034"",""1/19~1/31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1398"/>
      <c r="T18" s="999"/>
      <c r="U18" s="914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79" t="s">
        <v>84</v>
      </c>
      <c r="K19" s="1000" t="s">
        <v>3135</v>
      </c>
      <c r="L19" s="1324" t="s">
        <v>3136</v>
      </c>
      <c r="M19" s="135" t="s">
        <v>3137</v>
      </c>
      <c r="N19" s="7"/>
      <c r="O19" s="914"/>
      <c r="P19" s="914"/>
      <c r="Q19" s="914"/>
      <c r="R19" s="999"/>
      <c r="S19" s="1398"/>
      <c r="T19" s="999"/>
      <c r="U19" s="914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79" t="s">
        <v>97</v>
      </c>
      <c r="K20" s="1000" t="s">
        <v>3135</v>
      </c>
      <c r="L20" s="1324" t="s">
        <v>3136</v>
      </c>
      <c r="M20" s="135" t="s">
        <v>3137</v>
      </c>
      <c r="N20" s="7"/>
      <c r="O20" s="914"/>
      <c r="P20" s="914"/>
      <c r="Q20" s="914"/>
      <c r="R20" s="999"/>
      <c r="S20" s="1398"/>
      <c r="T20" s="999"/>
      <c r="U20" s="914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 ht="15.75" customHeight="1">
      <c r="H21" s="66"/>
      <c r="I21" s="47"/>
      <c r="J21" s="86" t="s">
        <v>98</v>
      </c>
      <c r="K21" s="798" t="s">
        <v>223</v>
      </c>
      <c r="L21" s="798" t="s">
        <v>223</v>
      </c>
      <c r="M21" s="135" t="s">
        <v>3141</v>
      </c>
      <c r="N21" s="7"/>
      <c r="O21" s="914"/>
      <c r="P21" s="914"/>
      <c r="Q21" s="914"/>
      <c r="R21" s="999"/>
      <c r="S21" s="1398"/>
      <c r="T21" s="999"/>
      <c r="U21" s="914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45313.0</v>
      </c>
      <c r="L23" s="907">
        <v>45314.0</v>
      </c>
      <c r="M23" s="907">
        <v>45315.0</v>
      </c>
      <c r="N23" s="7"/>
      <c r="O23" s="914"/>
      <c r="P23" s="914"/>
      <c r="Q23" s="914"/>
      <c r="R23" s="999"/>
      <c r="S23" s="1398"/>
      <c r="T23" s="999"/>
      <c r="U23" s="914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000" t="s">
        <v>3143</v>
      </c>
      <c r="L25" s="135" t="s">
        <v>3144</v>
      </c>
      <c r="M25" s="1000" t="s">
        <v>3145</v>
      </c>
      <c r="N25" s="7"/>
      <c r="O25" s="914"/>
      <c r="P25" s="914"/>
      <c r="Q25" s="914"/>
      <c r="R25" s="999"/>
      <c r="S25" s="1398"/>
      <c r="T25" s="999"/>
      <c r="U25" s="914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 ht="18.0" customHeight="1">
      <c r="H26" s="77"/>
      <c r="I26" s="7"/>
      <c r="J26" s="79" t="s">
        <v>97</v>
      </c>
      <c r="K26" s="1000" t="s">
        <v>3143</v>
      </c>
      <c r="L26" s="135" t="s">
        <v>3144</v>
      </c>
      <c r="M26" s="1000" t="s">
        <v>3145</v>
      </c>
      <c r="N26" s="229" t="s">
        <v>149</v>
      </c>
      <c r="O26" s="914"/>
      <c r="P26" s="914"/>
      <c r="Q26" s="914"/>
      <c r="R26" s="999"/>
      <c r="S26" s="1398"/>
      <c r="T26" s="999"/>
      <c r="U26" s="914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80" t="s">
        <v>3150</v>
      </c>
      <c r="L27" s="1000" t="s">
        <v>2011</v>
      </c>
      <c r="M27" s="1000" t="s">
        <v>223</v>
      </c>
      <c r="N27" s="7"/>
      <c r="O27" s="914"/>
      <c r="P27" s="914"/>
      <c r="Q27" s="914"/>
      <c r="R27" s="999"/>
      <c r="S27" s="1398"/>
      <c r="T27" s="999"/>
      <c r="U27" s="914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1407"/>
      <c r="T28" s="914"/>
      <c r="U28" s="914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45317.0</v>
      </c>
      <c r="L29" s="907">
        <v>45318.0</v>
      </c>
      <c r="M29" s="907">
        <v>45319.0</v>
      </c>
      <c r="N29" s="95"/>
      <c r="O29" s="973"/>
      <c r="P29" s="973"/>
      <c r="Q29" s="973"/>
      <c r="R29" s="1004"/>
      <c r="S29" s="1455"/>
      <c r="T29" s="1004"/>
      <c r="U29" s="973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37" t="s">
        <v>243</v>
      </c>
      <c r="M30" s="913" t="s">
        <v>243</v>
      </c>
      <c r="N30" s="100" t="s">
        <v>149</v>
      </c>
      <c r="O30" s="914"/>
      <c r="P30" s="914"/>
      <c r="Q30" s="914"/>
      <c r="R30" s="999"/>
      <c r="S30" s="1398"/>
      <c r="T30" s="999"/>
      <c r="U30" s="914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000" t="s">
        <v>3152</v>
      </c>
      <c r="L31" s="1000" t="s">
        <v>3153</v>
      </c>
      <c r="M31" s="1000" t="s">
        <v>3154</v>
      </c>
      <c r="N31" s="100"/>
      <c r="O31" s="914"/>
      <c r="P31" s="914"/>
      <c r="Q31" s="914"/>
      <c r="R31" s="999"/>
      <c r="S31" s="1398"/>
      <c r="T31" s="999"/>
      <c r="U31" s="914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000" t="s">
        <v>3152</v>
      </c>
      <c r="L32" s="1000" t="s">
        <v>3153</v>
      </c>
      <c r="M32" s="1000" t="s">
        <v>3154</v>
      </c>
      <c r="N32" s="103"/>
      <c r="O32" s="914"/>
      <c r="P32" s="914"/>
      <c r="Q32" s="914"/>
      <c r="R32" s="999"/>
      <c r="S32" s="1398"/>
      <c r="T32" s="999"/>
      <c r="U32" s="914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1000" t="s">
        <v>223</v>
      </c>
      <c r="L33" s="1000" t="s">
        <v>3157</v>
      </c>
      <c r="M33" s="1000" t="s">
        <v>223</v>
      </c>
      <c r="N33" s="103"/>
      <c r="O33" s="914"/>
      <c r="P33" s="914"/>
      <c r="Q33" s="914"/>
      <c r="R33" s="999"/>
      <c r="S33" s="1398"/>
      <c r="T33" s="999"/>
      <c r="U33" s="914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1398"/>
      <c r="T34" s="999"/>
      <c r="U34" s="914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45320.0</v>
      </c>
      <c r="L35" s="907">
        <v>45321.0</v>
      </c>
      <c r="M35" s="907">
        <v>45322.0</v>
      </c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14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000" t="s">
        <v>3158</v>
      </c>
      <c r="L37" s="135" t="s">
        <v>3159</v>
      </c>
      <c r="M37" s="135" t="s">
        <v>3160</v>
      </c>
      <c r="N37" s="852"/>
      <c r="O37" s="914"/>
      <c r="P37" s="914"/>
      <c r="Q37" s="914"/>
      <c r="R37" s="999"/>
      <c r="S37" s="1398"/>
      <c r="T37" s="999"/>
      <c r="U37" s="914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000" t="s">
        <v>3158</v>
      </c>
      <c r="L38" s="1474" t="s">
        <v>3159</v>
      </c>
      <c r="M38" s="135" t="s">
        <v>3160</v>
      </c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000" t="s">
        <v>3163</v>
      </c>
      <c r="L39" s="1000" t="s">
        <v>223</v>
      </c>
      <c r="M39" s="1000" t="s">
        <v>223</v>
      </c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907"/>
      <c r="L41" s="907"/>
      <c r="M41" s="907"/>
      <c r="N41" s="856"/>
      <c r="O41" s="914"/>
      <c r="P41" s="914"/>
      <c r="Q41" s="914"/>
      <c r="R41" s="999"/>
      <c r="S41" s="1398"/>
      <c r="T41" s="999"/>
      <c r="U41" s="914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/>
      <c r="L42" s="913"/>
      <c r="M42" s="913"/>
      <c r="N42" s="856"/>
      <c r="O42" s="914"/>
      <c r="P42" s="914"/>
      <c r="Q42" s="914"/>
      <c r="R42" s="999"/>
      <c r="S42" s="999"/>
      <c r="T42" s="999"/>
      <c r="U42" s="914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9" t="s">
        <v>84</v>
      </c>
      <c r="K43" s="1000"/>
      <c r="L43" s="1000"/>
      <c r="M43" s="1323"/>
      <c r="N43" s="856"/>
      <c r="O43" s="914"/>
      <c r="P43" s="914"/>
      <c r="Q43" s="914"/>
      <c r="R43" s="999"/>
      <c r="S43" s="999"/>
      <c r="T43" s="999"/>
      <c r="U43" s="914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97</v>
      </c>
      <c r="K44" s="1000"/>
      <c r="L44" s="1000"/>
      <c r="M44" s="1323"/>
      <c r="N44" s="856"/>
      <c r="O44" s="914"/>
      <c r="P44" s="914"/>
      <c r="Q44" s="914"/>
      <c r="R44" s="999"/>
      <c r="S44" s="999"/>
      <c r="T44" s="999"/>
      <c r="U44" s="914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86" t="s">
        <v>98</v>
      </c>
      <c r="K45" s="1000"/>
      <c r="L45" s="1000"/>
      <c r="M45" s="1368"/>
      <c r="N45" s="856"/>
      <c r="O45" s="914"/>
      <c r="P45" s="914"/>
      <c r="Q45" s="914"/>
      <c r="R45" s="999"/>
      <c r="S45" s="999"/>
      <c r="T45" s="999"/>
      <c r="U45" s="914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59"/>
      <c r="K46" s="1001"/>
      <c r="L46" s="1001"/>
      <c r="M46" s="1015"/>
      <c r="N46" s="856"/>
      <c r="O46" s="914"/>
      <c r="P46" s="914"/>
      <c r="Q46" s="914"/>
      <c r="R46" s="999"/>
      <c r="S46" s="999"/>
      <c r="T46" s="999"/>
      <c r="U46" s="914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159"/>
      <c r="K47" s="1001"/>
      <c r="L47" s="1001"/>
      <c r="M47" s="1015"/>
      <c r="N47" s="856"/>
      <c r="O47" s="914"/>
      <c r="P47" s="914"/>
      <c r="Q47" s="914"/>
      <c r="R47" s="999"/>
      <c r="S47" s="999"/>
      <c r="T47" s="999"/>
      <c r="U47" s="914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935" t="s">
        <v>46</v>
      </c>
      <c r="K48" s="936">
        <v>45310.0</v>
      </c>
      <c r="L48" s="936">
        <v>45311.0</v>
      </c>
      <c r="M48" s="936">
        <v>45312.0</v>
      </c>
      <c r="N48" s="856"/>
      <c r="O48" s="914"/>
      <c r="P48" s="914"/>
      <c r="Q48" s="914"/>
      <c r="R48" s="999"/>
      <c r="S48" s="999"/>
      <c r="T48" s="999"/>
      <c r="U48" s="914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1" t="s">
        <v>44</v>
      </c>
      <c r="K49" s="913" t="s">
        <v>280</v>
      </c>
      <c r="L49" s="913" t="s">
        <v>280</v>
      </c>
      <c r="M49" s="937" t="s">
        <v>280</v>
      </c>
      <c r="N49" s="856"/>
      <c r="O49" s="914"/>
      <c r="P49" s="914"/>
      <c r="Q49" s="914"/>
      <c r="R49" s="999"/>
      <c r="S49" s="999"/>
      <c r="T49" s="999"/>
      <c r="U49" s="914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84</v>
      </c>
      <c r="K50" s="135" t="s">
        <v>3174</v>
      </c>
      <c r="L50" s="135" t="s">
        <v>3175</v>
      </c>
      <c r="M50" s="135" t="s">
        <v>3176</v>
      </c>
      <c r="N50" s="856"/>
      <c r="O50" s="914"/>
      <c r="P50" s="914"/>
      <c r="Q50" s="914"/>
      <c r="R50" s="999"/>
      <c r="S50" s="999"/>
      <c r="T50" s="999"/>
      <c r="U50" s="914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79" t="s">
        <v>97</v>
      </c>
      <c r="K51" s="135" t="s">
        <v>3174</v>
      </c>
      <c r="L51" s="135" t="s">
        <v>3175</v>
      </c>
      <c r="M51" s="135" t="s">
        <v>3176</v>
      </c>
      <c r="N51" s="866"/>
      <c r="O51" s="914"/>
      <c r="P51" s="914"/>
      <c r="Q51" s="914"/>
      <c r="R51" s="999"/>
      <c r="S51" s="999"/>
      <c r="T51" s="999"/>
      <c r="U51" s="914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86" t="s">
        <v>98</v>
      </c>
      <c r="K52" s="80" t="s">
        <v>223</v>
      </c>
      <c r="L52" s="80" t="s">
        <v>223</v>
      </c>
      <c r="M52" s="80" t="s">
        <v>223</v>
      </c>
      <c r="N52" s="866"/>
      <c r="O52" s="914"/>
      <c r="P52" s="914"/>
      <c r="Q52" s="914"/>
      <c r="R52" s="999"/>
      <c r="S52" s="1009"/>
      <c r="T52" s="999"/>
      <c r="U52" s="914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159"/>
      <c r="K53" s="1001"/>
      <c r="L53" s="1001"/>
      <c r="M53" s="1015"/>
      <c r="O53" s="1136"/>
      <c r="P53" s="1136"/>
      <c r="Q53" s="1136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935" t="s">
        <v>46</v>
      </c>
      <c r="K54" s="936">
        <v>45313.0</v>
      </c>
      <c r="L54" s="936">
        <v>45314.0</v>
      </c>
      <c r="M54" s="936">
        <v>45315.0</v>
      </c>
      <c r="O54" s="914"/>
      <c r="P54" s="914"/>
      <c r="Q54" s="914"/>
      <c r="R54" s="999"/>
      <c r="S54" s="999"/>
      <c r="T54" s="999"/>
      <c r="U54" s="914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1" t="s">
        <v>44</v>
      </c>
      <c r="K55" s="913" t="s">
        <v>280</v>
      </c>
      <c r="L55" s="913" t="s">
        <v>280</v>
      </c>
      <c r="M55" s="937" t="s">
        <v>280</v>
      </c>
      <c r="O55" s="1310"/>
      <c r="P55" s="1310"/>
      <c r="Q55" s="1310"/>
      <c r="R55" s="1369"/>
      <c r="S55" s="1369"/>
      <c r="T55" s="1369"/>
      <c r="U55" s="1310"/>
      <c r="V55" s="136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84</v>
      </c>
      <c r="K56" s="135" t="s">
        <v>3178</v>
      </c>
      <c r="L56" s="135" t="s">
        <v>3180</v>
      </c>
      <c r="M56" s="135" t="s">
        <v>3182</v>
      </c>
      <c r="O56" s="914"/>
      <c r="P56" s="914"/>
      <c r="Q56" s="914"/>
      <c r="R56" s="999"/>
      <c r="S56" s="999"/>
      <c r="T56" s="999"/>
      <c r="U56" s="914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79" t="s">
        <v>97</v>
      </c>
      <c r="K57" s="187" t="s">
        <v>3178</v>
      </c>
      <c r="L57" s="135" t="s">
        <v>3180</v>
      </c>
      <c r="M57" s="135" t="s">
        <v>3182</v>
      </c>
      <c r="O57" s="914"/>
      <c r="P57" s="914"/>
      <c r="Q57" s="914"/>
      <c r="R57" s="999"/>
      <c r="S57" s="999"/>
      <c r="T57" s="999"/>
      <c r="U57" s="914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86" t="s">
        <v>98</v>
      </c>
      <c r="K58" s="80" t="s">
        <v>223</v>
      </c>
      <c r="L58" s="135" t="s">
        <v>2406</v>
      </c>
      <c r="M58" s="135" t="s">
        <v>2420</v>
      </c>
      <c r="N58" s="100"/>
      <c r="O58" s="441"/>
      <c r="P58" s="441"/>
      <c r="R58" s="346"/>
      <c r="S58" s="346"/>
      <c r="T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159"/>
      <c r="K59" s="1001"/>
      <c r="L59" s="1001"/>
      <c r="M59" s="1015"/>
      <c r="N59" s="184"/>
      <c r="R59" s="346"/>
      <c r="S59" s="346"/>
      <c r="T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935" t="s">
        <v>46</v>
      </c>
      <c r="K60" s="936">
        <v>45316.0</v>
      </c>
      <c r="L60" s="936">
        <v>45317.0</v>
      </c>
      <c r="M60" s="936">
        <v>45318.0</v>
      </c>
      <c r="N60" s="184"/>
      <c r="R60" s="346"/>
      <c r="S60" s="346"/>
      <c r="T60" s="346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1" t="s">
        <v>44</v>
      </c>
      <c r="K61" s="913" t="s">
        <v>280</v>
      </c>
      <c r="L61" s="913" t="s">
        <v>280</v>
      </c>
      <c r="M61" s="937" t="s">
        <v>280</v>
      </c>
      <c r="N61" s="798"/>
      <c r="R61" s="346"/>
      <c r="S61" s="1011"/>
      <c r="T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84</v>
      </c>
      <c r="K62" s="135" t="s">
        <v>3184</v>
      </c>
      <c r="L62" s="135" t="s">
        <v>3185</v>
      </c>
      <c r="M62" s="135" t="s">
        <v>3186</v>
      </c>
      <c r="N62" s="798"/>
      <c r="R62" s="346"/>
      <c r="S62" s="346"/>
      <c r="T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79" t="s">
        <v>97</v>
      </c>
      <c r="K63" s="135" t="s">
        <v>3184</v>
      </c>
      <c r="L63" s="135" t="s">
        <v>3185</v>
      </c>
      <c r="M63" s="135" t="s">
        <v>3186</v>
      </c>
      <c r="N63" s="799"/>
      <c r="R63" s="346"/>
      <c r="S63" s="346"/>
      <c r="T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86" t="s">
        <v>98</v>
      </c>
      <c r="K64" s="135" t="s">
        <v>223</v>
      </c>
      <c r="L64" s="80" t="s">
        <v>223</v>
      </c>
      <c r="M64" s="80" t="s">
        <v>1525</v>
      </c>
      <c r="N64" s="100"/>
      <c r="R64" s="346"/>
      <c r="S64" s="346"/>
      <c r="T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159"/>
      <c r="K65" s="1001"/>
      <c r="L65" s="1001"/>
      <c r="M65" s="1015"/>
      <c r="N65" s="103"/>
      <c r="R65" s="346"/>
      <c r="S65" s="346"/>
      <c r="T65" s="346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935" t="s">
        <v>46</v>
      </c>
      <c r="K66" s="936">
        <v>45319.0</v>
      </c>
      <c r="L66" s="936">
        <v>45320.0</v>
      </c>
      <c r="M66" s="936">
        <v>45321.0</v>
      </c>
      <c r="N66" s="103"/>
      <c r="R66" s="346"/>
      <c r="S66" s="346"/>
      <c r="T66" s="346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1" t="s">
        <v>44</v>
      </c>
      <c r="K67" s="913" t="s">
        <v>280</v>
      </c>
      <c r="L67" s="913" t="s">
        <v>280</v>
      </c>
      <c r="M67" s="913" t="s">
        <v>280</v>
      </c>
      <c r="N67" s="1"/>
      <c r="R67" s="346"/>
      <c r="S67" s="346"/>
      <c r="T67" s="346"/>
      <c r="V67" s="346"/>
    </row>
    <row r="68">
      <c r="H68" s="41"/>
      <c r="I68" s="156"/>
      <c r="J68" s="79" t="s">
        <v>84</v>
      </c>
      <c r="K68" s="1323" t="s">
        <v>3196</v>
      </c>
      <c r="L68" s="135" t="s">
        <v>3197</v>
      </c>
      <c r="M68" s="135" t="s">
        <v>915</v>
      </c>
      <c r="N68" s="1"/>
      <c r="R68" s="346"/>
      <c r="S68" s="346"/>
      <c r="T68" s="346"/>
      <c r="V68" s="346"/>
    </row>
    <row r="69">
      <c r="H69" s="41"/>
      <c r="I69" s="156"/>
      <c r="J69" s="79" t="s">
        <v>97</v>
      </c>
      <c r="K69" s="1323" t="s">
        <v>3196</v>
      </c>
      <c r="L69" s="135" t="s">
        <v>3197</v>
      </c>
      <c r="M69" s="135" t="s">
        <v>915</v>
      </c>
      <c r="N69" s="1"/>
      <c r="R69" s="346"/>
      <c r="S69" s="346"/>
      <c r="T69" s="346"/>
      <c r="V69" s="346"/>
    </row>
    <row r="70">
      <c r="H70" s="41"/>
      <c r="I70" s="103"/>
      <c r="J70" s="86" t="s">
        <v>98</v>
      </c>
      <c r="K70" s="80" t="s">
        <v>223</v>
      </c>
      <c r="L70" s="80" t="s">
        <v>223</v>
      </c>
      <c r="M70" s="80" t="s">
        <v>223</v>
      </c>
      <c r="R70" s="346"/>
      <c r="S70" s="346"/>
      <c r="T70" s="346"/>
      <c r="V70" s="346"/>
    </row>
    <row r="71">
      <c r="H71" s="41"/>
      <c r="I71" s="103"/>
      <c r="J71" s="159"/>
      <c r="K71" s="1001"/>
      <c r="L71" s="1001"/>
      <c r="M71" s="1015"/>
      <c r="R71" s="346"/>
      <c r="S71" s="346"/>
      <c r="T71" s="346"/>
      <c r="V71" s="346"/>
    </row>
    <row r="72">
      <c r="H72" s="41"/>
      <c r="I72" s="103"/>
      <c r="J72" s="939" t="s">
        <v>46</v>
      </c>
      <c r="K72" s="936">
        <v>45322.0</v>
      </c>
      <c r="L72" s="936"/>
      <c r="M72" s="936"/>
      <c r="R72" s="346"/>
      <c r="S72" s="346"/>
      <c r="T72" s="346"/>
      <c r="V72" s="346"/>
    </row>
    <row r="73">
      <c r="H73" s="41"/>
      <c r="I73" s="103"/>
      <c r="J73" s="71" t="s">
        <v>44</v>
      </c>
      <c r="K73" s="913" t="s">
        <v>280</v>
      </c>
      <c r="L73" s="913"/>
      <c r="M73" s="913"/>
      <c r="R73" s="346"/>
      <c r="S73" s="346"/>
      <c r="T73" s="346"/>
      <c r="V73" s="346"/>
    </row>
    <row r="74">
      <c r="H74" s="41"/>
      <c r="I74" s="103"/>
      <c r="J74" s="79" t="s">
        <v>84</v>
      </c>
      <c r="K74" s="135" t="s">
        <v>3199</v>
      </c>
      <c r="L74" s="135"/>
      <c r="M74" s="1323"/>
      <c r="R74" s="346"/>
      <c r="S74" s="346"/>
      <c r="T74" s="346"/>
      <c r="V74" s="346"/>
    </row>
    <row r="75">
      <c r="H75" s="41"/>
      <c r="I75" s="156"/>
      <c r="J75" s="79" t="s">
        <v>97</v>
      </c>
      <c r="K75" s="135" t="s">
        <v>3199</v>
      </c>
      <c r="L75" s="135"/>
      <c r="M75" s="1323"/>
      <c r="R75" s="346"/>
      <c r="S75" s="346"/>
      <c r="T75" s="346"/>
      <c r="V75" s="346"/>
    </row>
    <row r="76">
      <c r="H76" s="41"/>
      <c r="J76" s="86" t="s">
        <v>98</v>
      </c>
      <c r="K76" s="80" t="s">
        <v>223</v>
      </c>
      <c r="L76" s="80"/>
      <c r="M76" s="1381"/>
      <c r="R76" s="346"/>
      <c r="S76" s="458"/>
      <c r="T76" s="458"/>
      <c r="U76" s="432"/>
      <c r="V76" s="458"/>
      <c r="W76" s="432"/>
      <c r="X76" s="432"/>
      <c r="Y76" s="432"/>
    </row>
    <row r="77">
      <c r="H77" s="41"/>
      <c r="I77" s="156"/>
      <c r="J77" s="189"/>
      <c r="K77" s="895"/>
      <c r="L77" s="895"/>
      <c r="M77" s="1244"/>
      <c r="R77" s="346"/>
      <c r="S77" s="346"/>
      <c r="T77" s="346"/>
      <c r="V77" s="346"/>
    </row>
    <row r="78">
      <c r="H78" s="41"/>
      <c r="I78" s="156"/>
      <c r="J78" s="791" t="s">
        <v>46</v>
      </c>
      <c r="K78" s="942"/>
      <c r="L78" s="942"/>
      <c r="M78" s="1037"/>
      <c r="R78" s="346"/>
      <c r="S78" s="346"/>
      <c r="T78" s="346"/>
      <c r="V78" s="346"/>
    </row>
    <row r="79">
      <c r="H79" s="41"/>
      <c r="I79" s="156"/>
      <c r="J79" s="1247" t="s">
        <v>44</v>
      </c>
      <c r="K79" s="1249"/>
      <c r="L79" s="1251"/>
      <c r="M79" s="1249"/>
      <c r="O79" s="441"/>
      <c r="R79" s="346"/>
      <c r="S79" s="346"/>
      <c r="T79" s="346"/>
      <c r="V79" s="346"/>
    </row>
    <row r="80">
      <c r="H80" s="41"/>
      <c r="I80" s="156"/>
      <c r="J80" s="79" t="s">
        <v>84</v>
      </c>
      <c r="K80" s="135"/>
      <c r="M80" s="931"/>
      <c r="O80" s="441"/>
      <c r="R80" s="346"/>
      <c r="S80" s="346"/>
      <c r="T80" s="346"/>
      <c r="V80" s="346"/>
    </row>
    <row r="81">
      <c r="H81" s="41"/>
      <c r="I81" s="156"/>
      <c r="J81" s="79" t="s">
        <v>97</v>
      </c>
      <c r="K81" s="135"/>
      <c r="L81" s="80"/>
      <c r="M81" s="931"/>
      <c r="O81" s="115"/>
      <c r="R81" s="346"/>
      <c r="S81" s="346"/>
      <c r="T81" s="346"/>
      <c r="V81" s="346"/>
    </row>
    <row r="82">
      <c r="H82" s="41"/>
      <c r="I82" s="156"/>
      <c r="J82" s="86" t="s">
        <v>98</v>
      </c>
      <c r="K82" s="80"/>
      <c r="L82" s="80"/>
      <c r="M82" s="1033"/>
      <c r="O82" s="441"/>
      <c r="R82" s="346"/>
      <c r="S82" s="346"/>
      <c r="T82" s="346"/>
      <c r="V82" s="346"/>
    </row>
    <row r="83">
      <c r="H83" s="41"/>
      <c r="I83" s="156"/>
      <c r="J83" s="73"/>
      <c r="K83" s="945"/>
      <c r="L83" s="945"/>
      <c r="M83" s="1041"/>
      <c r="O83" s="441"/>
      <c r="R83" s="346"/>
      <c r="S83" s="346"/>
      <c r="T83" s="346"/>
      <c r="V83" s="346"/>
    </row>
    <row r="84">
      <c r="H84" s="41"/>
      <c r="I84" s="156"/>
      <c r="J84" s="156"/>
      <c r="K84" s="831"/>
      <c r="L84" s="831"/>
      <c r="M84" s="1005"/>
      <c r="O84" s="441"/>
      <c r="R84" s="346"/>
      <c r="S84" s="346"/>
      <c r="T84" s="346"/>
      <c r="V84" s="346"/>
    </row>
    <row r="85">
      <c r="H85" s="41"/>
      <c r="I85" s="156"/>
      <c r="J85" s="791" t="s">
        <v>46</v>
      </c>
      <c r="K85" s="942"/>
      <c r="L85" s="942"/>
      <c r="M85" s="1037"/>
      <c r="O85" s="441"/>
      <c r="R85" s="346"/>
      <c r="S85" s="346"/>
      <c r="T85" s="346"/>
      <c r="V85" s="346"/>
    </row>
    <row r="86">
      <c r="H86" s="41"/>
      <c r="I86" s="156"/>
      <c r="J86" s="71" t="s">
        <v>44</v>
      </c>
      <c r="K86" s="943"/>
      <c r="L86" s="913"/>
      <c r="M86" s="937"/>
      <c r="O86" s="441"/>
      <c r="R86" s="346"/>
      <c r="S86" s="346"/>
      <c r="T86" s="346"/>
      <c r="V86" s="346"/>
    </row>
    <row r="87">
      <c r="H87" s="41"/>
      <c r="I87" s="156"/>
      <c r="J87" s="79" t="s">
        <v>84</v>
      </c>
      <c r="K87" s="944"/>
      <c r="L87" s="931"/>
      <c r="M87" s="931"/>
      <c r="O87" s="441"/>
      <c r="R87" s="346"/>
      <c r="S87" s="346"/>
      <c r="T87" s="346"/>
      <c r="V87" s="346"/>
    </row>
    <row r="88">
      <c r="H88" s="41"/>
      <c r="I88" s="156"/>
      <c r="J88" s="79" t="s">
        <v>97</v>
      </c>
      <c r="K88" s="944"/>
      <c r="L88" s="931"/>
      <c r="M88" s="931"/>
      <c r="O88" s="441"/>
      <c r="R88" s="346"/>
      <c r="S88" s="346"/>
      <c r="T88" s="346"/>
      <c r="V88" s="346"/>
    </row>
    <row r="89">
      <c r="H89" s="41"/>
      <c r="I89" s="156"/>
      <c r="J89" s="86" t="s">
        <v>98</v>
      </c>
      <c r="K89" s="946"/>
      <c r="L89" s="927"/>
      <c r="M89" s="927"/>
      <c r="O89" s="441"/>
      <c r="R89" s="346"/>
      <c r="S89" s="346"/>
      <c r="T89" s="346"/>
      <c r="V89" s="346"/>
    </row>
    <row r="90">
      <c r="H90" s="41"/>
      <c r="I90" s="156"/>
      <c r="J90" s="73"/>
      <c r="K90" s="945"/>
      <c r="L90" s="945"/>
      <c r="M90" s="1041"/>
      <c r="O90" s="441"/>
      <c r="R90" s="346"/>
      <c r="S90" s="346"/>
      <c r="T90" s="346"/>
      <c r="V90" s="346"/>
    </row>
    <row r="91">
      <c r="H91" s="41"/>
      <c r="I91" s="156"/>
      <c r="J91" s="156"/>
      <c r="K91" s="831"/>
      <c r="L91" s="831"/>
      <c r="M91" s="1005"/>
      <c r="O91" s="441"/>
      <c r="R91" s="346"/>
      <c r="S91" s="346"/>
      <c r="T91" s="346"/>
      <c r="V91" s="346"/>
    </row>
    <row r="92">
      <c r="H92" s="41"/>
      <c r="I92" s="156"/>
      <c r="J92" s="156"/>
      <c r="K92" s="831"/>
      <c r="L92" s="831"/>
      <c r="M92" s="1005"/>
      <c r="O92" s="441"/>
      <c r="R92" s="346"/>
      <c r="S92" s="346"/>
      <c r="T92" s="346"/>
      <c r="V92" s="346"/>
    </row>
    <row r="93">
      <c r="H93" s="41"/>
      <c r="I93" s="156"/>
      <c r="J93" s="156"/>
      <c r="K93" s="831"/>
      <c r="L93" s="831"/>
      <c r="M93" s="1005"/>
      <c r="O93" s="441"/>
      <c r="R93" s="346"/>
      <c r="S93" s="346"/>
      <c r="T93" s="346"/>
      <c r="V93" s="346"/>
    </row>
    <row r="94">
      <c r="H94" s="41"/>
      <c r="I94" s="156"/>
      <c r="J94" s="156"/>
      <c r="K94" s="831"/>
      <c r="L94" s="831"/>
      <c r="M94" s="1005"/>
      <c r="O94" s="441"/>
      <c r="R94" s="346"/>
      <c r="S94" s="346"/>
      <c r="T94" s="346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V95" s="346"/>
    </row>
    <row r="96">
      <c r="H96" s="41"/>
      <c r="I96" s="156"/>
      <c r="J96" s="156"/>
      <c r="K96" s="831"/>
      <c r="L96" s="831"/>
      <c r="M96" s="1005"/>
      <c r="O96" s="441"/>
      <c r="R96" s="346"/>
      <c r="S96" s="346"/>
      <c r="T96" s="346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V97" s="346"/>
    </row>
    <row r="98">
      <c r="H98" s="41"/>
      <c r="I98" s="156"/>
      <c r="J98" s="156"/>
      <c r="K98" s="831"/>
      <c r="L98" s="831"/>
      <c r="M98" s="1005"/>
      <c r="O98" s="441"/>
      <c r="R98" s="346"/>
      <c r="S98" s="346"/>
      <c r="T98" s="346"/>
      <c r="V98" s="346"/>
    </row>
    <row r="99">
      <c r="H99" s="41"/>
      <c r="I99" s="156"/>
      <c r="J99" s="156"/>
      <c r="K99" s="831"/>
      <c r="L99" s="831"/>
      <c r="M99" s="1005"/>
      <c r="O99" s="441"/>
      <c r="R99" s="346"/>
      <c r="S99" s="346"/>
      <c r="T99" s="346"/>
      <c r="V99" s="346"/>
    </row>
    <row r="100">
      <c r="H100" s="41"/>
      <c r="I100" s="156"/>
      <c r="J100" s="156"/>
      <c r="K100" s="831"/>
      <c r="L100" s="831"/>
      <c r="M100" s="1005"/>
      <c r="O100" s="441"/>
      <c r="R100" s="346"/>
      <c r="S100" s="346"/>
      <c r="T100" s="346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V101" s="346"/>
    </row>
    <row r="102">
      <c r="H102" s="41"/>
      <c r="I102" s="156"/>
      <c r="J102" s="156"/>
      <c r="K102" s="831"/>
      <c r="L102" s="831"/>
      <c r="M102" s="1005"/>
      <c r="O102" s="441"/>
      <c r="R102" s="346"/>
      <c r="S102" s="346"/>
      <c r="T102" s="346"/>
      <c r="V102" s="346"/>
    </row>
    <row r="103">
      <c r="H103" s="49"/>
      <c r="I103" s="189"/>
      <c r="J103" s="156"/>
      <c r="K103" s="831"/>
      <c r="L103" s="831"/>
      <c r="M103" s="1005"/>
      <c r="O103" s="441"/>
      <c r="R103" s="346"/>
      <c r="S103" s="346"/>
      <c r="T103" s="346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V976" s="346"/>
    </row>
    <row r="977">
      <c r="I977" s="156"/>
      <c r="J977" s="156"/>
      <c r="K977" s="831"/>
      <c r="L977" s="831"/>
      <c r="M977" s="1005"/>
      <c r="R977" s="346"/>
      <c r="S977" s="346"/>
      <c r="T977" s="346"/>
      <c r="V977" s="346"/>
    </row>
    <row r="978">
      <c r="I978" s="156"/>
      <c r="J978" s="156"/>
      <c r="K978" s="831"/>
      <c r="L978" s="831"/>
      <c r="M978" s="1005"/>
      <c r="R978" s="346"/>
      <c r="S978" s="346"/>
      <c r="T978" s="346"/>
      <c r="V978" s="346"/>
    </row>
    <row r="979">
      <c r="I979" s="156"/>
      <c r="J979" s="156"/>
      <c r="K979" s="831"/>
      <c r="L979" s="831"/>
      <c r="M979" s="1005"/>
      <c r="R979" s="346"/>
      <c r="S979" s="346"/>
      <c r="T979" s="346"/>
      <c r="V979" s="346"/>
    </row>
    <row r="980">
      <c r="I980" s="156"/>
      <c r="J980" s="156"/>
      <c r="K980" s="831"/>
      <c r="L980" s="831"/>
      <c r="M980" s="1005"/>
      <c r="R980" s="346"/>
      <c r="S980" s="346"/>
      <c r="T980" s="346"/>
      <c r="V980" s="346"/>
    </row>
    <row r="981">
      <c r="I981" s="156"/>
      <c r="J981" s="156"/>
      <c r="K981" s="831"/>
      <c r="L981" s="831"/>
      <c r="M981" s="1005"/>
      <c r="R981" s="346"/>
      <c r="S981" s="346"/>
      <c r="T981" s="346"/>
      <c r="V981" s="346"/>
    </row>
    <row r="982">
      <c r="I982" s="156"/>
      <c r="J982" s="156"/>
      <c r="K982" s="831"/>
      <c r="L982" s="831"/>
      <c r="M982" s="1005"/>
      <c r="R982" s="346"/>
      <c r="S982" s="346"/>
      <c r="T982" s="346"/>
      <c r="V982" s="346"/>
    </row>
    <row r="983">
      <c r="I983" s="156"/>
      <c r="K983" s="831"/>
      <c r="L983" s="831"/>
      <c r="M983" s="1005"/>
      <c r="R983" s="346"/>
      <c r="S983" s="346"/>
      <c r="T983" s="346"/>
      <c r="V983" s="346"/>
    </row>
    <row r="984">
      <c r="I984" s="156"/>
      <c r="K984" s="831"/>
      <c r="L984" s="831"/>
      <c r="M984" s="1005"/>
      <c r="R984" s="346"/>
      <c r="S984" s="346"/>
      <c r="T984" s="346"/>
      <c r="V984" s="346"/>
    </row>
    <row r="985">
      <c r="I985" s="156"/>
      <c r="K985" s="831"/>
      <c r="L985" s="831"/>
      <c r="M985" s="1005"/>
      <c r="R985" s="346"/>
      <c r="S985" s="346"/>
      <c r="T985" s="346"/>
      <c r="V985" s="346"/>
    </row>
    <row r="986">
      <c r="I986" s="156"/>
      <c r="K986" s="831"/>
      <c r="L986" s="831"/>
      <c r="M986" s="1005"/>
      <c r="R986" s="346"/>
      <c r="S986" s="346"/>
      <c r="T986" s="346"/>
      <c r="V986" s="346"/>
    </row>
    <row r="987">
      <c r="I987" s="156"/>
      <c r="K987" s="831"/>
      <c r="L987" s="831"/>
      <c r="M987" s="1005"/>
      <c r="R987" s="346"/>
      <c r="S987" s="346"/>
      <c r="T987" s="346"/>
      <c r="V987" s="346"/>
    </row>
    <row r="988">
      <c r="I988" s="156"/>
      <c r="K988" s="831"/>
      <c r="L988" s="831"/>
      <c r="M988" s="1005"/>
      <c r="R988" s="346"/>
      <c r="S988" s="346"/>
      <c r="T988" s="346"/>
      <c r="V988" s="346"/>
    </row>
    <row r="989">
      <c r="I989" s="156"/>
      <c r="K989" s="831"/>
      <c r="L989" s="831"/>
      <c r="M989" s="1005"/>
      <c r="R989" s="346"/>
      <c r="S989" s="346"/>
      <c r="T989" s="346"/>
      <c r="V989" s="346"/>
    </row>
    <row r="990">
      <c r="I990" s="156"/>
      <c r="K990" s="831"/>
      <c r="L990" s="831"/>
      <c r="M990" s="1005"/>
      <c r="R990" s="346"/>
      <c r="S990" s="346"/>
      <c r="T990" s="346"/>
      <c r="V990" s="346"/>
    </row>
    <row r="991">
      <c r="I991" s="156"/>
      <c r="K991" s="831"/>
      <c r="L991" s="831"/>
      <c r="M991" s="1005"/>
      <c r="R991" s="346"/>
      <c r="S991" s="346"/>
      <c r="T991" s="346"/>
      <c r="V991" s="346"/>
    </row>
    <row r="992">
      <c r="I992" s="156"/>
      <c r="K992" s="831"/>
      <c r="L992" s="831"/>
      <c r="M992" s="1005"/>
      <c r="R992" s="346"/>
      <c r="S992" s="346"/>
      <c r="T992" s="346"/>
      <c r="V992" s="346"/>
    </row>
    <row r="993">
      <c r="I993" s="156"/>
      <c r="K993" s="831"/>
      <c r="L993" s="831"/>
      <c r="M993" s="1005"/>
      <c r="R993" s="346"/>
      <c r="S993" s="346"/>
      <c r="T993" s="346"/>
      <c r="V993" s="346"/>
    </row>
    <row r="994">
      <c r="I994" s="156"/>
      <c r="K994" s="831"/>
      <c r="L994" s="831"/>
      <c r="M994" s="1005"/>
      <c r="R994" s="346"/>
      <c r="S994" s="346"/>
      <c r="T994" s="346"/>
      <c r="V994" s="346"/>
    </row>
    <row r="995">
      <c r="I995" s="156"/>
      <c r="K995" s="831"/>
      <c r="L995" s="831"/>
      <c r="M995" s="1005"/>
      <c r="R995" s="346"/>
      <c r="S995" s="346"/>
      <c r="T995" s="346"/>
      <c r="V995" s="346"/>
    </row>
    <row r="996">
      <c r="I996" s="156"/>
      <c r="K996" s="831"/>
      <c r="L996" s="831"/>
      <c r="M996" s="1005"/>
      <c r="R996" s="346"/>
      <c r="S996" s="346"/>
      <c r="T996" s="346"/>
      <c r="V996" s="346"/>
    </row>
    <row r="997">
      <c r="I997" s="156"/>
      <c r="K997" s="831"/>
      <c r="L997" s="831"/>
      <c r="M997" s="1005"/>
      <c r="R997" s="346"/>
      <c r="S997" s="346"/>
      <c r="T997" s="346"/>
      <c r="V997" s="346"/>
    </row>
    <row r="998">
      <c r="I998" s="156"/>
      <c r="K998" s="831"/>
      <c r="L998" s="831"/>
      <c r="M998" s="1005"/>
      <c r="R998" s="346"/>
      <c r="S998" s="346"/>
      <c r="T998" s="346"/>
      <c r="V998" s="346"/>
    </row>
    <row r="999">
      <c r="I999" s="156"/>
      <c r="K999" s="831"/>
      <c r="L999" s="831"/>
      <c r="M999" s="1005"/>
      <c r="R999" s="346"/>
      <c r="S999" s="346"/>
      <c r="T999" s="346"/>
      <c r="V999" s="346"/>
    </row>
    <row r="1000">
      <c r="I1000" s="156"/>
      <c r="K1000" s="831"/>
      <c r="L1000" s="831"/>
      <c r="M1000" s="1005"/>
      <c r="R1000" s="346"/>
      <c r="S1000" s="346"/>
      <c r="T1000" s="346"/>
      <c r="V1000" s="346"/>
    </row>
    <row r="1001">
      <c r="I1001" s="156"/>
      <c r="K1001" s="831"/>
      <c r="L1001" s="831"/>
      <c r="M1001" s="1005"/>
      <c r="R1001" s="346"/>
      <c r="S1001" s="346"/>
      <c r="T1001" s="346"/>
      <c r="V1001" s="346"/>
    </row>
    <row r="1002">
      <c r="I1002" s="156"/>
      <c r="K1002" s="831"/>
      <c r="L1002" s="831"/>
      <c r="M1002" s="1005"/>
      <c r="R1002" s="346"/>
      <c r="S1002" s="346"/>
      <c r="T1002" s="346"/>
      <c r="V1002" s="346"/>
    </row>
    <row r="1003">
      <c r="I1003" s="156"/>
      <c r="K1003" s="831"/>
      <c r="L1003" s="831"/>
      <c r="M1003" s="1005"/>
      <c r="R1003" s="346"/>
      <c r="S1003" s="346"/>
      <c r="T1003" s="346"/>
      <c r="V1003" s="346"/>
    </row>
    <row r="1004">
      <c r="I1004" s="156"/>
      <c r="K1004" s="831"/>
      <c r="L1004" s="831"/>
      <c r="M1004" s="1005"/>
      <c r="R1004" s="346"/>
      <c r="S1004" s="346"/>
      <c r="T1004" s="346"/>
      <c r="V1004" s="346"/>
    </row>
    <row r="1005">
      <c r="I1005" s="156"/>
      <c r="K1005" s="831"/>
      <c r="L1005" s="831"/>
      <c r="M1005" s="1005"/>
      <c r="R1005" s="346"/>
      <c r="S1005" s="346"/>
      <c r="T1005" s="346"/>
      <c r="V1005" s="346"/>
    </row>
    <row r="1006">
      <c r="I1006" s="156"/>
      <c r="K1006" s="831"/>
      <c r="L1006" s="831"/>
      <c r="M1006" s="1005"/>
      <c r="R1006" s="346"/>
      <c r="S1006" s="346"/>
      <c r="T1006" s="346"/>
      <c r="V1006" s="346"/>
    </row>
    <row r="1007">
      <c r="I1007" s="156"/>
      <c r="K1007" s="831"/>
      <c r="L1007" s="831"/>
      <c r="M1007" s="1005"/>
      <c r="R1007" s="346"/>
      <c r="S1007" s="346"/>
      <c r="T1007" s="346"/>
      <c r="V1007" s="346"/>
    </row>
    <row r="1008">
      <c r="I1008" s="156"/>
      <c r="K1008" s="831"/>
      <c r="L1008" s="831"/>
      <c r="M1008" s="1005"/>
      <c r="R1008" s="346"/>
      <c r="S1008" s="346"/>
      <c r="T1008" s="346"/>
      <c r="V1008" s="346"/>
    </row>
    <row r="1009">
      <c r="I1009" s="156"/>
      <c r="K1009" s="831"/>
      <c r="L1009" s="831"/>
      <c r="M1009" s="1005"/>
      <c r="R1009" s="346"/>
      <c r="S1009" s="346"/>
      <c r="T1009" s="346"/>
      <c r="V1009" s="346"/>
    </row>
    <row r="1010">
      <c r="I1010" s="156"/>
      <c r="K1010" s="831"/>
      <c r="L1010" s="831"/>
      <c r="M1010" s="1005"/>
      <c r="R1010" s="346"/>
      <c r="S1010" s="346"/>
      <c r="T1010" s="346"/>
      <c r="V1010" s="346"/>
    </row>
    <row r="1011">
      <c r="I1011" s="156"/>
      <c r="K1011" s="831"/>
      <c r="L1011" s="831"/>
      <c r="M1011" s="1005"/>
      <c r="R1011" s="346"/>
      <c r="S1011" s="346"/>
      <c r="T1011" s="346"/>
      <c r="V1011" s="346"/>
    </row>
    <row r="1012">
      <c r="I1012" s="156"/>
      <c r="K1012" s="831"/>
      <c r="L1012" s="831"/>
      <c r="M1012" s="1005"/>
      <c r="R1012" s="346"/>
      <c r="S1012" s="346"/>
      <c r="T1012" s="346"/>
      <c r="V1012" s="346"/>
    </row>
    <row r="1013">
      <c r="I1013" s="156"/>
      <c r="K1013" s="831"/>
      <c r="L1013" s="831"/>
      <c r="M1013" s="1005"/>
      <c r="R1013" s="346"/>
      <c r="S1013" s="346"/>
      <c r="T1013" s="346"/>
      <c r="V1013" s="346"/>
    </row>
    <row r="1014">
      <c r="I1014" s="156"/>
      <c r="K1014" s="831"/>
      <c r="L1014" s="831"/>
      <c r="M1014" s="1005"/>
      <c r="R1014" s="346"/>
      <c r="S1014" s="346"/>
      <c r="T1014" s="346"/>
      <c r="V1014" s="346"/>
    </row>
    <row r="1015">
      <c r="I1015" s="156"/>
      <c r="K1015" s="831"/>
      <c r="L1015" s="831"/>
      <c r="M1015" s="1005"/>
      <c r="R1015" s="346"/>
      <c r="S1015" s="346"/>
      <c r="T1015" s="346"/>
      <c r="V1015" s="346"/>
    </row>
    <row r="1016">
      <c r="I1016" s="156"/>
      <c r="K1016" s="831"/>
      <c r="L1016" s="831"/>
      <c r="M1016" s="1005"/>
      <c r="R1016" s="346"/>
      <c r="S1016" s="346"/>
      <c r="T1016" s="346"/>
      <c r="V1016" s="346"/>
    </row>
    <row r="1017">
      <c r="I1017" s="156"/>
      <c r="K1017" s="831"/>
      <c r="L1017" s="831"/>
      <c r="M1017" s="1005"/>
      <c r="R1017" s="346"/>
      <c r="S1017" s="346"/>
      <c r="T1017" s="346"/>
      <c r="V1017" s="346"/>
    </row>
    <row r="1018">
      <c r="I1018" s="156"/>
      <c r="K1018" s="831"/>
      <c r="L1018" s="831"/>
      <c r="M1018" s="1005"/>
      <c r="R1018" s="346"/>
      <c r="S1018" s="346"/>
      <c r="T1018" s="346"/>
      <c r="V1018" s="346"/>
    </row>
    <row r="1019">
      <c r="I1019" s="156"/>
      <c r="K1019" s="831"/>
      <c r="L1019" s="831"/>
      <c r="M1019" s="1005"/>
      <c r="R1019" s="346"/>
      <c r="S1019" s="346"/>
      <c r="T1019" s="346"/>
      <c r="V1019" s="346"/>
    </row>
    <row r="1020">
      <c r="I1020" s="156"/>
      <c r="K1020" s="831"/>
      <c r="L1020" s="831"/>
      <c r="M1020" s="1005"/>
      <c r="R1020" s="346"/>
      <c r="S1020" s="346"/>
      <c r="T1020" s="346"/>
      <c r="V1020" s="346"/>
    </row>
    <row r="1021">
      <c r="I1021" s="156"/>
      <c r="K1021" s="831"/>
      <c r="L1021" s="831"/>
      <c r="M1021" s="1005"/>
      <c r="R1021" s="346"/>
      <c r="S1021" s="346"/>
      <c r="T1021" s="346"/>
      <c r="V1021" s="346"/>
    </row>
    <row r="1022">
      <c r="I1022" s="156"/>
      <c r="K1022" s="831"/>
      <c r="L1022" s="831"/>
      <c r="M1022" s="1005"/>
      <c r="R1022" s="346"/>
      <c r="S1022" s="346"/>
      <c r="T1022" s="346"/>
      <c r="V1022" s="346"/>
    </row>
    <row r="1023">
      <c r="I1023" s="156"/>
      <c r="K1023" s="831"/>
      <c r="L1023" s="831"/>
      <c r="M1023" s="1005"/>
      <c r="R1023" s="346"/>
      <c r="S1023" s="346"/>
      <c r="T1023" s="346"/>
      <c r="V1023" s="346"/>
    </row>
    <row r="1024">
      <c r="I1024" s="156"/>
      <c r="K1024" s="831"/>
      <c r="L1024" s="831"/>
      <c r="M1024" s="1005"/>
      <c r="R1024" s="346"/>
      <c r="S1024" s="346"/>
      <c r="T1024" s="346"/>
      <c r="V1024" s="346"/>
    </row>
    <row r="1025">
      <c r="I1025" s="156"/>
      <c r="K1025" s="831"/>
      <c r="L1025" s="831"/>
      <c r="M1025" s="1005"/>
      <c r="R1025" s="346"/>
      <c r="S1025" s="346"/>
      <c r="T1025" s="346"/>
      <c r="V1025" s="346"/>
    </row>
    <row r="1026">
      <c r="I1026" s="156"/>
      <c r="K1026" s="831"/>
      <c r="L1026" s="831"/>
      <c r="M1026" s="1005"/>
      <c r="R1026" s="346"/>
      <c r="S1026" s="346"/>
      <c r="T1026" s="346"/>
      <c r="V1026" s="346"/>
    </row>
    <row r="1027">
      <c r="I1027" s="156"/>
      <c r="K1027" s="831"/>
      <c r="L1027" s="831"/>
      <c r="M1027" s="1005"/>
      <c r="R1027" s="346"/>
      <c r="S1027" s="346"/>
      <c r="T1027" s="346"/>
      <c r="V1027" s="346"/>
    </row>
    <row r="1028">
      <c r="I1028" s="156"/>
      <c r="K1028" s="831"/>
      <c r="L1028" s="831"/>
      <c r="M1028" s="1005"/>
      <c r="R1028" s="346"/>
      <c r="S1028" s="346"/>
      <c r="T1028" s="346"/>
      <c r="V1028" s="346"/>
    </row>
    <row r="1029">
      <c r="I1029" s="156"/>
      <c r="K1029" s="831"/>
      <c r="L1029" s="831"/>
      <c r="M1029" s="1005"/>
      <c r="R1029" s="346"/>
      <c r="S1029" s="346"/>
      <c r="T1029" s="346"/>
      <c r="V1029" s="346"/>
    </row>
    <row r="1030">
      <c r="I1030" s="156"/>
      <c r="K1030" s="831"/>
      <c r="L1030" s="831"/>
      <c r="M1030" s="1005"/>
      <c r="R1030" s="346"/>
      <c r="S1030" s="346"/>
      <c r="T1030" s="346"/>
      <c r="V1030" s="346"/>
    </row>
    <row r="1031">
      <c r="I1031" s="156"/>
      <c r="K1031" s="831"/>
      <c r="L1031" s="831"/>
      <c r="M1031" s="1005"/>
      <c r="R1031" s="346"/>
      <c r="S1031" s="346"/>
      <c r="T1031" s="346"/>
      <c r="V1031" s="346"/>
    </row>
    <row r="1032">
      <c r="I1032" s="156"/>
      <c r="K1032" s="831"/>
      <c r="L1032" s="831"/>
      <c r="M1032" s="1005"/>
      <c r="R1032" s="346"/>
      <c r="S1032" s="346"/>
      <c r="T1032" s="346"/>
      <c r="V1032" s="346"/>
    </row>
    <row r="1033">
      <c r="I1033" s="156"/>
      <c r="K1033" s="831"/>
      <c r="L1033" s="831"/>
      <c r="M1033" s="1005"/>
      <c r="R1033" s="346"/>
      <c r="S1033" s="346"/>
      <c r="T1033" s="346"/>
      <c r="V1033" s="346"/>
    </row>
    <row r="1034">
      <c r="I1034" s="156"/>
      <c r="K1034" s="831"/>
      <c r="L1034" s="831"/>
      <c r="M1034" s="1005"/>
      <c r="R1034" s="346"/>
      <c r="S1034" s="346"/>
      <c r="T1034" s="346"/>
      <c r="V1034" s="346"/>
    </row>
    <row r="1035">
      <c r="I1035" s="156"/>
      <c r="K1035" s="831"/>
      <c r="L1035" s="831"/>
      <c r="M1035" s="1005"/>
      <c r="R1035" s="346"/>
      <c r="S1035" s="346"/>
      <c r="T1035" s="346"/>
      <c r="V1035" s="346"/>
    </row>
    <row r="1036">
      <c r="I1036" s="156"/>
      <c r="K1036" s="831"/>
      <c r="L1036" s="831"/>
      <c r="M1036" s="1005"/>
      <c r="R1036" s="346"/>
      <c r="S1036" s="346"/>
      <c r="T1036" s="346"/>
      <c r="V1036" s="346"/>
    </row>
    <row r="1037">
      <c r="I1037" s="156"/>
      <c r="K1037" s="831"/>
      <c r="L1037" s="831"/>
      <c r="M1037" s="1005"/>
      <c r="R1037" s="346"/>
      <c r="S1037" s="346"/>
      <c r="T1037" s="346"/>
      <c r="V1037" s="346"/>
    </row>
    <row r="1038">
      <c r="I1038" s="156"/>
      <c r="K1038" s="831"/>
      <c r="L1038" s="831"/>
      <c r="M1038" s="1005"/>
      <c r="R1038" s="346"/>
      <c r="S1038" s="346"/>
      <c r="T1038" s="346"/>
      <c r="V1038" s="346"/>
    </row>
    <row r="1039">
      <c r="I1039" s="156"/>
      <c r="K1039" s="831"/>
      <c r="L1039" s="831"/>
      <c r="M1039" s="1005"/>
      <c r="R1039" s="346"/>
      <c r="S1039" s="346"/>
      <c r="T1039" s="346"/>
      <c r="V1039" s="346"/>
    </row>
    <row r="1040">
      <c r="I1040" s="156"/>
      <c r="K1040" s="831"/>
      <c r="L1040" s="831"/>
      <c r="M1040" s="1005"/>
      <c r="R1040" s="346"/>
      <c r="S1040" s="346"/>
      <c r="T1040" s="346"/>
      <c r="V1040" s="346"/>
    </row>
    <row r="1041">
      <c r="I1041" s="156"/>
      <c r="K1041" s="831"/>
      <c r="L1041" s="831"/>
      <c r="M1041" s="1005"/>
      <c r="R1041" s="346"/>
      <c r="S1041" s="346"/>
      <c r="T1041" s="346"/>
      <c r="V1041" s="346"/>
    </row>
    <row r="1042">
      <c r="I1042" s="156"/>
      <c r="K1042" s="831"/>
      <c r="L1042" s="831"/>
      <c r="M1042" s="1005"/>
      <c r="R1042" s="346"/>
      <c r="S1042" s="346"/>
      <c r="T1042" s="346"/>
      <c r="V1042" s="346"/>
    </row>
    <row r="1043">
      <c r="I1043" s="156"/>
      <c r="K1043" s="831"/>
      <c r="L1043" s="831"/>
      <c r="M1043" s="1005"/>
      <c r="R1043" s="346"/>
      <c r="S1043" s="346"/>
      <c r="T1043" s="346"/>
      <c r="V1043" s="346"/>
    </row>
    <row r="1044">
      <c r="I1044" s="156"/>
      <c r="K1044" s="831"/>
      <c r="L1044" s="831"/>
      <c r="M1044" s="1005"/>
      <c r="R1044" s="346"/>
      <c r="S1044" s="346"/>
      <c r="T1044" s="346"/>
      <c r="V1044" s="346"/>
    </row>
    <row r="1045">
      <c r="I1045" s="156"/>
      <c r="R1045" s="346"/>
      <c r="S1045" s="346"/>
      <c r="T1045" s="346"/>
      <c r="V1045" s="346"/>
    </row>
    <row r="1046">
      <c r="I1046" s="156"/>
      <c r="R1046" s="346"/>
      <c r="S1046" s="346"/>
      <c r="T1046" s="346"/>
      <c r="V1046" s="346"/>
    </row>
    <row r="1047">
      <c r="I1047" s="156"/>
      <c r="R1047" s="346"/>
      <c r="S1047" s="346"/>
      <c r="T1047" s="346"/>
      <c r="V1047" s="346"/>
    </row>
    <row r="1048">
      <c r="I1048" s="156"/>
      <c r="R1048" s="346"/>
      <c r="S1048" s="346"/>
      <c r="T1048" s="346"/>
      <c r="V1048" s="346"/>
    </row>
    <row r="1049">
      <c r="I1049" s="156"/>
      <c r="R1049" s="346"/>
      <c r="S1049" s="346"/>
      <c r="T1049" s="346"/>
      <c r="V1049" s="346"/>
    </row>
    <row r="1050">
      <c r="I1050" s="156"/>
      <c r="R1050" s="346"/>
      <c r="S1050" s="346"/>
      <c r="T1050" s="346"/>
      <c r="V1050" s="346"/>
    </row>
    <row r="1051">
      <c r="I1051" s="156"/>
      <c r="R1051" s="346"/>
      <c r="S1051" s="346"/>
      <c r="T1051" s="346"/>
      <c r="V1051" s="346"/>
    </row>
    <row r="1052">
      <c r="I1052" s="156"/>
      <c r="R1052" s="346"/>
      <c r="S1052" s="346"/>
      <c r="T1052" s="346"/>
      <c r="V1052" s="346"/>
    </row>
    <row r="1053">
      <c r="I1053" s="156"/>
      <c r="R1053" s="346"/>
      <c r="S1053" s="346"/>
      <c r="T1053" s="346"/>
      <c r="V1053" s="346"/>
    </row>
    <row r="1054">
      <c r="I1054" s="156"/>
      <c r="R1054" s="346"/>
      <c r="S1054" s="346"/>
      <c r="T1054" s="346"/>
      <c r="V1054" s="346"/>
    </row>
    <row r="1055">
      <c r="I1055" s="156"/>
      <c r="R1055" s="346"/>
      <c r="S1055" s="346"/>
      <c r="T1055" s="346"/>
      <c r="V1055" s="346"/>
    </row>
    <row r="1056">
      <c r="I1056" s="156"/>
      <c r="R1056" s="346"/>
      <c r="S1056" s="346"/>
      <c r="T1056" s="346"/>
      <c r="V1056" s="346"/>
    </row>
    <row r="1057">
      <c r="I1057" s="156"/>
      <c r="R1057" s="346"/>
      <c r="S1057" s="346"/>
      <c r="T1057" s="346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3207</v>
      </c>
      <c r="E2" s="4"/>
      <c r="F2" s="9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45302.0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7" t="s">
        <v>3208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55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45325.0</v>
      </c>
      <c r="L17" s="1210">
        <v>45326.0</v>
      </c>
      <c r="M17" s="1210">
        <v>45327.0</v>
      </c>
      <c r="N17" s="7"/>
      <c r="O17" s="779" t="str">
        <f>IFERROR(__xludf.DUMMYFUNCTION("IMPORTRANGE(""https://docs.google.com/spreadsheets/d/1AZ3Iko49RlWgMZj2Hx7OpTHq-NH0mvOPQwtTsEQwEV4/edit#gid=754476702"",""2月SBD!A5:H30"")"),"#REF!")</f>
        <v>#REF!</v>
      </c>
      <c r="P17" s="779"/>
      <c r="Q17" s="775"/>
      <c r="R17" s="775"/>
      <c r="S17" s="1021"/>
      <c r="T17" s="776"/>
      <c r="U17" s="776"/>
      <c r="V17" s="1052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1476"/>
      <c r="P18" s="843"/>
      <c r="Q18" s="165"/>
      <c r="R18" s="165"/>
      <c r="S18" s="365"/>
      <c r="T18" s="1308"/>
      <c r="U18" s="164"/>
      <c r="V18" s="53"/>
      <c r="X18" s="66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216" t="s">
        <v>84</v>
      </c>
      <c r="K19" s="794" t="s">
        <v>3209</v>
      </c>
      <c r="L19" s="739" t="s">
        <v>3210</v>
      </c>
      <c r="M19" s="739" t="s">
        <v>3211</v>
      </c>
      <c r="N19" s="1053"/>
      <c r="O19" s="1476"/>
      <c r="P19" s="843"/>
      <c r="Q19" s="165"/>
      <c r="R19" s="165"/>
      <c r="S19" s="365"/>
      <c r="T19" s="1308"/>
      <c r="U19" s="164"/>
      <c r="V19" s="53"/>
      <c r="X19" s="66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216" t="s">
        <v>97</v>
      </c>
      <c r="K20" s="794" t="s">
        <v>3209</v>
      </c>
      <c r="L20" s="739" t="s">
        <v>3210</v>
      </c>
      <c r="M20" s="739" t="s">
        <v>3211</v>
      </c>
      <c r="N20" s="1053"/>
      <c r="O20" s="1476"/>
      <c r="P20" s="843"/>
      <c r="Q20" s="46"/>
      <c r="R20" s="165"/>
      <c r="S20" s="365"/>
      <c r="T20" s="1308"/>
      <c r="U20" s="397"/>
      <c r="V20" s="53"/>
      <c r="X20" s="669"/>
    </row>
    <row r="21">
      <c r="H21" s="66"/>
      <c r="I21" s="47"/>
      <c r="J21" s="1222" t="s">
        <v>98</v>
      </c>
      <c r="K21" s="1312" t="s">
        <v>3212</v>
      </c>
      <c r="L21" s="1312" t="s">
        <v>223</v>
      </c>
      <c r="M21" s="1312" t="s">
        <v>223</v>
      </c>
      <c r="N21" s="1053"/>
      <c r="O21" s="1476"/>
      <c r="P21" s="843"/>
      <c r="Q21" s="376"/>
      <c r="R21" s="164"/>
      <c r="S21" s="365"/>
      <c r="T21" s="1313"/>
      <c r="U21" s="397"/>
      <c r="V21" s="53"/>
      <c r="X21" s="669"/>
    </row>
    <row r="22">
      <c r="H22" s="77"/>
      <c r="I22" s="7"/>
      <c r="M22" s="53"/>
      <c r="N22" s="1053"/>
      <c r="O22" s="1477"/>
      <c r="P22" s="1315"/>
      <c r="Q22" s="1316"/>
      <c r="R22" s="1316"/>
      <c r="S22" s="1317"/>
      <c r="T22" s="1318"/>
      <c r="U22" s="1319"/>
      <c r="V22" s="918"/>
      <c r="W22" s="831"/>
      <c r="X22" s="1071"/>
    </row>
    <row r="23">
      <c r="H23" s="77"/>
      <c r="I23" s="7"/>
      <c r="J23" s="1209" t="s">
        <v>46</v>
      </c>
      <c r="K23" s="1210">
        <v>45328.0</v>
      </c>
      <c r="L23" s="1210">
        <v>45329.0</v>
      </c>
      <c r="M23" s="1210">
        <v>45330.0</v>
      </c>
      <c r="N23" s="1053"/>
      <c r="O23" s="1477"/>
      <c r="P23" s="1315"/>
      <c r="Q23" s="1320"/>
      <c r="R23" s="1316"/>
      <c r="S23" s="1317"/>
      <c r="T23" s="1321"/>
      <c r="U23" s="1322"/>
      <c r="V23" s="918"/>
      <c r="W23" s="831"/>
      <c r="X23" s="1071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477"/>
      <c r="P24" s="1315"/>
      <c r="Q24" s="1316"/>
      <c r="R24" s="1316"/>
      <c r="S24" s="1317"/>
      <c r="T24" s="1321"/>
      <c r="U24" s="1319"/>
      <c r="V24" s="918"/>
      <c r="W24" s="831"/>
      <c r="X24" s="1071"/>
    </row>
    <row r="25">
      <c r="H25" s="77"/>
      <c r="I25" s="7"/>
      <c r="J25" s="1216" t="s">
        <v>84</v>
      </c>
      <c r="K25" s="1478" t="s">
        <v>3211</v>
      </c>
      <c r="L25" s="1479" t="s">
        <v>3213</v>
      </c>
      <c r="M25" s="135" t="s">
        <v>3214</v>
      </c>
      <c r="N25" s="1053"/>
      <c r="O25" s="1477"/>
      <c r="P25" s="1315"/>
      <c r="Q25" s="1316"/>
      <c r="R25" s="1316"/>
      <c r="S25" s="1317"/>
      <c r="T25" s="1318"/>
      <c r="U25" s="1319"/>
      <c r="V25" s="918"/>
      <c r="W25" s="831"/>
      <c r="X25" s="1071"/>
    </row>
    <row r="26">
      <c r="H26" s="77"/>
      <c r="I26" s="7"/>
      <c r="J26" s="1216" t="s">
        <v>97</v>
      </c>
      <c r="K26" s="1480" t="s">
        <v>3211</v>
      </c>
      <c r="L26" s="1479" t="s">
        <v>3215</v>
      </c>
      <c r="M26" s="135" t="s">
        <v>3214</v>
      </c>
      <c r="N26" s="1053"/>
      <c r="O26" s="1476"/>
      <c r="P26" s="843"/>
      <c r="Q26" s="376"/>
      <c r="R26" s="165"/>
      <c r="S26" s="365"/>
      <c r="T26" s="1313"/>
      <c r="U26" s="164"/>
      <c r="V26" s="53"/>
      <c r="X26" s="669"/>
    </row>
    <row r="27">
      <c r="H27" s="77"/>
      <c r="I27" s="7"/>
      <c r="J27" s="1222" t="s">
        <v>98</v>
      </c>
      <c r="K27" s="1312" t="s">
        <v>223</v>
      </c>
      <c r="L27" s="1312" t="s">
        <v>223</v>
      </c>
      <c r="M27" s="80" t="s">
        <v>223</v>
      </c>
      <c r="N27" s="1053"/>
      <c r="O27" s="1476"/>
      <c r="P27" s="843"/>
      <c r="Q27" s="165"/>
      <c r="R27" s="165"/>
      <c r="S27" s="365"/>
      <c r="T27" s="379"/>
      <c r="U27" s="164"/>
      <c r="V27" s="53"/>
      <c r="X27" s="669"/>
    </row>
    <row r="28">
      <c r="H28" s="77"/>
      <c r="I28" s="7"/>
      <c r="J28" s="1241"/>
      <c r="K28" s="1241"/>
      <c r="L28" s="1241"/>
      <c r="M28" s="1360"/>
      <c r="N28" s="1361"/>
      <c r="O28" s="1476"/>
      <c r="P28" s="843"/>
      <c r="Q28" s="165"/>
      <c r="R28" s="165"/>
      <c r="S28" s="365"/>
      <c r="T28" s="1308"/>
      <c r="U28" s="261"/>
      <c r="V28" s="53"/>
      <c r="X28" s="669"/>
    </row>
    <row r="29">
      <c r="H29" s="41"/>
      <c r="J29" s="1209" t="s">
        <v>46</v>
      </c>
      <c r="K29" s="1210">
        <v>45331.0</v>
      </c>
      <c r="L29" s="1210">
        <v>45332.0</v>
      </c>
      <c r="M29" s="1458">
        <v>45333.0</v>
      </c>
      <c r="N29" s="1363"/>
      <c r="O29" s="1476"/>
      <c r="P29" s="843"/>
      <c r="Q29" s="376"/>
      <c r="R29" s="164"/>
      <c r="S29" s="365"/>
      <c r="T29" s="1308"/>
      <c r="U29" s="164"/>
      <c r="V29" s="53"/>
      <c r="X29" s="66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>
      <c r="H30" s="41"/>
      <c r="J30" s="1212" t="s">
        <v>44</v>
      </c>
      <c r="K30" s="1269" t="s">
        <v>78</v>
      </c>
      <c r="L30" s="1326" t="s">
        <v>78</v>
      </c>
      <c r="M30" s="1269" t="s">
        <v>78</v>
      </c>
      <c r="N30" s="1364"/>
      <c r="O30" s="1481"/>
      <c r="P30" s="365"/>
      <c r="Q30" s="365"/>
      <c r="R30" s="165"/>
      <c r="S30" s="365"/>
      <c r="T30" s="165"/>
      <c r="U30" s="333"/>
      <c r="V30" s="1482"/>
      <c r="X30" s="66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>
      <c r="H31" s="41"/>
      <c r="J31" s="1216" t="s">
        <v>84</v>
      </c>
      <c r="K31" s="739" t="s">
        <v>3216</v>
      </c>
      <c r="L31" s="1483" t="s">
        <v>3217</v>
      </c>
      <c r="M31" s="739" t="s">
        <v>3218</v>
      </c>
      <c r="N31" s="1365"/>
      <c r="O31" s="1481"/>
      <c r="P31" s="365"/>
      <c r="Q31" s="365"/>
      <c r="R31" s="376"/>
      <c r="S31" s="365"/>
      <c r="T31" s="165"/>
      <c r="U31" s="387"/>
      <c r="V31" s="1484"/>
      <c r="X31" s="66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>
      <c r="H32" s="41"/>
      <c r="I32" s="101" t="s">
        <v>149</v>
      </c>
      <c r="J32" s="1216" t="s">
        <v>97</v>
      </c>
      <c r="K32" s="739" t="s">
        <v>3219</v>
      </c>
      <c r="L32" s="1483" t="s">
        <v>3217</v>
      </c>
      <c r="M32" s="739" t="s">
        <v>3220</v>
      </c>
      <c r="N32" s="1365"/>
      <c r="O32" s="1481"/>
      <c r="P32" s="365"/>
      <c r="Q32" s="365"/>
      <c r="R32" s="165"/>
      <c r="S32" s="365"/>
      <c r="T32" s="165"/>
      <c r="U32" s="333"/>
      <c r="V32" s="1482"/>
      <c r="X32" s="669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>
      <c r="H33" s="41"/>
      <c r="I33" s="101"/>
      <c r="J33" s="1222" t="s">
        <v>98</v>
      </c>
      <c r="K33" s="80" t="s">
        <v>223</v>
      </c>
      <c r="L33" s="80" t="s">
        <v>223</v>
      </c>
      <c r="M33" s="80" t="s">
        <v>3221</v>
      </c>
      <c r="N33" s="1367"/>
      <c r="O33" s="1481"/>
      <c r="P33" s="365"/>
      <c r="Q33" s="365"/>
      <c r="R33" s="165"/>
      <c r="S33" s="365"/>
      <c r="U33" s="395"/>
      <c r="V33" s="1485"/>
      <c r="X33" s="66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>
      <c r="H34" s="41"/>
      <c r="I34" s="101"/>
      <c r="J34" s="1246"/>
      <c r="K34" s="1248"/>
      <c r="L34" s="59"/>
      <c r="M34" s="1250"/>
      <c r="N34" s="156"/>
      <c r="O34" s="1481"/>
      <c r="P34" s="365"/>
      <c r="Q34" s="365"/>
      <c r="R34" s="165"/>
      <c r="S34" s="379"/>
      <c r="T34" s="165"/>
      <c r="U34" s="365"/>
      <c r="V34" s="1486"/>
      <c r="X34" s="66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H35" s="41"/>
      <c r="I35" s="101"/>
      <c r="J35" s="1209" t="s">
        <v>46</v>
      </c>
      <c r="K35" s="1458">
        <v>45334.0</v>
      </c>
      <c r="L35" s="1458">
        <v>45335.0</v>
      </c>
      <c r="M35" s="1458">
        <v>45336.0</v>
      </c>
      <c r="N35" s="156"/>
      <c r="O35" s="1481"/>
      <c r="P35" s="365"/>
      <c r="Q35" s="365"/>
      <c r="R35" s="165"/>
      <c r="S35" s="379"/>
      <c r="T35" s="165"/>
      <c r="U35" s="365"/>
      <c r="V35" s="1486"/>
      <c r="X35" s="66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H36" s="41"/>
      <c r="I36" s="101"/>
      <c r="J36" s="1212" t="s">
        <v>44</v>
      </c>
      <c r="K36" s="1269" t="s">
        <v>78</v>
      </c>
      <c r="L36" s="1326" t="s">
        <v>78</v>
      </c>
      <c r="M36" s="1269" t="s">
        <v>78</v>
      </c>
      <c r="N36" s="156"/>
      <c r="O36" s="1481"/>
      <c r="P36" s="365"/>
      <c r="Q36" s="365"/>
      <c r="R36" s="165"/>
      <c r="S36" s="379"/>
      <c r="T36" s="165"/>
      <c r="U36" s="365"/>
      <c r="V36" s="1486"/>
      <c r="X36" s="669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H37" s="41"/>
      <c r="I37" s="101"/>
      <c r="J37" s="1216" t="s">
        <v>84</v>
      </c>
      <c r="K37" s="739" t="s">
        <v>3222</v>
      </c>
      <c r="L37" s="135" t="s">
        <v>3223</v>
      </c>
      <c r="M37" s="135" t="s">
        <v>3224</v>
      </c>
      <c r="N37" s="156"/>
      <c r="O37" s="1481"/>
      <c r="P37" s="365"/>
      <c r="Q37" s="365"/>
      <c r="R37" s="165"/>
      <c r="S37" s="379"/>
      <c r="T37" s="165"/>
      <c r="U37" s="365"/>
      <c r="V37" s="1486"/>
      <c r="X37" s="669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H38" s="41"/>
      <c r="I38" s="101"/>
      <c r="J38" s="1216" t="s">
        <v>97</v>
      </c>
      <c r="K38" s="1487" t="s">
        <v>3225</v>
      </c>
      <c r="L38" s="1014" t="s">
        <v>3223</v>
      </c>
      <c r="M38" s="135" t="s">
        <v>3224</v>
      </c>
      <c r="N38" s="156"/>
      <c r="O38" s="1481"/>
      <c r="P38" s="365"/>
      <c r="Q38" s="365"/>
      <c r="R38" s="376"/>
      <c r="S38" s="379"/>
      <c r="T38" s="165"/>
      <c r="U38" s="365"/>
      <c r="V38" s="1488"/>
      <c r="X38" s="669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H39" s="41"/>
      <c r="I39" s="101"/>
      <c r="J39" s="1222" t="s">
        <v>98</v>
      </c>
      <c r="K39" s="80" t="s">
        <v>3226</v>
      </c>
      <c r="L39" s="1312" t="s">
        <v>3227</v>
      </c>
      <c r="M39" s="1312" t="s">
        <v>2685</v>
      </c>
      <c r="N39" s="156"/>
      <c r="O39" s="1481"/>
      <c r="P39" s="365"/>
      <c r="Q39" s="365"/>
      <c r="R39" s="376"/>
      <c r="S39" s="379"/>
      <c r="T39" s="165"/>
      <c r="U39" s="365"/>
      <c r="V39" s="1488"/>
      <c r="X39" s="66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H40" s="41"/>
      <c r="I40" s="101"/>
      <c r="J40" s="1246"/>
      <c r="K40" s="1248"/>
      <c r="L40" s="159"/>
      <c r="M40" s="1250"/>
      <c r="N40" s="156"/>
      <c r="O40" s="1481"/>
      <c r="P40" s="365"/>
      <c r="Q40" s="365"/>
      <c r="R40" s="376"/>
      <c r="S40" s="379"/>
      <c r="T40" s="165"/>
      <c r="U40" s="365"/>
      <c r="V40" s="1488"/>
      <c r="X40" s="669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H41" s="41"/>
      <c r="I41" s="101"/>
      <c r="J41" s="1209" t="s">
        <v>46</v>
      </c>
      <c r="K41" s="1458">
        <v>45337.0</v>
      </c>
      <c r="L41" s="1210">
        <v>45338.0</v>
      </c>
      <c r="M41" s="1210">
        <v>45341.0</v>
      </c>
      <c r="N41" s="1090"/>
      <c r="O41" s="1489"/>
      <c r="P41" s="1490"/>
      <c r="Q41" s="1490"/>
      <c r="R41" s="1491"/>
      <c r="S41" s="1492"/>
      <c r="T41" s="1493"/>
      <c r="U41" s="1490"/>
      <c r="V41" s="1494"/>
      <c r="X41" s="66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0"/>
      <c r="O42" s="441"/>
      <c r="P42" s="365"/>
      <c r="Q42" s="365"/>
      <c r="R42" s="376"/>
      <c r="S42" s="379"/>
      <c r="T42" s="165"/>
      <c r="U42" s="365"/>
      <c r="V42" s="158"/>
      <c r="X42" s="66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H43" s="41"/>
      <c r="I43" s="101"/>
      <c r="J43" s="1216" t="s">
        <v>84</v>
      </c>
      <c r="K43" s="1495" t="s">
        <v>3228</v>
      </c>
      <c r="L43" s="135" t="s">
        <v>3229</v>
      </c>
      <c r="M43" s="739" t="s">
        <v>3230</v>
      </c>
      <c r="N43" s="1090"/>
      <c r="O43" s="441"/>
      <c r="P43" s="365"/>
      <c r="Q43" s="365"/>
      <c r="R43" s="376"/>
      <c r="S43" s="379"/>
      <c r="T43" s="165"/>
      <c r="U43" s="365"/>
      <c r="V43" s="158"/>
      <c r="X43" s="669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H44" s="41"/>
      <c r="I44" s="101"/>
      <c r="J44" s="1216" t="s">
        <v>97</v>
      </c>
      <c r="K44" s="739" t="s">
        <v>3231</v>
      </c>
      <c r="L44" s="135" t="s">
        <v>3229</v>
      </c>
      <c r="M44" s="1487" t="s">
        <v>3232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H45" s="41"/>
      <c r="I45" s="101"/>
      <c r="J45" s="1222" t="s">
        <v>98</v>
      </c>
      <c r="K45" s="1312" t="s">
        <v>3233</v>
      </c>
      <c r="L45" s="80" t="s">
        <v>1890</v>
      </c>
      <c r="M45" s="80" t="s">
        <v>223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H47" s="41"/>
      <c r="I47" s="101"/>
      <c r="J47" s="1209" t="s">
        <v>46</v>
      </c>
      <c r="K47" s="1210">
        <v>45342.0</v>
      </c>
      <c r="L47" s="1210">
        <v>45343.0</v>
      </c>
      <c r="M47" s="1210">
        <v>45344.0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H49" s="41"/>
      <c r="I49" s="101"/>
      <c r="J49" s="1216" t="s">
        <v>84</v>
      </c>
      <c r="K49" s="135" t="s">
        <v>3234</v>
      </c>
      <c r="L49" s="135" t="s">
        <v>3235</v>
      </c>
      <c r="M49" s="80" t="s">
        <v>3236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D50" s="1" t="s">
        <v>149</v>
      </c>
      <c r="H50" s="41"/>
      <c r="I50" s="101"/>
      <c r="J50" s="1216" t="s">
        <v>97</v>
      </c>
      <c r="K50" s="175" t="s">
        <v>3234</v>
      </c>
      <c r="L50" s="135" t="s">
        <v>3235</v>
      </c>
      <c r="M50" s="1410" t="s">
        <v>3236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H51" s="41"/>
      <c r="I51" s="101"/>
      <c r="J51" s="1222" t="s">
        <v>98</v>
      </c>
      <c r="K51" s="1410" t="s">
        <v>1556</v>
      </c>
      <c r="L51" s="80" t="s">
        <v>2674</v>
      </c>
      <c r="M51" s="80" t="s">
        <v>2674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H52" s="41"/>
      <c r="I52" s="101"/>
      <c r="K52" s="80"/>
      <c r="L52" s="80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H53" s="41"/>
      <c r="I53" s="101"/>
      <c r="J53" s="1209" t="s">
        <v>46</v>
      </c>
      <c r="K53" s="1210">
        <v>45345.0</v>
      </c>
      <c r="L53" s="1210">
        <v>45346.0</v>
      </c>
      <c r="M53" s="1210">
        <v>45348.0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H55" s="41"/>
      <c r="I55" s="101"/>
      <c r="J55" s="1216" t="s">
        <v>84</v>
      </c>
      <c r="K55" s="794" t="s">
        <v>3237</v>
      </c>
      <c r="L55" s="80" t="s">
        <v>915</v>
      </c>
      <c r="M55" s="135" t="s">
        <v>3238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H56" s="41"/>
      <c r="I56" s="101"/>
      <c r="J56" s="1216" t="s">
        <v>97</v>
      </c>
      <c r="K56" s="794" t="s">
        <v>3239</v>
      </c>
      <c r="L56" s="80" t="s">
        <v>915</v>
      </c>
      <c r="M56" s="135" t="s">
        <v>3238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H57" s="41"/>
      <c r="I57" s="101"/>
      <c r="J57" s="1222" t="s">
        <v>98</v>
      </c>
      <c r="K57" s="80" t="s">
        <v>223</v>
      </c>
      <c r="L57" s="80" t="s">
        <v>223</v>
      </c>
      <c r="M57" s="80" t="s">
        <v>2924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H58" s="41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H59" s="41"/>
      <c r="J59" s="1209" t="s">
        <v>46</v>
      </c>
      <c r="K59" s="1210">
        <v>45349.0</v>
      </c>
      <c r="L59" s="1210">
        <v>45350.0</v>
      </c>
      <c r="M59" s="1210">
        <v>45351.0</v>
      </c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H60" s="41"/>
      <c r="J60" s="1212" t="s">
        <v>44</v>
      </c>
      <c r="K60" s="1269" t="s">
        <v>78</v>
      </c>
      <c r="L60" s="1269" t="s">
        <v>78</v>
      </c>
      <c r="M60" s="1269" t="s">
        <v>78</v>
      </c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H61" s="41"/>
      <c r="J61" s="1216" t="s">
        <v>84</v>
      </c>
      <c r="K61" s="794" t="s">
        <v>3240</v>
      </c>
      <c r="L61" s="794" t="s">
        <v>3241</v>
      </c>
      <c r="M61" s="739" t="s">
        <v>3242</v>
      </c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H62" s="41"/>
      <c r="J62" s="1216" t="s">
        <v>97</v>
      </c>
      <c r="K62" s="794" t="s">
        <v>3244</v>
      </c>
      <c r="L62" s="794" t="s">
        <v>3245</v>
      </c>
      <c r="M62" s="739" t="s">
        <v>3246</v>
      </c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H63" s="41"/>
      <c r="J63" s="1222" t="s">
        <v>98</v>
      </c>
      <c r="K63" s="80" t="s">
        <v>223</v>
      </c>
      <c r="L63" s="80" t="s">
        <v>535</v>
      </c>
      <c r="M63" s="80" t="s">
        <v>223</v>
      </c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H64" s="41"/>
      <c r="M64" s="35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H65" s="66"/>
      <c r="I65" s="143"/>
      <c r="J65" s="1411"/>
      <c r="K65" s="1412"/>
      <c r="L65" s="1412"/>
      <c r="M65" s="1412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>
      <c r="H66" s="66"/>
      <c r="I66" s="143"/>
      <c r="J66" s="1272"/>
      <c r="K66" s="1273"/>
      <c r="L66" s="1273"/>
      <c r="M66" s="1274"/>
      <c r="N66" s="100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>
      <c r="H67" s="41"/>
      <c r="I67" s="103"/>
      <c r="J67" s="1370" t="s">
        <v>46</v>
      </c>
      <c r="K67" s="1335">
        <v>45326.0</v>
      </c>
      <c r="L67" s="1151">
        <v>45333.0</v>
      </c>
      <c r="M67" s="1151">
        <v>45340.0</v>
      </c>
      <c r="S67" s="346"/>
    </row>
    <row r="68">
      <c r="H68" s="41"/>
      <c r="I68" s="103"/>
      <c r="J68" s="1374" t="s">
        <v>44</v>
      </c>
      <c r="K68" s="1336" t="s">
        <v>985</v>
      </c>
      <c r="L68" s="1154" t="s">
        <v>985</v>
      </c>
      <c r="M68" s="1154" t="s">
        <v>985</v>
      </c>
      <c r="S68" s="346"/>
    </row>
    <row r="69">
      <c r="H69" s="41"/>
      <c r="I69" s="103"/>
      <c r="J69" s="1374" t="s">
        <v>85</v>
      </c>
      <c r="K69" s="1496" t="s">
        <v>3247</v>
      </c>
      <c r="L69" s="1471" t="s">
        <v>1673</v>
      </c>
      <c r="M69" s="1175" t="s">
        <v>1453</v>
      </c>
      <c r="S69" s="346"/>
    </row>
    <row r="70">
      <c r="H70" s="41"/>
      <c r="I70" s="103"/>
      <c r="J70" s="1374" t="s">
        <v>116</v>
      </c>
      <c r="K70" s="1470" t="s">
        <v>141</v>
      </c>
      <c r="L70" s="506" t="s">
        <v>141</v>
      </c>
      <c r="M70" s="506" t="s">
        <v>141</v>
      </c>
      <c r="S70" s="346"/>
    </row>
    <row r="71">
      <c r="H71" s="41"/>
      <c r="I71" s="103"/>
      <c r="J71" s="1272"/>
      <c r="K71" s="1108"/>
      <c r="L71" s="1108"/>
      <c r="M71" s="506"/>
      <c r="S71" s="346"/>
    </row>
    <row r="72">
      <c r="H72" s="41"/>
      <c r="I72" s="103"/>
      <c r="J72" s="1379" t="s">
        <v>46</v>
      </c>
      <c r="K72" s="1339">
        <v>45347.0</v>
      </c>
      <c r="L72" s="1497"/>
      <c r="M72" s="1497"/>
      <c r="S72" s="346"/>
    </row>
    <row r="73">
      <c r="H73" s="41"/>
      <c r="I73" s="103"/>
      <c r="J73" s="1374" t="s">
        <v>44</v>
      </c>
      <c r="K73" s="1336" t="s">
        <v>985</v>
      </c>
      <c r="L73" s="506"/>
      <c r="M73" s="1156"/>
      <c r="S73" s="346"/>
    </row>
    <row r="74">
      <c r="H74" s="41"/>
      <c r="I74" s="103"/>
      <c r="J74" s="1374" t="s">
        <v>85</v>
      </c>
      <c r="K74" s="1337" t="s">
        <v>329</v>
      </c>
      <c r="L74" s="1160"/>
      <c r="M74" s="1160"/>
      <c r="S74" s="346"/>
    </row>
    <row r="75">
      <c r="H75" s="41"/>
      <c r="I75" s="103"/>
      <c r="J75" s="1374" t="s">
        <v>116</v>
      </c>
      <c r="K75" s="1470" t="s">
        <v>141</v>
      </c>
      <c r="L75" s="506"/>
      <c r="M75" s="1156"/>
      <c r="S75" s="346"/>
    </row>
    <row r="76">
      <c r="H76" s="41"/>
      <c r="I76" s="103"/>
      <c r="J76" s="1277"/>
      <c r="K76" s="1338"/>
      <c r="L76" s="506"/>
      <c r="M76" s="506"/>
      <c r="S76" s="346"/>
    </row>
    <row r="77">
      <c r="H77" s="41"/>
      <c r="I77" s="1051"/>
      <c r="J77" s="1379" t="s">
        <v>46</v>
      </c>
      <c r="K77" s="1339">
        <v>45324.0</v>
      </c>
      <c r="L77" s="1158">
        <v>45340.0</v>
      </c>
      <c r="M77" s="1158">
        <v>45347.0</v>
      </c>
      <c r="S77" s="346"/>
    </row>
    <row r="78">
      <c r="H78" s="41"/>
      <c r="I78" s="1051"/>
      <c r="J78" s="1374" t="s">
        <v>44</v>
      </c>
      <c r="K78" s="1336" t="s">
        <v>3253</v>
      </c>
      <c r="L78" s="1154" t="s">
        <v>2136</v>
      </c>
      <c r="M78" s="1154" t="s">
        <v>1504</v>
      </c>
      <c r="S78" s="346"/>
    </row>
    <row r="79">
      <c r="H79" s="41"/>
      <c r="I79" s="1051"/>
      <c r="J79" s="1374" t="s">
        <v>85</v>
      </c>
      <c r="K79" s="1337" t="s">
        <v>3254</v>
      </c>
      <c r="L79" s="1175" t="s">
        <v>2899</v>
      </c>
      <c r="M79" s="1175" t="s">
        <v>2942</v>
      </c>
      <c r="S79" s="346"/>
    </row>
    <row r="80">
      <c r="H80" s="41"/>
      <c r="I80" s="1051"/>
      <c r="J80" s="1384" t="s">
        <v>116</v>
      </c>
      <c r="K80" s="1338" t="s">
        <v>1502</v>
      </c>
      <c r="L80" s="506" t="s">
        <v>1502</v>
      </c>
      <c r="M80" s="506" t="s">
        <v>1502</v>
      </c>
      <c r="S80" s="346"/>
    </row>
    <row r="81">
      <c r="H81" s="41"/>
      <c r="I81" s="1051"/>
      <c r="J81" s="1341"/>
      <c r="S81" s="346"/>
    </row>
    <row r="82">
      <c r="H82" s="41"/>
      <c r="I82" s="1051"/>
      <c r="J82" s="156"/>
      <c r="S82" s="346"/>
    </row>
    <row r="83">
      <c r="H83" s="41"/>
      <c r="I83" s="1051"/>
      <c r="J83" s="156"/>
      <c r="S83" s="346"/>
    </row>
    <row r="84">
      <c r="H84" s="41"/>
      <c r="I84" s="1051"/>
      <c r="J84" s="156"/>
      <c r="S84" s="346"/>
    </row>
    <row r="85">
      <c r="H85" s="41"/>
      <c r="I85" s="1051"/>
      <c r="J85" s="156"/>
      <c r="S85" s="346"/>
    </row>
    <row r="86">
      <c r="H86" s="41"/>
      <c r="I86" s="1051"/>
      <c r="J86" s="156"/>
      <c r="S86" s="346"/>
    </row>
    <row r="87">
      <c r="I87" s="1051"/>
      <c r="J87" s="156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19"/>
    <hyperlink r:id="rId2" ref="L19"/>
    <hyperlink r:id="rId3" ref="M19"/>
    <hyperlink r:id="rId4" ref="K20"/>
    <hyperlink r:id="rId5" ref="L20"/>
    <hyperlink r:id="rId6" ref="M20"/>
    <hyperlink r:id="rId7" ref="K25"/>
    <hyperlink r:id="rId8" ref="L25"/>
    <hyperlink r:id="rId9" ref="K26"/>
    <hyperlink r:id="rId10" ref="L26"/>
    <hyperlink r:id="rId11" ref="K31"/>
    <hyperlink r:id="rId12" ref="L31"/>
    <hyperlink r:id="rId13" ref="M31"/>
    <hyperlink r:id="rId14" ref="K32"/>
    <hyperlink r:id="rId15" ref="L32"/>
    <hyperlink r:id="rId16" ref="M32"/>
    <hyperlink r:id="rId17" ref="K37"/>
    <hyperlink r:id="rId18" ref="K38"/>
    <hyperlink r:id="rId19" ref="K43"/>
    <hyperlink r:id="rId20" ref="M43"/>
    <hyperlink r:id="rId21" ref="K44"/>
    <hyperlink r:id="rId22" ref="M44"/>
    <hyperlink r:id="rId23" ref="K55"/>
    <hyperlink r:id="rId24" ref="K56"/>
    <hyperlink r:id="rId25" ref="K61"/>
    <hyperlink r:id="rId26" ref="L61"/>
    <hyperlink r:id="rId27" ref="M61"/>
    <hyperlink r:id="rId28" ref="K62"/>
    <hyperlink r:id="rId29" ref="L62"/>
    <hyperlink r:id="rId30" ref="M62"/>
    <hyperlink r:id="rId31" ref="K69"/>
    <hyperlink r:id="rId32" ref="L69"/>
    <hyperlink r:id="rId33" ref="M69"/>
    <hyperlink r:id="rId34" ref="K70"/>
    <hyperlink r:id="rId35" ref="K74"/>
    <hyperlink r:id="rId36" ref="K75"/>
    <hyperlink r:id="rId37" ref="K79"/>
    <hyperlink r:id="rId38" ref="L79"/>
    <hyperlink r:id="rId39" ref="M79"/>
  </hyperlinks>
  <drawing r:id="rId40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3" width="16.88"/>
    <col customWidth="1" min="4" max="4" width="18.25"/>
    <col customWidth="1" min="5" max="5" width="23.5"/>
    <col customWidth="1" min="6" max="8" width="16.88"/>
    <col customWidth="1" min="9" max="9" width="17.13"/>
    <col customWidth="1" min="10" max="10" width="12.38"/>
  </cols>
  <sheetData>
    <row r="2">
      <c r="B2" s="2" t="s">
        <v>0</v>
      </c>
      <c r="C2" s="316" t="s">
        <v>2531</v>
      </c>
      <c r="D2" s="4"/>
      <c r="E2" s="5" t="s">
        <v>2</v>
      </c>
      <c r="F2" s="5" t="s">
        <v>3</v>
      </c>
      <c r="G2" s="6" t="s">
        <v>4</v>
      </c>
    </row>
    <row r="3">
      <c r="B3" s="2" t="s">
        <v>5</v>
      </c>
      <c r="C3" s="8" t="s">
        <v>3243</v>
      </c>
      <c r="D3" s="4"/>
      <c r="E3" s="9">
        <v>1.0</v>
      </c>
      <c r="F3" s="10"/>
      <c r="G3" s="11"/>
      <c r="H3" s="12"/>
    </row>
    <row r="4">
      <c r="B4" s="2" t="s">
        <v>9</v>
      </c>
      <c r="C4" s="673">
        <v>45308.0</v>
      </c>
      <c r="D4" s="4"/>
      <c r="E4" s="14"/>
      <c r="F4" s="14"/>
      <c r="G4" s="14"/>
      <c r="H4" s="12"/>
    </row>
    <row r="5">
      <c r="B5" s="2" t="s">
        <v>11</v>
      </c>
      <c r="C5" s="8" t="s">
        <v>12</v>
      </c>
      <c r="D5" s="15"/>
      <c r="E5" s="15"/>
      <c r="F5" s="15"/>
      <c r="G5" s="4"/>
      <c r="H5" s="12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</row>
    <row r="9">
      <c r="B9" s="25"/>
      <c r="C9" s="23" t="s">
        <v>26</v>
      </c>
      <c r="D9" s="24" t="s">
        <v>27</v>
      </c>
      <c r="E9" s="15"/>
      <c r="F9" s="15"/>
      <c r="G9" s="4"/>
      <c r="H9" s="12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</row>
    <row r="12" hidden="1">
      <c r="B12" s="676" t="s">
        <v>1080</v>
      </c>
      <c r="C12" s="27" t="s">
        <v>3248</v>
      </c>
      <c r="D12" s="15"/>
      <c r="E12" s="15"/>
      <c r="F12" s="15"/>
      <c r="G12" s="4"/>
      <c r="H12" s="12"/>
    </row>
    <row r="13">
      <c r="B13" s="830"/>
      <c r="C13" s="12"/>
      <c r="D13" s="12"/>
      <c r="E13" s="12"/>
      <c r="F13" s="12"/>
      <c r="G13" s="12"/>
      <c r="H13" s="12"/>
    </row>
    <row r="14">
      <c r="B14" s="30" t="s">
        <v>36</v>
      </c>
      <c r="C14" s="12"/>
      <c r="D14" s="12"/>
      <c r="E14" s="12"/>
      <c r="F14" s="12"/>
      <c r="G14" s="12"/>
      <c r="H14" s="12"/>
    </row>
    <row r="15">
      <c r="B15" s="34" t="s">
        <v>3249</v>
      </c>
      <c r="C15" s="36"/>
      <c r="D15" s="36"/>
      <c r="E15" s="36"/>
      <c r="F15" s="65"/>
      <c r="G15" s="1145" t="s">
        <v>40</v>
      </c>
      <c r="H15" s="65"/>
      <c r="K15" s="34" t="s">
        <v>3250</v>
      </c>
      <c r="L15" s="36"/>
      <c r="M15" s="36"/>
      <c r="N15" s="36"/>
      <c r="O15" s="65"/>
      <c r="P15" s="1145" t="s">
        <v>40</v>
      </c>
      <c r="Q15" s="65"/>
      <c r="T15" s="34" t="s">
        <v>3251</v>
      </c>
      <c r="U15" s="36"/>
      <c r="V15" s="36"/>
      <c r="W15" s="36"/>
      <c r="X15" s="65"/>
      <c r="Y15" s="1145" t="s">
        <v>40</v>
      </c>
      <c r="Z15" s="65"/>
      <c r="AC15" s="34" t="s">
        <v>3250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159"/>
      <c r="C22" s="159"/>
      <c r="D22" s="159"/>
      <c r="E22" s="159"/>
      <c r="F22" s="769">
        <v>1.0</v>
      </c>
      <c r="G22" s="769">
        <v>2.0</v>
      </c>
      <c r="H22" s="769">
        <v>3.0</v>
      </c>
      <c r="J22" s="1"/>
      <c r="K22" s="159"/>
      <c r="L22" s="159"/>
      <c r="M22" s="159"/>
      <c r="N22" s="159"/>
      <c r="O22" s="769">
        <v>1.0</v>
      </c>
      <c r="P22" s="769">
        <v>2.0</v>
      </c>
      <c r="Q22" s="769">
        <v>3.0</v>
      </c>
      <c r="T22" s="159"/>
      <c r="U22" s="159"/>
      <c r="V22" s="159"/>
      <c r="W22" s="159"/>
      <c r="X22" s="769">
        <v>1.0</v>
      </c>
      <c r="Y22" s="769">
        <v>2.0</v>
      </c>
      <c r="Z22" s="769">
        <v>3.0</v>
      </c>
      <c r="AA22" s="78"/>
      <c r="AB22" s="78"/>
      <c r="AC22" s="159"/>
      <c r="AD22" s="159"/>
      <c r="AE22" s="159"/>
      <c r="AF22" s="159"/>
      <c r="AG22" s="769">
        <v>1.0</v>
      </c>
      <c r="AH22" s="769">
        <v>2.0</v>
      </c>
      <c r="AI22" s="769">
        <v>3.0</v>
      </c>
      <c r="AK22" s="78"/>
    </row>
    <row r="23" ht="48.75" customHeight="1">
      <c r="A23" s="831"/>
      <c r="B23" s="1385"/>
      <c r="C23" s="159"/>
      <c r="D23" s="159"/>
      <c r="E23" s="159"/>
      <c r="F23" s="832"/>
      <c r="G23" s="833" t="s">
        <v>3097</v>
      </c>
      <c r="H23" s="834" t="s">
        <v>78</v>
      </c>
      <c r="I23" s="831"/>
      <c r="J23" s="836"/>
      <c r="K23" s="1385"/>
      <c r="L23" s="159"/>
      <c r="M23" s="159"/>
      <c r="N23" s="159"/>
      <c r="O23" s="832"/>
      <c r="P23" s="833" t="s">
        <v>3097</v>
      </c>
      <c r="Q23" s="834" t="s">
        <v>78</v>
      </c>
      <c r="R23" s="831"/>
      <c r="S23" s="831"/>
      <c r="T23" s="1385"/>
      <c r="U23" s="159"/>
      <c r="V23" s="159"/>
      <c r="W23" s="159"/>
      <c r="X23" s="832"/>
      <c r="Y23" s="833" t="s">
        <v>3097</v>
      </c>
      <c r="Z23" s="834" t="s">
        <v>78</v>
      </c>
      <c r="AA23" s="837"/>
      <c r="AB23" s="837"/>
      <c r="AC23" s="1385"/>
      <c r="AD23" s="159"/>
      <c r="AE23" s="159"/>
      <c r="AF23" s="159"/>
      <c r="AG23" s="832"/>
      <c r="AH23" s="833" t="s">
        <v>3097</v>
      </c>
      <c r="AI23" s="834" t="s">
        <v>78</v>
      </c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832"/>
      <c r="M24" s="832"/>
      <c r="N24" s="832"/>
      <c r="O24" s="832"/>
      <c r="P24" s="832"/>
      <c r="Q24" s="832"/>
      <c r="T24" s="25"/>
      <c r="U24" s="832"/>
      <c r="V24" s="832"/>
      <c r="W24" s="832"/>
      <c r="X24" s="832"/>
      <c r="Y24" s="832"/>
      <c r="Z24" s="832"/>
      <c r="AA24" s="78"/>
      <c r="AB24" s="78"/>
      <c r="AC24" s="25"/>
      <c r="AD24" s="832"/>
      <c r="AE24" s="832"/>
      <c r="AF24" s="832"/>
      <c r="AG24" s="832"/>
      <c r="AH24" s="832"/>
      <c r="AI24" s="832"/>
      <c r="AK24" s="78"/>
    </row>
    <row r="25" ht="22.5" hidden="1" customHeight="1">
      <c r="B25" s="14"/>
      <c r="C25" s="832"/>
      <c r="D25" s="832"/>
      <c r="E25" s="832"/>
      <c r="F25" s="832"/>
      <c r="G25" s="832"/>
      <c r="H25" s="832"/>
      <c r="J25" s="1"/>
      <c r="K25" s="14"/>
      <c r="L25" s="832"/>
      <c r="M25" s="832"/>
      <c r="N25" s="832"/>
      <c r="O25" s="832"/>
      <c r="P25" s="832"/>
      <c r="Q25" s="832"/>
      <c r="T25" s="14"/>
      <c r="U25" s="832"/>
      <c r="V25" s="832"/>
      <c r="W25" s="832"/>
      <c r="X25" s="832"/>
      <c r="Y25" s="832"/>
      <c r="Z25" s="832"/>
      <c r="AA25" s="78"/>
      <c r="AB25" s="78"/>
      <c r="AC25" s="14"/>
      <c r="AD25" s="832"/>
      <c r="AE25" s="832"/>
      <c r="AF25" s="832"/>
      <c r="AG25" s="832"/>
      <c r="AH25" s="832"/>
      <c r="AI25" s="832"/>
      <c r="AK25" s="78"/>
    </row>
    <row r="26">
      <c r="B26" s="769">
        <v>4.0</v>
      </c>
      <c r="C26" s="769">
        <v>5.0</v>
      </c>
      <c r="D26" s="769">
        <v>6.0</v>
      </c>
      <c r="E26" s="769">
        <v>7.0</v>
      </c>
      <c r="F26" s="769">
        <v>8.0</v>
      </c>
      <c r="G26" s="769">
        <v>9.0</v>
      </c>
      <c r="H26" s="769">
        <v>10.0</v>
      </c>
      <c r="J26" s="1"/>
      <c r="K26" s="769">
        <v>4.0</v>
      </c>
      <c r="L26" s="769">
        <v>5.0</v>
      </c>
      <c r="M26" s="769">
        <v>6.0</v>
      </c>
      <c r="N26" s="769">
        <v>7.0</v>
      </c>
      <c r="O26" s="769">
        <v>8.0</v>
      </c>
      <c r="P26" s="769">
        <v>9.0</v>
      </c>
      <c r="Q26" s="769">
        <v>10.0</v>
      </c>
      <c r="T26" s="769">
        <v>4.0</v>
      </c>
      <c r="U26" s="769">
        <v>5.0</v>
      </c>
      <c r="V26" s="769">
        <v>6.0</v>
      </c>
      <c r="W26" s="769">
        <v>7.0</v>
      </c>
      <c r="X26" s="769">
        <v>8.0</v>
      </c>
      <c r="Y26" s="769">
        <v>9.0</v>
      </c>
      <c r="Z26" s="769">
        <v>10.0</v>
      </c>
      <c r="AA26" s="78"/>
      <c r="AB26" s="78"/>
      <c r="AC26" s="769">
        <v>4.0</v>
      </c>
      <c r="AD26" s="769">
        <v>5.0</v>
      </c>
      <c r="AE26" s="769">
        <v>6.0</v>
      </c>
      <c r="AF26" s="769">
        <v>7.0</v>
      </c>
      <c r="AG26" s="769">
        <v>8.0</v>
      </c>
      <c r="AH26" s="769">
        <v>9.0</v>
      </c>
      <c r="AI26" s="769">
        <v>10.0</v>
      </c>
      <c r="AK26" s="78"/>
    </row>
    <row r="27" ht="57.0" customHeight="1">
      <c r="B27" s="841" t="s">
        <v>3252</v>
      </c>
      <c r="C27" s="834" t="s">
        <v>78</v>
      </c>
      <c r="D27" s="834" t="s">
        <v>78</v>
      </c>
      <c r="E27" s="834" t="s">
        <v>78</v>
      </c>
      <c r="F27" s="834" t="s">
        <v>78</v>
      </c>
      <c r="G27" s="834" t="s">
        <v>78</v>
      </c>
      <c r="H27" s="834" t="s">
        <v>78</v>
      </c>
      <c r="K27" s="841" t="s">
        <v>3252</v>
      </c>
      <c r="L27" s="834" t="s">
        <v>78</v>
      </c>
      <c r="M27" s="834" t="s">
        <v>78</v>
      </c>
      <c r="N27" s="834" t="s">
        <v>78</v>
      </c>
      <c r="O27" s="834" t="s">
        <v>78</v>
      </c>
      <c r="P27" s="834" t="s">
        <v>78</v>
      </c>
      <c r="Q27" s="834" t="s">
        <v>78</v>
      </c>
      <c r="T27" s="841" t="s">
        <v>3252</v>
      </c>
      <c r="U27" s="834" t="s">
        <v>78</v>
      </c>
      <c r="V27" s="834" t="s">
        <v>78</v>
      </c>
      <c r="W27" s="834" t="s">
        <v>78</v>
      </c>
      <c r="X27" s="834" t="s">
        <v>78</v>
      </c>
      <c r="Y27" s="834" t="s">
        <v>78</v>
      </c>
      <c r="Z27" s="834" t="s">
        <v>78</v>
      </c>
      <c r="AC27" s="841" t="s">
        <v>3252</v>
      </c>
      <c r="AD27" s="834" t="s">
        <v>78</v>
      </c>
      <c r="AE27" s="834" t="s">
        <v>78</v>
      </c>
      <c r="AF27" s="834" t="s">
        <v>78</v>
      </c>
      <c r="AG27" s="834" t="s">
        <v>78</v>
      </c>
      <c r="AH27" s="834" t="s">
        <v>78</v>
      </c>
      <c r="AI27" s="834" t="s">
        <v>78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832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832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832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t="23.25" hidden="1" customHeight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832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832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832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11.0</v>
      </c>
      <c r="C30" s="769">
        <v>12.0</v>
      </c>
      <c r="D30" s="769">
        <v>13.0</v>
      </c>
      <c r="E30" s="769">
        <v>14.0</v>
      </c>
      <c r="F30" s="769">
        <v>15.0</v>
      </c>
      <c r="G30" s="769">
        <v>16.0</v>
      </c>
      <c r="H30" s="769">
        <v>17.0</v>
      </c>
      <c r="J30" s="1"/>
      <c r="K30" s="769">
        <v>11.0</v>
      </c>
      <c r="L30" s="769">
        <v>12.0</v>
      </c>
      <c r="M30" s="769">
        <v>13.0</v>
      </c>
      <c r="N30" s="769">
        <v>14.0</v>
      </c>
      <c r="O30" s="769">
        <v>15.0</v>
      </c>
      <c r="P30" s="769">
        <v>16.0</v>
      </c>
      <c r="Q30" s="769">
        <v>17.0</v>
      </c>
      <c r="T30" s="769">
        <v>11.0</v>
      </c>
      <c r="U30" s="769">
        <v>12.0</v>
      </c>
      <c r="V30" s="769">
        <v>13.0</v>
      </c>
      <c r="W30" s="769">
        <v>14.0</v>
      </c>
      <c r="X30" s="769">
        <v>15.0</v>
      </c>
      <c r="Y30" s="769">
        <v>16.0</v>
      </c>
      <c r="Z30" s="769">
        <v>17.0</v>
      </c>
      <c r="AA30" s="92"/>
      <c r="AB30" s="92"/>
      <c r="AC30" s="769">
        <v>11.0</v>
      </c>
      <c r="AD30" s="769">
        <v>12.0</v>
      </c>
      <c r="AE30" s="769">
        <v>13.0</v>
      </c>
      <c r="AF30" s="769">
        <v>14.0</v>
      </c>
      <c r="AG30" s="769">
        <v>15.0</v>
      </c>
      <c r="AH30" s="769">
        <v>16.0</v>
      </c>
      <c r="AI30" s="769">
        <v>17.0</v>
      </c>
      <c r="AK30" s="92"/>
    </row>
    <row r="31" ht="54.75" customHeight="1">
      <c r="B31" s="841" t="s">
        <v>3255</v>
      </c>
      <c r="C31" s="834" t="s">
        <v>78</v>
      </c>
      <c r="D31" s="1386"/>
      <c r="E31" s="1386"/>
      <c r="F31" s="1386"/>
      <c r="G31" s="1498"/>
      <c r="H31" s="1386"/>
      <c r="K31" s="841" t="s">
        <v>3255</v>
      </c>
      <c r="L31" s="834" t="s">
        <v>78</v>
      </c>
      <c r="M31" s="1386"/>
      <c r="N31" s="1386"/>
      <c r="O31" s="1386"/>
      <c r="P31" s="1498"/>
      <c r="Q31" s="1386"/>
      <c r="T31" s="841" t="s">
        <v>3255</v>
      </c>
      <c r="U31" s="834" t="s">
        <v>78</v>
      </c>
      <c r="V31" s="834" t="s">
        <v>78</v>
      </c>
      <c r="W31" s="834" t="s">
        <v>78</v>
      </c>
      <c r="X31" s="834" t="s">
        <v>78</v>
      </c>
      <c r="Y31" s="1415" t="s">
        <v>78</v>
      </c>
      <c r="Z31" s="832"/>
      <c r="AB31" s="53"/>
      <c r="AC31" s="841" t="s">
        <v>3255</v>
      </c>
      <c r="AD31" s="834" t="s">
        <v>78</v>
      </c>
      <c r="AE31" s="834" t="s">
        <v>78</v>
      </c>
      <c r="AF31" s="834" t="s">
        <v>78</v>
      </c>
      <c r="AG31" s="834" t="s">
        <v>78</v>
      </c>
      <c r="AH31" s="1415" t="s">
        <v>78</v>
      </c>
      <c r="AI31" s="832"/>
      <c r="AK31" s="1499"/>
    </row>
    <row r="32" hidden="1">
      <c r="B32" s="25"/>
      <c r="C32" s="834" t="s">
        <v>78</v>
      </c>
      <c r="D32" s="834" t="s">
        <v>78</v>
      </c>
      <c r="F32" s="1388"/>
      <c r="G32" s="1466"/>
      <c r="H32" s="1467"/>
      <c r="J32" s="1"/>
      <c r="K32" s="25"/>
      <c r="L32" s="834" t="s">
        <v>78</v>
      </c>
      <c r="M32" s="834" t="s">
        <v>78</v>
      </c>
      <c r="O32" s="1388"/>
      <c r="P32" s="1466"/>
      <c r="Q32" s="1467"/>
      <c r="T32" s="25"/>
      <c r="U32" s="834" t="s">
        <v>78</v>
      </c>
      <c r="V32" s="834" t="s">
        <v>78</v>
      </c>
      <c r="X32" s="1388"/>
      <c r="Y32" s="1466"/>
      <c r="Z32" s="1467"/>
      <c r="AA32" s="78"/>
      <c r="AB32" s="78"/>
      <c r="AC32" s="25"/>
      <c r="AD32" s="834" t="s">
        <v>78</v>
      </c>
      <c r="AE32" s="834" t="s">
        <v>78</v>
      </c>
      <c r="AG32" s="1388"/>
      <c r="AH32" s="1466"/>
      <c r="AI32" s="1467"/>
    </row>
    <row r="33" hidden="1">
      <c r="B33" s="14"/>
      <c r="C33" s="834" t="s">
        <v>78</v>
      </c>
      <c r="D33" s="834" t="s">
        <v>78</v>
      </c>
      <c r="F33" s="1343"/>
      <c r="G33" s="1468"/>
      <c r="H33" s="1469"/>
      <c r="J33" s="1"/>
      <c r="K33" s="14"/>
      <c r="L33" s="834" t="s">
        <v>78</v>
      </c>
      <c r="M33" s="834" t="s">
        <v>78</v>
      </c>
      <c r="O33" s="1343"/>
      <c r="P33" s="1468"/>
      <c r="Q33" s="1469"/>
      <c r="T33" s="14"/>
      <c r="U33" s="834" t="s">
        <v>78</v>
      </c>
      <c r="V33" s="834" t="s">
        <v>78</v>
      </c>
      <c r="X33" s="1343"/>
      <c r="Y33" s="1468"/>
      <c r="Z33" s="1469"/>
      <c r="AA33" s="78"/>
      <c r="AB33" s="78"/>
      <c r="AC33" s="14"/>
      <c r="AD33" s="834" t="s">
        <v>78</v>
      </c>
      <c r="AE33" s="834" t="s">
        <v>78</v>
      </c>
      <c r="AG33" s="1343"/>
      <c r="AH33" s="1468"/>
      <c r="AI33" s="1469"/>
    </row>
    <row r="34">
      <c r="B34" s="769">
        <v>18.0</v>
      </c>
      <c r="C34" s="769">
        <v>19.0</v>
      </c>
      <c r="D34" s="769">
        <v>20.0</v>
      </c>
      <c r="E34" s="769">
        <v>21.0</v>
      </c>
      <c r="F34" s="769">
        <v>22.0</v>
      </c>
      <c r="G34" s="769">
        <v>23.0</v>
      </c>
      <c r="H34" s="769">
        <v>24.0</v>
      </c>
      <c r="K34" s="769">
        <v>18.0</v>
      </c>
      <c r="L34" s="769">
        <v>19.0</v>
      </c>
      <c r="M34" s="769">
        <v>20.0</v>
      </c>
      <c r="N34" s="769">
        <v>21.0</v>
      </c>
      <c r="O34" s="769">
        <v>22.0</v>
      </c>
      <c r="P34" s="769">
        <v>23.0</v>
      </c>
      <c r="Q34" s="769">
        <v>24.0</v>
      </c>
      <c r="T34" s="769">
        <v>18.0</v>
      </c>
      <c r="U34" s="769">
        <v>19.0</v>
      </c>
      <c r="V34" s="769">
        <v>20.0</v>
      </c>
      <c r="W34" s="769">
        <v>21.0</v>
      </c>
      <c r="X34" s="769">
        <v>22.0</v>
      </c>
      <c r="Y34" s="769">
        <v>23.0</v>
      </c>
      <c r="Z34" s="769">
        <v>24.0</v>
      </c>
      <c r="AC34" s="769">
        <v>18.0</v>
      </c>
      <c r="AD34" s="769">
        <v>19.0</v>
      </c>
      <c r="AE34" s="769">
        <v>20.0</v>
      </c>
      <c r="AF34" s="769">
        <v>21.0</v>
      </c>
      <c r="AG34" s="769">
        <v>22.0</v>
      </c>
      <c r="AH34" s="769">
        <v>23.0</v>
      </c>
      <c r="AI34" s="769">
        <v>24.0</v>
      </c>
    </row>
    <row r="35" ht="69.0" customHeight="1">
      <c r="B35" s="842"/>
      <c r="C35" s="1389"/>
      <c r="D35" s="1389"/>
      <c r="E35" s="1389"/>
      <c r="F35" s="1389"/>
      <c r="G35" s="1498"/>
      <c r="H35" s="1386"/>
      <c r="K35" s="842"/>
      <c r="L35" s="1389"/>
      <c r="M35" s="1389"/>
      <c r="N35" s="1389"/>
      <c r="O35" s="1389"/>
      <c r="P35" s="1498"/>
      <c r="Q35" s="1386"/>
      <c r="T35" s="841" t="s">
        <v>3256</v>
      </c>
      <c r="U35" s="1042" t="s">
        <v>78</v>
      </c>
      <c r="V35" s="1042" t="s">
        <v>78</v>
      </c>
      <c r="W35" s="1042" t="s">
        <v>78</v>
      </c>
      <c r="X35" s="1042" t="s">
        <v>78</v>
      </c>
      <c r="Y35" s="1415" t="s">
        <v>78</v>
      </c>
      <c r="Z35" s="834" t="s">
        <v>78</v>
      </c>
      <c r="AA35" s="97"/>
      <c r="AB35" s="97"/>
      <c r="AC35" s="841" t="s">
        <v>3256</v>
      </c>
      <c r="AD35" s="1042" t="s">
        <v>78</v>
      </c>
      <c r="AE35" s="1042" t="s">
        <v>78</v>
      </c>
      <c r="AF35" s="1042" t="s">
        <v>78</v>
      </c>
      <c r="AG35" s="1042" t="s">
        <v>78</v>
      </c>
      <c r="AH35" s="1415" t="s">
        <v>78</v>
      </c>
      <c r="AI35" s="834" t="s">
        <v>78</v>
      </c>
      <c r="AJ35" s="97"/>
      <c r="AK35" s="1499"/>
    </row>
    <row r="36" hidden="1">
      <c r="B36" s="25"/>
      <c r="C36" s="25"/>
      <c r="D36" s="25"/>
      <c r="E36" s="25"/>
      <c r="F36" s="25"/>
      <c r="G36" s="1500"/>
      <c r="H36" s="1501"/>
      <c r="J36" s="1"/>
      <c r="K36" s="25"/>
      <c r="L36" s="25"/>
      <c r="M36" s="25"/>
      <c r="N36" s="25"/>
      <c r="O36" s="25"/>
      <c r="P36" s="1500"/>
      <c r="Q36" s="1501"/>
      <c r="T36" s="25"/>
      <c r="U36" s="25"/>
      <c r="V36" s="25"/>
      <c r="W36" s="25"/>
      <c r="X36" s="25"/>
      <c r="Y36" s="1466"/>
      <c r="Z36" s="1467"/>
      <c r="AA36" s="78"/>
      <c r="AB36" s="78"/>
      <c r="AC36" s="25"/>
      <c r="AD36" s="25"/>
      <c r="AE36" s="25"/>
      <c r="AF36" s="25"/>
      <c r="AG36" s="25"/>
      <c r="AH36" s="1466"/>
      <c r="AI36" s="1467"/>
    </row>
    <row r="37" hidden="1">
      <c r="B37" s="14"/>
      <c r="C37" s="14"/>
      <c r="D37" s="14"/>
      <c r="E37" s="14"/>
      <c r="F37" s="14"/>
      <c r="G37" s="1502"/>
      <c r="H37" s="1503"/>
      <c r="J37" s="1"/>
      <c r="K37" s="14"/>
      <c r="L37" s="14"/>
      <c r="M37" s="14"/>
      <c r="N37" s="14"/>
      <c r="O37" s="14"/>
      <c r="P37" s="1502"/>
      <c r="Q37" s="1503"/>
      <c r="T37" s="14"/>
      <c r="U37" s="14"/>
      <c r="V37" s="14"/>
      <c r="W37" s="14"/>
      <c r="X37" s="14"/>
      <c r="Y37" s="1468"/>
      <c r="Z37" s="1469"/>
      <c r="AA37" s="78"/>
      <c r="AB37" s="78"/>
      <c r="AC37" s="14"/>
      <c r="AD37" s="14"/>
      <c r="AE37" s="14"/>
      <c r="AF37" s="14"/>
      <c r="AG37" s="14"/>
      <c r="AH37" s="1468"/>
      <c r="AI37" s="1469"/>
    </row>
    <row r="38">
      <c r="B38" s="769">
        <v>25.0</v>
      </c>
      <c r="C38" s="769">
        <v>26.0</v>
      </c>
      <c r="D38" s="769">
        <v>27.0</v>
      </c>
      <c r="E38" s="769">
        <v>28.0</v>
      </c>
      <c r="F38" s="769">
        <v>29.0</v>
      </c>
      <c r="G38" s="864"/>
      <c r="H38" s="864"/>
      <c r="I38" s="97"/>
      <c r="K38" s="769">
        <v>25.0</v>
      </c>
      <c r="L38" s="769">
        <v>26.0</v>
      </c>
      <c r="M38" s="769">
        <v>27.0</v>
      </c>
      <c r="N38" s="769">
        <v>28.0</v>
      </c>
      <c r="O38" s="769">
        <v>29.0</v>
      </c>
      <c r="P38" s="864"/>
      <c r="Q38" s="864"/>
      <c r="R38" s="97"/>
      <c r="T38" s="769">
        <v>25.0</v>
      </c>
      <c r="U38" s="769">
        <v>26.0</v>
      </c>
      <c r="V38" s="769">
        <v>27.0</v>
      </c>
      <c r="W38" s="769">
        <v>28.0</v>
      </c>
      <c r="X38" s="769">
        <v>29.0</v>
      </c>
      <c r="Y38" s="864"/>
      <c r="Z38" s="864"/>
      <c r="AA38" s="97"/>
      <c r="AB38" s="97"/>
      <c r="AC38" s="769">
        <v>25.0</v>
      </c>
      <c r="AD38" s="769">
        <v>26.0</v>
      </c>
      <c r="AE38" s="769">
        <v>27.0</v>
      </c>
      <c r="AF38" s="769">
        <v>28.0</v>
      </c>
      <c r="AG38" s="769">
        <v>29.0</v>
      </c>
      <c r="AH38" s="864"/>
      <c r="AI38" s="864"/>
      <c r="AJ38" s="97"/>
      <c r="AK38" s="97"/>
    </row>
    <row r="39" ht="63.0" customHeight="1">
      <c r="B39" s="842"/>
      <c r="C39" s="1389"/>
      <c r="D39" s="1389"/>
      <c r="E39" s="1389"/>
      <c r="F39" s="1389"/>
      <c r="G39" s="1345"/>
      <c r="H39" s="1180"/>
      <c r="K39" s="842"/>
      <c r="L39" s="1389"/>
      <c r="M39" s="1389"/>
      <c r="N39" s="1389"/>
      <c r="O39" s="1389"/>
      <c r="P39" s="1345"/>
      <c r="Q39" s="1180"/>
      <c r="T39" s="841" t="s">
        <v>3257</v>
      </c>
      <c r="U39" s="1042" t="s">
        <v>78</v>
      </c>
      <c r="V39" s="1042" t="s">
        <v>78</v>
      </c>
      <c r="W39" s="1042" t="s">
        <v>78</v>
      </c>
      <c r="X39" s="1042" t="s">
        <v>78</v>
      </c>
      <c r="Y39" s="1345"/>
      <c r="Z39" s="1180"/>
      <c r="AA39" s="97"/>
      <c r="AB39" s="97"/>
      <c r="AC39" s="841" t="s">
        <v>3257</v>
      </c>
      <c r="AD39" s="1042" t="s">
        <v>78</v>
      </c>
      <c r="AE39" s="1042" t="s">
        <v>78</v>
      </c>
      <c r="AF39" s="1042" t="s">
        <v>78</v>
      </c>
      <c r="AG39" s="1042" t="s">
        <v>78</v>
      </c>
      <c r="AH39" s="1345"/>
      <c r="AI39" s="1180"/>
      <c r="AJ39" s="97"/>
      <c r="AK39" s="97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  <c r="AJ40" s="97"/>
      <c r="AK40" s="97"/>
    </row>
    <row r="41">
      <c r="B41" s="864"/>
      <c r="C41" s="975"/>
      <c r="D41" s="975"/>
      <c r="E41" s="832"/>
      <c r="F41" s="832"/>
      <c r="G41" s="832"/>
      <c r="H41" s="832"/>
      <c r="J41" s="1"/>
      <c r="K41" s="864"/>
      <c r="L41" s="975"/>
      <c r="M41" s="975"/>
      <c r="N41" s="832"/>
      <c r="O41" s="832"/>
      <c r="P41" s="832"/>
      <c r="Q41" s="832"/>
      <c r="T41" s="864"/>
      <c r="U41" s="975"/>
      <c r="V41" s="975"/>
      <c r="W41" s="832"/>
      <c r="X41" s="832"/>
      <c r="Y41" s="832"/>
      <c r="Z41" s="832"/>
      <c r="AA41" s="78"/>
      <c r="AB41" s="78"/>
      <c r="AC41" s="864"/>
      <c r="AD41" s="975"/>
      <c r="AE41" s="975"/>
      <c r="AF41" s="832"/>
      <c r="AG41" s="832"/>
      <c r="AH41" s="832"/>
      <c r="AI41" s="832"/>
      <c r="AJ41" s="97"/>
      <c r="AK41" s="97"/>
    </row>
    <row r="42">
      <c r="B42" s="1385"/>
      <c r="C42" s="1044"/>
      <c r="D42" s="975"/>
      <c r="E42" s="832"/>
      <c r="F42" s="832"/>
      <c r="G42" s="832"/>
      <c r="H42" s="832"/>
      <c r="J42" s="1"/>
      <c r="K42" s="1385"/>
      <c r="L42" s="1044"/>
      <c r="M42" s="975"/>
      <c r="N42" s="832"/>
      <c r="O42" s="832"/>
      <c r="P42" s="832"/>
      <c r="Q42" s="832"/>
      <c r="T42" s="1385"/>
      <c r="U42" s="1044"/>
      <c r="V42" s="975"/>
      <c r="W42" s="832"/>
      <c r="X42" s="832"/>
      <c r="Y42" s="832"/>
      <c r="Z42" s="832"/>
      <c r="AA42" s="78"/>
      <c r="AB42" s="78"/>
      <c r="AC42" s="1385"/>
      <c r="AD42" s="1044"/>
      <c r="AE42" s="975"/>
      <c r="AF42" s="832"/>
      <c r="AG42" s="832"/>
      <c r="AH42" s="832"/>
      <c r="AI42" s="832"/>
      <c r="AJ42" s="97"/>
      <c r="AK42" s="97"/>
    </row>
    <row r="43" ht="60.75" customHeight="1">
      <c r="B43" s="14"/>
      <c r="C43" s="14"/>
      <c r="D43" s="832"/>
      <c r="E43" s="864"/>
      <c r="F43" s="864"/>
      <c r="G43" s="864"/>
      <c r="H43" s="864"/>
      <c r="J43" s="1"/>
      <c r="K43" s="14"/>
      <c r="L43" s="14"/>
      <c r="M43" s="832"/>
      <c r="N43" s="864"/>
      <c r="O43" s="864"/>
      <c r="P43" s="864"/>
      <c r="Q43" s="864"/>
      <c r="T43" s="14"/>
      <c r="U43" s="14"/>
      <c r="V43" s="832"/>
      <c r="W43" s="864"/>
      <c r="X43" s="864"/>
      <c r="Y43" s="864"/>
      <c r="Z43" s="864"/>
      <c r="AA43" s="78"/>
      <c r="AB43" s="78"/>
      <c r="AC43" s="14"/>
      <c r="AD43" s="14"/>
      <c r="AE43" s="832"/>
      <c r="AF43" s="864"/>
      <c r="AG43" s="864"/>
      <c r="AH43" s="864"/>
      <c r="AI43" s="864"/>
      <c r="AJ43" s="97"/>
      <c r="AK43" s="97"/>
    </row>
    <row r="44">
      <c r="B44" s="832"/>
      <c r="C44" s="832"/>
      <c r="D44" s="832"/>
      <c r="E44" s="864"/>
      <c r="F44" s="864"/>
      <c r="G44" s="864"/>
      <c r="H44" s="864"/>
      <c r="J44" s="1"/>
      <c r="K44" s="832"/>
      <c r="L44" s="832"/>
      <c r="M44" s="832"/>
      <c r="N44" s="864"/>
      <c r="O44" s="864"/>
      <c r="P44" s="864"/>
      <c r="Q44" s="864"/>
      <c r="T44" s="832"/>
      <c r="U44" s="832"/>
      <c r="V44" s="832"/>
      <c r="W44" s="864"/>
      <c r="X44" s="864"/>
      <c r="Y44" s="864"/>
      <c r="Z44" s="864"/>
      <c r="AA44" s="78"/>
      <c r="AB44" s="78"/>
      <c r="AC44" s="832"/>
      <c r="AD44" s="832"/>
      <c r="AE44" s="832"/>
      <c r="AF44" s="864"/>
      <c r="AG44" s="864"/>
      <c r="AH44" s="864"/>
      <c r="AI44" s="864"/>
      <c r="AJ44" s="97"/>
      <c r="AK44" s="97"/>
    </row>
    <row r="46">
      <c r="B46" s="1504" t="s">
        <v>3258</v>
      </c>
      <c r="C46" s="15"/>
      <c r="D46" s="15"/>
      <c r="E46" s="15"/>
      <c r="F46" s="4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" t="s">
        <v>2140</v>
      </c>
    </row>
    <row r="48">
      <c r="B48" s="1126">
        <v>45325.0</v>
      </c>
      <c r="C48" s="1126">
        <v>45325.0</v>
      </c>
      <c r="D48" s="168" t="s">
        <v>78</v>
      </c>
      <c r="E48" s="876" t="s">
        <v>154</v>
      </c>
      <c r="F48" s="1505" t="s">
        <v>3209</v>
      </c>
      <c r="H48" s="71"/>
      <c r="I48" s="992"/>
    </row>
    <row r="49">
      <c r="B49" s="1126">
        <v>45326.0</v>
      </c>
      <c r="C49" s="1126">
        <v>45326.0</v>
      </c>
      <c r="D49" s="168" t="s">
        <v>78</v>
      </c>
      <c r="E49" s="876" t="s">
        <v>3259</v>
      </c>
      <c r="F49" s="1505" t="s">
        <v>3210</v>
      </c>
      <c r="H49" s="71" t="s">
        <v>85</v>
      </c>
      <c r="I49" s="1290" t="s">
        <v>3260</v>
      </c>
    </row>
    <row r="50">
      <c r="B50" s="1126">
        <v>45327.0</v>
      </c>
      <c r="C50" s="1126">
        <v>45327.0</v>
      </c>
      <c r="D50" s="168" t="s">
        <v>78</v>
      </c>
      <c r="E50" s="876" t="s">
        <v>786</v>
      </c>
      <c r="F50" s="1505" t="s">
        <v>3211</v>
      </c>
      <c r="H50" s="71" t="s">
        <v>116</v>
      </c>
      <c r="I50" s="1290" t="s">
        <v>3261</v>
      </c>
    </row>
    <row r="51">
      <c r="B51" s="1126">
        <v>45328.0</v>
      </c>
      <c r="C51" s="1126">
        <v>45328.0</v>
      </c>
      <c r="D51" s="168" t="s">
        <v>78</v>
      </c>
      <c r="E51" s="876" t="s">
        <v>786</v>
      </c>
      <c r="F51" s="1505" t="s">
        <v>3211</v>
      </c>
      <c r="H51" s="71" t="s">
        <v>169</v>
      </c>
      <c r="I51" s="1391" t="s">
        <v>329</v>
      </c>
    </row>
    <row r="52">
      <c r="B52" s="1126">
        <v>45329.0</v>
      </c>
      <c r="C52" s="1126">
        <v>45329.0</v>
      </c>
      <c r="D52" s="168" t="s">
        <v>78</v>
      </c>
      <c r="E52" s="876" t="s">
        <v>232</v>
      </c>
      <c r="F52" s="1505" t="s">
        <v>3262</v>
      </c>
    </row>
    <row r="53">
      <c r="B53" s="1126">
        <v>45330.0</v>
      </c>
      <c r="C53" s="1126">
        <v>45330.0</v>
      </c>
      <c r="D53" s="168" t="s">
        <v>78</v>
      </c>
      <c r="E53" s="876" t="s">
        <v>170</v>
      </c>
      <c r="F53" s="1505" t="s">
        <v>3263</v>
      </c>
    </row>
    <row r="54">
      <c r="B54" s="1126">
        <v>45331.0</v>
      </c>
      <c r="C54" s="1126">
        <v>45331.0</v>
      </c>
      <c r="D54" s="168" t="s">
        <v>78</v>
      </c>
      <c r="E54" s="876" t="s">
        <v>1971</v>
      </c>
      <c r="F54" s="1505" t="s">
        <v>3264</v>
      </c>
    </row>
    <row r="55" ht="15.0" customHeight="1">
      <c r="A55" s="1" t="s">
        <v>149</v>
      </c>
      <c r="B55" s="1126">
        <v>45332.0</v>
      </c>
      <c r="C55" s="1126">
        <v>45332.0</v>
      </c>
      <c r="D55" s="168" t="s">
        <v>78</v>
      </c>
      <c r="E55" s="876" t="s">
        <v>904</v>
      </c>
      <c r="F55" s="1506" t="s">
        <v>3217</v>
      </c>
    </row>
    <row r="56">
      <c r="B56" s="1126">
        <v>45333.0</v>
      </c>
      <c r="C56" s="1126">
        <v>45333.0</v>
      </c>
      <c r="D56" s="168" t="s">
        <v>78</v>
      </c>
      <c r="E56" s="876" t="s">
        <v>3265</v>
      </c>
      <c r="F56" s="1505" t="s">
        <v>3266</v>
      </c>
    </row>
    <row r="57">
      <c r="B57" s="1126">
        <v>45334.0</v>
      </c>
      <c r="C57" s="1126">
        <v>45334.0</v>
      </c>
      <c r="D57" s="168" t="s">
        <v>78</v>
      </c>
      <c r="E57" s="876" t="s">
        <v>3113</v>
      </c>
      <c r="F57" s="1505" t="s">
        <v>3267</v>
      </c>
    </row>
    <row r="58">
      <c r="B58" s="1126">
        <v>45335.0</v>
      </c>
      <c r="C58" s="1126">
        <v>45335.0</v>
      </c>
      <c r="D58" s="168" t="s">
        <v>78</v>
      </c>
      <c r="E58" s="876" t="s">
        <v>3268</v>
      </c>
      <c r="F58" s="1505" t="s">
        <v>3269</v>
      </c>
    </row>
    <row r="59">
      <c r="B59" s="1126">
        <v>45336.0</v>
      </c>
      <c r="C59" s="1126">
        <v>45336.0</v>
      </c>
      <c r="D59" s="168" t="s">
        <v>78</v>
      </c>
      <c r="E59" s="876" t="s">
        <v>3270</v>
      </c>
      <c r="F59" s="1505" t="s">
        <v>3271</v>
      </c>
    </row>
    <row r="60">
      <c r="B60" s="1126">
        <v>45337.0</v>
      </c>
      <c r="C60" s="1126">
        <v>45337.0</v>
      </c>
      <c r="D60" s="168" t="s">
        <v>78</v>
      </c>
      <c r="E60" s="876" t="s">
        <v>180</v>
      </c>
      <c r="F60" s="1505" t="s">
        <v>3272</v>
      </c>
      <c r="J60" s="395"/>
    </row>
    <row r="61">
      <c r="B61" s="1126">
        <v>45338.0</v>
      </c>
      <c r="C61" s="1126">
        <v>45338.0</v>
      </c>
      <c r="D61" s="168" t="s">
        <v>78</v>
      </c>
      <c r="E61" s="876" t="s">
        <v>269</v>
      </c>
      <c r="F61" s="1505" t="s">
        <v>3273</v>
      </c>
    </row>
    <row r="62">
      <c r="B62" s="1126">
        <v>45341.0</v>
      </c>
      <c r="C62" s="1126">
        <v>45341.0</v>
      </c>
      <c r="D62" s="168" t="s">
        <v>78</v>
      </c>
      <c r="E62" s="876" t="s">
        <v>299</v>
      </c>
      <c r="F62" s="1507" t="s">
        <v>3274</v>
      </c>
    </row>
    <row r="63">
      <c r="B63" s="1126">
        <v>45342.0</v>
      </c>
      <c r="C63" s="1126">
        <v>45342.0</v>
      </c>
      <c r="D63" s="168" t="s">
        <v>78</v>
      </c>
      <c r="E63" s="876" t="s">
        <v>818</v>
      </c>
      <c r="F63" s="1505" t="s">
        <v>3275</v>
      </c>
      <c r="G63" s="1" t="s">
        <v>149</v>
      </c>
    </row>
    <row r="64">
      <c r="B64" s="1126">
        <v>45343.0</v>
      </c>
      <c r="C64" s="1126">
        <v>45343.0</v>
      </c>
      <c r="D64" s="168" t="s">
        <v>78</v>
      </c>
      <c r="E64" s="876" t="s">
        <v>235</v>
      </c>
      <c r="F64" s="1505" t="s">
        <v>3276</v>
      </c>
    </row>
    <row r="65">
      <c r="B65" s="1126">
        <v>45344.0</v>
      </c>
      <c r="C65" s="1126">
        <v>45344.0</v>
      </c>
      <c r="D65" s="168" t="s">
        <v>78</v>
      </c>
      <c r="E65" s="876" t="s">
        <v>235</v>
      </c>
      <c r="F65" s="1505" t="s">
        <v>3277</v>
      </c>
    </row>
    <row r="66">
      <c r="B66" s="1126">
        <v>45345.0</v>
      </c>
      <c r="C66" s="1126">
        <v>45345.0</v>
      </c>
      <c r="D66" s="168" t="s">
        <v>78</v>
      </c>
      <c r="E66" s="876" t="s">
        <v>161</v>
      </c>
      <c r="F66" s="1505" t="s">
        <v>3278</v>
      </c>
      <c r="I66" s="1" t="s">
        <v>149</v>
      </c>
    </row>
    <row r="67">
      <c r="B67" s="1126">
        <v>45346.0</v>
      </c>
      <c r="C67" s="1126">
        <v>45346.0</v>
      </c>
      <c r="D67" s="168" t="s">
        <v>78</v>
      </c>
      <c r="E67" s="1129" t="s">
        <v>3279</v>
      </c>
      <c r="F67" s="1505" t="s">
        <v>3280</v>
      </c>
    </row>
    <row r="68">
      <c r="B68" s="1126">
        <v>45348.0</v>
      </c>
      <c r="C68" s="1126">
        <v>45348.0</v>
      </c>
      <c r="D68" s="168" t="s">
        <v>78</v>
      </c>
      <c r="E68" s="1129" t="s">
        <v>886</v>
      </c>
      <c r="F68" s="876" t="s">
        <v>3238</v>
      </c>
    </row>
    <row r="69">
      <c r="B69" s="1126">
        <v>45349.0</v>
      </c>
      <c r="C69" s="1126">
        <v>45349.0</v>
      </c>
      <c r="D69" s="168" t="s">
        <v>78</v>
      </c>
      <c r="E69" s="1129" t="s">
        <v>2649</v>
      </c>
      <c r="F69" s="1505" t="s">
        <v>3281</v>
      </c>
    </row>
    <row r="70">
      <c r="B70" s="1392">
        <v>45350.0</v>
      </c>
      <c r="C70" s="1392">
        <v>45350.0</v>
      </c>
      <c r="D70" s="168" t="s">
        <v>78</v>
      </c>
      <c r="E70" s="1394" t="s">
        <v>3282</v>
      </c>
      <c r="F70" s="1505" t="s">
        <v>3283</v>
      </c>
    </row>
    <row r="71">
      <c r="B71" s="1126">
        <v>45351.0</v>
      </c>
      <c r="C71" s="1126">
        <v>45351.0</v>
      </c>
      <c r="D71" s="168" t="s">
        <v>78</v>
      </c>
      <c r="E71" s="1129" t="s">
        <v>143</v>
      </c>
      <c r="F71" s="1505" t="s">
        <v>3284</v>
      </c>
    </row>
    <row r="72">
      <c r="B72" s="1126"/>
      <c r="C72" s="1126"/>
      <c r="D72" s="168"/>
      <c r="E72" s="876"/>
      <c r="F72" s="876"/>
    </row>
    <row r="73">
      <c r="B73" s="1128"/>
      <c r="C73" s="1128"/>
      <c r="D73" s="168"/>
      <c r="E73" s="1130"/>
      <c r="F73" s="1130"/>
    </row>
    <row r="74" hidden="1">
      <c r="B74" s="1126">
        <v>45322.0</v>
      </c>
      <c r="C74" s="1126">
        <v>45322.0</v>
      </c>
      <c r="D74" s="168" t="s">
        <v>78</v>
      </c>
      <c r="E74" s="876" t="s">
        <v>1500</v>
      </c>
      <c r="F74" s="876" t="s">
        <v>3106</v>
      </c>
    </row>
    <row r="75">
      <c r="B75" s="1186"/>
      <c r="C75" s="1186"/>
      <c r="D75" s="164"/>
      <c r="E75" s="379"/>
      <c r="F75" s="255"/>
    </row>
    <row r="76">
      <c r="B76" s="1186"/>
      <c r="C76" s="1186"/>
      <c r="D76" s="164"/>
      <c r="E76" s="379"/>
      <c r="F76" s="379"/>
    </row>
    <row r="77">
      <c r="B77" s="1186"/>
      <c r="C77" s="1186"/>
      <c r="D77" s="164"/>
      <c r="E77" s="379"/>
      <c r="F77" s="255"/>
    </row>
    <row r="78">
      <c r="B78" s="1186"/>
      <c r="C78" s="1186"/>
      <c r="D78" s="164"/>
      <c r="E78" s="379"/>
      <c r="F78" s="255"/>
    </row>
    <row r="79">
      <c r="B79" s="905"/>
      <c r="C79" s="905"/>
      <c r="D79" s="1"/>
      <c r="E79" s="187"/>
      <c r="F79" s="187"/>
    </row>
    <row r="80">
      <c r="B80" s="905"/>
      <c r="C80" s="905"/>
      <c r="D80" s="1"/>
      <c r="E80" s="187"/>
      <c r="F80" s="187"/>
    </row>
    <row r="81">
      <c r="B81" s="905"/>
      <c r="C81" s="905"/>
      <c r="D81" s="1"/>
      <c r="E81" s="187"/>
      <c r="F81" s="187"/>
    </row>
  </sheetData>
  <mergeCells count="99">
    <mergeCell ref="AF35:AF37"/>
    <mergeCell ref="AG35:AG37"/>
    <mergeCell ref="U35:U37"/>
    <mergeCell ref="V35:V37"/>
    <mergeCell ref="W35:W37"/>
    <mergeCell ref="X35:X37"/>
    <mergeCell ref="AC35:AC37"/>
    <mergeCell ref="AD35:AD37"/>
    <mergeCell ref="AE35:AE37"/>
    <mergeCell ref="C2:D2"/>
    <mergeCell ref="C3:D3"/>
    <mergeCell ref="E3:E4"/>
    <mergeCell ref="F3:F4"/>
    <mergeCell ref="G3:G4"/>
    <mergeCell ref="C4:D4"/>
    <mergeCell ref="C5:G5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K27:K29"/>
    <mergeCell ref="K31:K33"/>
    <mergeCell ref="D8:G8"/>
    <mergeCell ref="D9:G9"/>
    <mergeCell ref="D10:G10"/>
    <mergeCell ref="D11:G11"/>
    <mergeCell ref="C12:G12"/>
    <mergeCell ref="B15:F18"/>
    <mergeCell ref="B19:H20"/>
    <mergeCell ref="AC31:AC33"/>
    <mergeCell ref="AK31:AK33"/>
    <mergeCell ref="AK35:AK37"/>
    <mergeCell ref="B6:B7"/>
    <mergeCell ref="B8:B10"/>
    <mergeCell ref="B23:B25"/>
    <mergeCell ref="B27:B29"/>
    <mergeCell ref="B31:B33"/>
    <mergeCell ref="B35:B37"/>
    <mergeCell ref="C35:C37"/>
    <mergeCell ref="T19:Z20"/>
    <mergeCell ref="AC19:AI20"/>
    <mergeCell ref="T23:T25"/>
    <mergeCell ref="AC23:AC25"/>
    <mergeCell ref="T27:T29"/>
    <mergeCell ref="AC27:AC29"/>
    <mergeCell ref="T31:T33"/>
    <mergeCell ref="L39:L40"/>
    <mergeCell ref="M39:M40"/>
    <mergeCell ref="T39:T40"/>
    <mergeCell ref="U39:U40"/>
    <mergeCell ref="V39:V40"/>
    <mergeCell ref="W39:W40"/>
    <mergeCell ref="X39:X40"/>
    <mergeCell ref="AH39:AH40"/>
    <mergeCell ref="AI39:AI40"/>
    <mergeCell ref="AC42:AC43"/>
    <mergeCell ref="AD42:AD43"/>
    <mergeCell ref="Y39:Y40"/>
    <mergeCell ref="Z39:Z40"/>
    <mergeCell ref="AC39:AC40"/>
    <mergeCell ref="AD39:AD40"/>
    <mergeCell ref="AE39:AE40"/>
    <mergeCell ref="AF39:AF40"/>
    <mergeCell ref="AG39:AG40"/>
    <mergeCell ref="O35:O37"/>
    <mergeCell ref="T35:T37"/>
    <mergeCell ref="N35:N37"/>
    <mergeCell ref="R38:R44"/>
    <mergeCell ref="N39:N40"/>
    <mergeCell ref="O39:O40"/>
    <mergeCell ref="P39:P40"/>
    <mergeCell ref="Q39:Q40"/>
    <mergeCell ref="B39:B40"/>
    <mergeCell ref="C39:C40"/>
    <mergeCell ref="B42:B43"/>
    <mergeCell ref="C42:C43"/>
    <mergeCell ref="B46:F46"/>
    <mergeCell ref="D39:D40"/>
    <mergeCell ref="E39:E40"/>
    <mergeCell ref="F39:F40"/>
    <mergeCell ref="G39:G40"/>
    <mergeCell ref="K35:K37"/>
    <mergeCell ref="K39:K40"/>
    <mergeCell ref="K42:K43"/>
    <mergeCell ref="L42:L43"/>
    <mergeCell ref="T42:T43"/>
    <mergeCell ref="U42:U43"/>
    <mergeCell ref="D35:D37"/>
    <mergeCell ref="E35:E37"/>
    <mergeCell ref="F35:F37"/>
    <mergeCell ref="L35:L37"/>
    <mergeCell ref="M35:M37"/>
    <mergeCell ref="I38:I44"/>
    <mergeCell ref="H39:H40"/>
  </mergeCells>
  <hyperlinks>
    <hyperlink r:id="rId1" ref="B46"/>
    <hyperlink r:id="rId2" ref="F48"/>
    <hyperlink r:id="rId3" ref="F49"/>
    <hyperlink r:id="rId4" ref="I49"/>
    <hyperlink r:id="rId5" ref="F50"/>
    <hyperlink r:id="rId6" ref="I50"/>
    <hyperlink r:id="rId7" ref="F51"/>
    <hyperlink r:id="rId8" ref="I51"/>
    <hyperlink r:id="rId9" ref="F52"/>
    <hyperlink r:id="rId10" ref="F53"/>
    <hyperlink r:id="rId11" ref="F54"/>
    <hyperlink r:id="rId12" ref="F55"/>
    <hyperlink r:id="rId13" ref="F56"/>
    <hyperlink r:id="rId14" ref="F57"/>
    <hyperlink r:id="rId15" ref="F58"/>
    <hyperlink r:id="rId16" ref="F59"/>
    <hyperlink r:id="rId17" ref="F60"/>
    <hyperlink r:id="rId18" ref="F61"/>
    <hyperlink r:id="rId19" ref="F62"/>
    <hyperlink r:id="rId20" ref="F63"/>
    <hyperlink r:id="rId21" ref="F64"/>
    <hyperlink r:id="rId22" ref="F65"/>
    <hyperlink r:id="rId23" ref="F66"/>
    <hyperlink r:id="rId24" ref="F67"/>
    <hyperlink r:id="rId25" ref="F69"/>
    <hyperlink r:id="rId26" ref="F70"/>
    <hyperlink r:id="rId27" ref="F7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6.63"/>
    <col customWidth="1" min="19" max="19" width="14.75"/>
  </cols>
  <sheetData>
    <row r="1">
      <c r="A1" s="2" t="s">
        <v>0</v>
      </c>
      <c r="B1" s="316" t="s">
        <v>2531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3243</v>
      </c>
      <c r="C2" s="4"/>
      <c r="D2" s="9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673">
        <v>45309.0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3286</v>
      </c>
      <c r="R13" s="320" t="s">
        <v>3287</v>
      </c>
      <c r="S13" s="320" t="s">
        <v>3289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3291</v>
      </c>
      <c r="S27" s="217" t="s">
        <v>3292</v>
      </c>
      <c r="T27" s="217" t="s">
        <v>3293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3294</v>
      </c>
      <c r="S34" s="217" t="s">
        <v>3295</v>
      </c>
      <c r="T34" s="217" t="s">
        <v>3296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3302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723" t="s">
        <v>399</v>
      </c>
      <c r="B66" s="724">
        <v>2.0</v>
      </c>
      <c r="C66" s="725" t="s">
        <v>400</v>
      </c>
      <c r="D66" s="727" t="s">
        <v>401</v>
      </c>
      <c r="E66" s="743"/>
      <c r="F66" s="730"/>
      <c r="G66" s="731"/>
      <c r="H66" s="98"/>
      <c r="I66" s="7"/>
      <c r="J66" s="7"/>
      <c r="L66" s="80"/>
      <c r="M66" s="733" t="s">
        <v>702</v>
      </c>
      <c r="N66" s="735" t="s">
        <v>1496</v>
      </c>
      <c r="O66" s="65"/>
      <c r="P66" s="168" t="s">
        <v>1119</v>
      </c>
      <c r="Q66" s="1176" t="s">
        <v>1143</v>
      </c>
      <c r="R66" s="753" t="s">
        <v>1961</v>
      </c>
      <c r="S66" s="753" t="s">
        <v>3315</v>
      </c>
      <c r="T66" s="124">
        <v>3.0</v>
      </c>
    </row>
    <row r="67">
      <c r="A67" s="14"/>
      <c r="B67" s="14"/>
      <c r="C67" s="14"/>
      <c r="D67" s="153"/>
      <c r="E67" s="743" t="s">
        <v>393</v>
      </c>
      <c r="G67" s="730" t="s">
        <v>402</v>
      </c>
      <c r="H67" s="98"/>
      <c r="I67" s="7"/>
      <c r="J67" s="7"/>
      <c r="L67" s="80"/>
      <c r="M67" s="216" t="s">
        <v>702</v>
      </c>
      <c r="N67" s="681" t="s">
        <v>1506</v>
      </c>
      <c r="O67" s="4"/>
      <c r="P67" s="168" t="s">
        <v>1119</v>
      </c>
      <c r="Q67" s="1176" t="s">
        <v>1143</v>
      </c>
      <c r="R67" s="753" t="s">
        <v>1961</v>
      </c>
      <c r="S67" s="753" t="s">
        <v>3315</v>
      </c>
      <c r="T67" s="124">
        <v>3.0</v>
      </c>
    </row>
    <row r="68">
      <c r="A68" s="723" t="s">
        <v>700</v>
      </c>
      <c r="B68" s="724">
        <v>4.0</v>
      </c>
      <c r="C68" s="725" t="s">
        <v>400</v>
      </c>
      <c r="D68" s="212" t="s">
        <v>412</v>
      </c>
      <c r="E68" s="743" t="s">
        <v>394</v>
      </c>
      <c r="H68" s="98"/>
      <c r="I68" s="7"/>
      <c r="J68" s="7"/>
      <c r="M68" s="337"/>
      <c r="N68" s="338"/>
      <c r="O68" s="164"/>
    </row>
    <row r="69">
      <c r="A69" s="14"/>
      <c r="B69" s="14"/>
      <c r="C69" s="14"/>
      <c r="D69" s="212" t="s">
        <v>415</v>
      </c>
      <c r="E69" s="51"/>
      <c r="H69" s="98"/>
      <c r="J69" s="7"/>
    </row>
    <row r="70">
      <c r="A70" s="904"/>
      <c r="B70" s="220"/>
      <c r="C70" s="219"/>
      <c r="D70" s="219"/>
      <c r="E70" s="153"/>
      <c r="F70" s="113"/>
      <c r="G70" s="113"/>
      <c r="H70" s="114"/>
      <c r="J70" s="7"/>
    </row>
    <row r="71">
      <c r="A71" s="904"/>
      <c r="B71" s="220"/>
      <c r="C71" s="219"/>
      <c r="D71" s="219"/>
      <c r="E71" s="906"/>
      <c r="F71" s="906"/>
      <c r="G71" s="906"/>
      <c r="H71" s="906"/>
      <c r="J71" s="7"/>
      <c r="N71" s="845"/>
    </row>
    <row r="72">
      <c r="A72" s="904"/>
      <c r="B72" s="220"/>
      <c r="C72" s="219"/>
      <c r="D72" s="219"/>
      <c r="E72" s="219"/>
      <c r="F72" s="219"/>
      <c r="G72" s="219"/>
      <c r="H72" s="219"/>
      <c r="J72" s="7"/>
      <c r="N72" s="845"/>
    </row>
    <row r="73">
      <c r="A73" s="904"/>
      <c r="B73" s="220"/>
      <c r="C73" s="219"/>
      <c r="D73" s="219"/>
      <c r="E73" s="219"/>
      <c r="F73" s="219"/>
      <c r="G73" s="219"/>
      <c r="H73" s="219"/>
      <c r="J73" s="7"/>
      <c r="N73" s="845"/>
    </row>
    <row r="76">
      <c r="A76" s="206" t="s">
        <v>388</v>
      </c>
      <c r="B76" s="206" t="s">
        <v>389</v>
      </c>
      <c r="C76" s="206" t="s">
        <v>390</v>
      </c>
      <c r="D76" s="206" t="s">
        <v>391</v>
      </c>
      <c r="E76" s="719" t="s">
        <v>392</v>
      </c>
      <c r="F76" s="36"/>
      <c r="G76" s="36"/>
      <c r="H76" s="36"/>
      <c r="I76" s="36"/>
      <c r="J76" s="65"/>
      <c r="L76" s="210" t="s">
        <v>1127</v>
      </c>
      <c r="M76" s="209" t="s">
        <v>393</v>
      </c>
      <c r="N76" s="319" t="s">
        <v>394</v>
      </c>
      <c r="O76" s="4"/>
      <c r="P76" s="209" t="s">
        <v>395</v>
      </c>
      <c r="Q76" s="210" t="s">
        <v>2250</v>
      </c>
      <c r="R76" s="209" t="s">
        <v>396</v>
      </c>
      <c r="S76" s="210" t="s">
        <v>397</v>
      </c>
      <c r="T76" s="210" t="s">
        <v>398</v>
      </c>
      <c r="U76" s="209" t="s">
        <v>389</v>
      </c>
    </row>
    <row r="77">
      <c r="A77" s="723" t="s">
        <v>399</v>
      </c>
      <c r="B77" s="724">
        <v>2.0</v>
      </c>
      <c r="C77" s="725" t="s">
        <v>400</v>
      </c>
      <c r="D77" s="727" t="s">
        <v>401</v>
      </c>
      <c r="E77" s="1167" t="s">
        <v>2250</v>
      </c>
      <c r="F77" s="730"/>
      <c r="G77" s="731"/>
      <c r="H77" s="98"/>
      <c r="I77" s="7"/>
      <c r="J77" s="7"/>
      <c r="L77" s="80"/>
      <c r="M77" s="216" t="s">
        <v>702</v>
      </c>
      <c r="N77" s="681" t="s">
        <v>1506</v>
      </c>
      <c r="O77" s="4"/>
      <c r="P77" s="168" t="s">
        <v>1119</v>
      </c>
      <c r="Q77" s="1181" t="s">
        <v>3325</v>
      </c>
      <c r="R77" s="681" t="s">
        <v>3326</v>
      </c>
      <c r="S77" s="15"/>
      <c r="T77" s="4"/>
      <c r="U77" s="168">
        <v>1.0</v>
      </c>
    </row>
    <row r="78">
      <c r="A78" s="14"/>
      <c r="B78" s="14"/>
      <c r="C78" s="14"/>
      <c r="D78" s="153"/>
      <c r="E78" s="743" t="s">
        <v>393</v>
      </c>
      <c r="G78" s="730" t="s">
        <v>402</v>
      </c>
      <c r="H78" s="98"/>
      <c r="I78" s="7"/>
      <c r="J78" s="7"/>
      <c r="L78" s="80"/>
      <c r="M78" s="216" t="s">
        <v>702</v>
      </c>
      <c r="N78" s="681" t="s">
        <v>1506</v>
      </c>
      <c r="O78" s="4"/>
      <c r="P78" s="168" t="s">
        <v>1119</v>
      </c>
      <c r="Q78" s="1181" t="s">
        <v>3325</v>
      </c>
      <c r="R78" s="681" t="s">
        <v>3328</v>
      </c>
      <c r="S78" s="15"/>
      <c r="T78" s="4"/>
      <c r="U78" s="168">
        <v>1.0</v>
      </c>
    </row>
    <row r="79">
      <c r="A79" s="1170"/>
      <c r="B79" s="1170"/>
      <c r="C79" s="1170"/>
      <c r="D79" s="1170"/>
      <c r="E79" s="743" t="s">
        <v>394</v>
      </c>
      <c r="H79" s="98"/>
      <c r="I79" s="7"/>
      <c r="J79" s="7"/>
      <c r="L79" s="1"/>
      <c r="M79" s="338"/>
      <c r="N79" s="164"/>
      <c r="P79" s="164"/>
      <c r="Q79" s="1183"/>
      <c r="R79" s="1169"/>
      <c r="S79" s="1169"/>
      <c r="T79" s="1169"/>
      <c r="U79" s="1169"/>
    </row>
    <row r="80">
      <c r="A80" s="1170"/>
      <c r="B80" s="1170"/>
      <c r="C80" s="1170"/>
      <c r="D80" s="1170"/>
      <c r="E80" s="51"/>
      <c r="H80" s="98"/>
      <c r="J80" s="7"/>
    </row>
    <row r="81">
      <c r="A81" s="904"/>
      <c r="B81" s="220"/>
      <c r="C81" s="219"/>
      <c r="D81" s="219"/>
      <c r="E81" s="153"/>
      <c r="F81" s="113"/>
      <c r="G81" s="113"/>
      <c r="H81" s="114"/>
      <c r="J81" s="7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  <c r="V89" s="50"/>
      <c r="W89" s="50"/>
      <c r="X89" s="50"/>
      <c r="Y89" s="50"/>
      <c r="Z89" s="50"/>
      <c r="AA89" s="50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80" t="s">
        <v>1761</v>
      </c>
      <c r="M91" s="216" t="s">
        <v>702</v>
      </c>
      <c r="N91" s="681" t="s">
        <v>1496</v>
      </c>
      <c r="O91" s="4"/>
      <c r="P91" s="80" t="s">
        <v>1131</v>
      </c>
      <c r="Q91" s="1176" t="s">
        <v>3206</v>
      </c>
      <c r="R91" s="1300" t="s">
        <v>1931</v>
      </c>
      <c r="S91" s="1176" t="s">
        <v>2696</v>
      </c>
      <c r="T91" s="168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80" t="s">
        <v>1766</v>
      </c>
      <c r="M92" s="216" t="s">
        <v>702</v>
      </c>
      <c r="N92" s="681" t="s">
        <v>1496</v>
      </c>
      <c r="O92" s="4"/>
      <c r="P92" s="80" t="s">
        <v>1131</v>
      </c>
      <c r="Q92" s="1302" t="s">
        <v>308</v>
      </c>
      <c r="R92" s="1304" t="s">
        <v>811</v>
      </c>
      <c r="S92" s="1304" t="s">
        <v>3352</v>
      </c>
      <c r="T92" s="168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80" t="s">
        <v>1773</v>
      </c>
      <c r="M93" s="216" t="s">
        <v>702</v>
      </c>
      <c r="N93" s="681" t="s">
        <v>1496</v>
      </c>
      <c r="O93" s="4"/>
      <c r="P93" s="80" t="s">
        <v>1131</v>
      </c>
      <c r="Q93" s="1304" t="s">
        <v>2295</v>
      </c>
      <c r="R93" s="1304" t="s">
        <v>3364</v>
      </c>
      <c r="S93" s="1304" t="s">
        <v>1336</v>
      </c>
      <c r="T93" s="168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229"/>
      <c r="J94" s="7"/>
      <c r="L94" s="80" t="s">
        <v>1773</v>
      </c>
      <c r="M94" s="216" t="s">
        <v>702</v>
      </c>
      <c r="N94" s="681" t="s">
        <v>1496</v>
      </c>
      <c r="O94" s="4"/>
      <c r="P94" s="80" t="s">
        <v>1131</v>
      </c>
      <c r="Q94" s="1304" t="s">
        <v>1241</v>
      </c>
      <c r="R94" s="1300" t="s">
        <v>1861</v>
      </c>
      <c r="S94" s="1304" t="s">
        <v>3394</v>
      </c>
      <c r="T94" s="168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0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O26:P26"/>
    <mergeCell ref="O33:P33"/>
    <mergeCell ref="O34:P34"/>
    <mergeCell ref="N65:O65"/>
    <mergeCell ref="N66:O66"/>
    <mergeCell ref="N67:O67"/>
    <mergeCell ref="O68:P68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N76:O76"/>
    <mergeCell ref="N77:O77"/>
    <mergeCell ref="R77:T77"/>
    <mergeCell ref="N78:O78"/>
    <mergeCell ref="R78:T78"/>
    <mergeCell ref="N79:O79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</cols>
  <sheetData>
    <row r="1">
      <c r="A1" s="1"/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3285</v>
      </c>
      <c r="E2" s="4"/>
      <c r="F2" s="9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45308.0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3121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1507</v>
      </c>
      <c r="E14" s="1" t="s">
        <v>54</v>
      </c>
      <c r="H14" s="49"/>
      <c r="I14" s="50"/>
      <c r="J14" s="223"/>
      <c r="K14" s="893" t="s">
        <v>1507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1396"/>
      <c r="T16" s="346"/>
      <c r="U16" s="346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45325.0</v>
      </c>
      <c r="L17" s="1187">
        <v>45326.0</v>
      </c>
      <c r="M17" s="1187">
        <v>45327.0</v>
      </c>
      <c r="N17" s="7"/>
      <c r="O17" s="779" t="str">
        <f>IFERROR(__xludf.DUMMYFUNCTION("IMPORTRANGE(""https://docs.google.com/spreadsheets/d/1AZ3Iko49RlWgMZj2Hx7OpTHq-NH0mvOPQwtTsEQwEV4/edit#gid=1517158034"",""2/1~2/18 others!A5:H58"")"),"#REF!")</f>
        <v>#REF!</v>
      </c>
      <c r="P17" s="779"/>
      <c r="Q17" s="779"/>
      <c r="R17" s="998"/>
      <c r="S17" s="1397"/>
      <c r="T17" s="998"/>
      <c r="U17" s="998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914"/>
      <c r="P18" s="914"/>
      <c r="Q18" s="914"/>
      <c r="R18" s="999"/>
      <c r="S18" s="1398"/>
      <c r="T18" s="1398"/>
      <c r="U18" s="999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77"/>
      <c r="J19" s="1188" t="s">
        <v>84</v>
      </c>
      <c r="K19" s="1509" t="s">
        <v>3297</v>
      </c>
      <c r="L19" s="1509" t="s">
        <v>3298</v>
      </c>
      <c r="M19" s="1511" t="s">
        <v>3301</v>
      </c>
      <c r="N19" s="7"/>
      <c r="O19" s="914"/>
      <c r="P19" s="914"/>
      <c r="Q19" s="914"/>
      <c r="R19" s="999"/>
      <c r="S19" s="1398"/>
      <c r="T19" s="999"/>
      <c r="U19" s="999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66"/>
      <c r="I20" s="47"/>
      <c r="J20" s="1188" t="s">
        <v>97</v>
      </c>
      <c r="K20" s="1509" t="s">
        <v>3297</v>
      </c>
      <c r="L20" s="1509" t="s">
        <v>3298</v>
      </c>
      <c r="M20" s="1511" t="s">
        <v>3301</v>
      </c>
      <c r="N20" s="7"/>
      <c r="O20" s="914"/>
      <c r="P20" s="914"/>
      <c r="Q20" s="914"/>
      <c r="R20" s="999"/>
      <c r="S20" s="1398"/>
      <c r="T20" s="999"/>
      <c r="U20" s="999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66"/>
      <c r="I21" s="47"/>
      <c r="J21" s="1192" t="s">
        <v>98</v>
      </c>
      <c r="K21" s="1330" t="s">
        <v>223</v>
      </c>
      <c r="L21" s="1172" t="s">
        <v>1890</v>
      </c>
      <c r="M21" s="1330" t="s">
        <v>223</v>
      </c>
      <c r="N21" s="7"/>
      <c r="O21" s="914"/>
      <c r="P21" s="914"/>
      <c r="Q21" s="914"/>
      <c r="R21" s="999"/>
      <c r="S21" s="1398"/>
      <c r="T21" s="999"/>
      <c r="U21" s="999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195"/>
      <c r="K22" s="1196"/>
      <c r="L22" s="1196"/>
      <c r="M22" s="1196"/>
      <c r="N22" s="7"/>
      <c r="O22" s="914"/>
      <c r="P22" s="914"/>
      <c r="Q22" s="914"/>
      <c r="R22" s="999"/>
      <c r="S22" s="1398"/>
      <c r="T22" s="999"/>
      <c r="U22" s="999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45328.0</v>
      </c>
      <c r="L23" s="1187">
        <v>45329.0</v>
      </c>
      <c r="M23" s="1187">
        <v>45330.0</v>
      </c>
      <c r="N23" s="7"/>
      <c r="O23" s="914"/>
      <c r="P23" s="914"/>
      <c r="Q23" s="914"/>
      <c r="R23" s="999"/>
      <c r="S23" s="1398"/>
      <c r="T23" s="999"/>
      <c r="U23" s="999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914"/>
      <c r="P24" s="914"/>
      <c r="Q24" s="914"/>
      <c r="R24" s="999"/>
      <c r="S24" s="1398"/>
      <c r="T24" s="999"/>
      <c r="U24" s="999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514" t="s">
        <v>3310</v>
      </c>
      <c r="L25" s="1515" t="s">
        <v>3311</v>
      </c>
      <c r="M25" s="1514" t="s">
        <v>3313</v>
      </c>
      <c r="N25" s="7"/>
      <c r="O25" s="914"/>
      <c r="P25" s="914"/>
      <c r="Q25" s="914"/>
      <c r="R25" s="999"/>
      <c r="S25" s="1398"/>
      <c r="T25" s="999"/>
      <c r="U25" s="999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514" t="s">
        <v>3310</v>
      </c>
      <c r="L26" s="1515" t="s">
        <v>3311</v>
      </c>
      <c r="M26" s="1514" t="s">
        <v>3313</v>
      </c>
      <c r="N26" s="229" t="s">
        <v>149</v>
      </c>
      <c r="O26" s="914"/>
      <c r="P26" s="914"/>
      <c r="Q26" s="914"/>
      <c r="R26" s="999"/>
      <c r="S26" s="1398"/>
      <c r="T26" s="999"/>
      <c r="U26" s="999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202" t="s">
        <v>2045</v>
      </c>
      <c r="L27" s="1202" t="s">
        <v>3316</v>
      </c>
      <c r="M27" s="1303" t="s">
        <v>223</v>
      </c>
      <c r="N27" s="7"/>
      <c r="O27" s="914"/>
      <c r="P27" s="914"/>
      <c r="Q27" s="914"/>
      <c r="R27" s="999"/>
      <c r="S27" s="1398"/>
      <c r="T27" s="999"/>
      <c r="U27" s="999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197"/>
      <c r="K28" s="1198"/>
      <c r="L28" s="1198"/>
      <c r="M28" s="1199"/>
      <c r="N28" s="7"/>
      <c r="O28" s="914"/>
      <c r="P28" s="914"/>
      <c r="Q28" s="914"/>
      <c r="R28" s="999"/>
      <c r="S28" s="1398"/>
      <c r="T28" s="999"/>
      <c r="U28" s="999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45331.0</v>
      </c>
      <c r="L29" s="1187">
        <v>45332.0</v>
      </c>
      <c r="M29" s="1187">
        <v>45333.0</v>
      </c>
      <c r="N29" s="95"/>
      <c r="O29" s="914"/>
      <c r="P29" s="914"/>
      <c r="Q29" s="914"/>
      <c r="R29" s="999"/>
      <c r="S29" s="1398"/>
      <c r="T29" s="999"/>
      <c r="U29" s="999"/>
      <c r="V29" s="999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914"/>
      <c r="P30" s="914"/>
      <c r="Q30" s="914"/>
      <c r="R30" s="999"/>
      <c r="S30" s="1398"/>
      <c r="T30" s="999"/>
      <c r="U30" s="999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515" t="s">
        <v>3321</v>
      </c>
      <c r="L31" s="80" t="s">
        <v>915</v>
      </c>
      <c r="M31" s="1520" t="s">
        <v>3323</v>
      </c>
      <c r="N31" s="100"/>
      <c r="O31" s="914"/>
      <c r="P31" s="914"/>
      <c r="Q31" s="914"/>
      <c r="R31" s="999"/>
      <c r="S31" s="1398"/>
      <c r="T31" s="999"/>
      <c r="U31" s="999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515" t="s">
        <v>3321</v>
      </c>
      <c r="L32" s="80" t="s">
        <v>915</v>
      </c>
      <c r="M32" s="1520" t="s">
        <v>3323</v>
      </c>
      <c r="N32" s="103"/>
      <c r="O32" s="1310"/>
      <c r="P32" s="1310"/>
      <c r="Q32" s="1310"/>
      <c r="R32" s="1369"/>
      <c r="S32" s="1399"/>
      <c r="T32" s="1369"/>
      <c r="U32" s="1369"/>
      <c r="V32" s="136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193" t="s">
        <v>223</v>
      </c>
      <c r="L33" s="1193" t="s">
        <v>223</v>
      </c>
      <c r="M33" s="1193" t="s">
        <v>2236</v>
      </c>
      <c r="N33" s="103"/>
      <c r="O33" s="914"/>
      <c r="P33" s="914"/>
      <c r="Q33" s="914"/>
      <c r="R33" s="999"/>
      <c r="S33" s="1398"/>
      <c r="T33" s="999"/>
      <c r="U33" s="999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200"/>
      <c r="L34" s="1201"/>
      <c r="M34" s="1202"/>
      <c r="N34" s="852"/>
      <c r="O34" s="914"/>
      <c r="P34" s="914"/>
      <c r="Q34" s="914"/>
      <c r="R34" s="999"/>
      <c r="S34" s="1398"/>
      <c r="T34" s="999"/>
      <c r="U34" s="999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45334.0</v>
      </c>
      <c r="L35" s="1187">
        <v>45335.0</v>
      </c>
      <c r="M35" s="1187">
        <v>45336.0</v>
      </c>
      <c r="N35" s="852"/>
      <c r="O35" s="914"/>
      <c r="P35" s="914"/>
      <c r="Q35" s="914"/>
      <c r="R35" s="999"/>
      <c r="S35" s="1398"/>
      <c r="T35" s="999"/>
      <c r="U35" s="999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914"/>
      <c r="P36" s="914"/>
      <c r="Q36" s="914"/>
      <c r="R36" s="999"/>
      <c r="S36" s="1398"/>
      <c r="T36" s="999"/>
      <c r="U36" s="999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515" t="s">
        <v>3336</v>
      </c>
      <c r="L37" s="1515" t="s">
        <v>3338</v>
      </c>
      <c r="M37" s="1191" t="s">
        <v>915</v>
      </c>
      <c r="N37" s="852"/>
      <c r="O37" s="914"/>
      <c r="P37" s="914"/>
      <c r="Q37" s="914"/>
      <c r="R37" s="999"/>
      <c r="S37" s="1398"/>
      <c r="T37" s="999"/>
      <c r="U37" s="999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515" t="s">
        <v>3336</v>
      </c>
      <c r="L38" s="1515" t="s">
        <v>3338</v>
      </c>
      <c r="M38" s="1191" t="s">
        <v>915</v>
      </c>
      <c r="N38" s="852" t="s">
        <v>1533</v>
      </c>
      <c r="O38" s="914"/>
      <c r="P38" s="914"/>
      <c r="Q38" s="914"/>
      <c r="R38" s="999"/>
      <c r="S38" s="1398"/>
      <c r="T38" s="999"/>
      <c r="U38" s="999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202" t="s">
        <v>223</v>
      </c>
      <c r="L39" s="1202" t="s">
        <v>223</v>
      </c>
      <c r="M39" s="1202" t="s">
        <v>223</v>
      </c>
      <c r="N39" s="852"/>
      <c r="O39" s="914"/>
      <c r="P39" s="914"/>
      <c r="Q39" s="914"/>
      <c r="R39" s="999"/>
      <c r="S39" s="1398"/>
      <c r="T39" s="999"/>
      <c r="U39" s="999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5"/>
      <c r="K40" s="1196"/>
      <c r="L40" s="1196"/>
      <c r="M40" s="1196"/>
      <c r="N40" s="856"/>
      <c r="O40" s="914"/>
      <c r="P40" s="914"/>
      <c r="Q40" s="914"/>
      <c r="R40" s="999"/>
      <c r="S40" s="1398"/>
      <c r="T40" s="999"/>
      <c r="U40" s="999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45337.0</v>
      </c>
      <c r="L41" s="1187">
        <v>45338.0</v>
      </c>
      <c r="M41" s="1187"/>
      <c r="N41" s="856"/>
      <c r="O41" s="914"/>
      <c r="P41" s="914"/>
      <c r="Q41" s="914"/>
      <c r="R41" s="999"/>
      <c r="S41" s="1398"/>
      <c r="T41" s="999"/>
      <c r="U41" s="999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913"/>
      <c r="N42" s="856"/>
      <c r="O42" s="914"/>
      <c r="P42" s="914"/>
      <c r="Q42" s="914"/>
      <c r="R42" s="999"/>
      <c r="S42" s="1398"/>
      <c r="T42" s="999"/>
      <c r="U42" s="999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515" t="s">
        <v>3342</v>
      </c>
      <c r="L43" s="1536" t="s">
        <v>3343</v>
      </c>
      <c r="M43" s="1190"/>
      <c r="N43" s="856"/>
      <c r="O43" s="914"/>
      <c r="P43" s="914"/>
      <c r="Q43" s="914"/>
      <c r="R43" s="999"/>
      <c r="S43" s="1398"/>
      <c r="T43" s="999"/>
      <c r="U43" s="999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515" t="s">
        <v>3342</v>
      </c>
      <c r="L44" s="1536" t="s">
        <v>3343</v>
      </c>
      <c r="M44" s="1190"/>
      <c r="N44" s="856"/>
      <c r="O44" s="914"/>
      <c r="P44" s="914"/>
      <c r="Q44" s="914"/>
      <c r="R44" s="999"/>
      <c r="S44" s="1398"/>
      <c r="T44" s="999"/>
      <c r="U44" s="999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202" t="s">
        <v>2555</v>
      </c>
      <c r="L45" s="1202" t="s">
        <v>223</v>
      </c>
      <c r="M45" s="1202"/>
      <c r="N45" s="856"/>
      <c r="O45" s="914"/>
      <c r="P45" s="914"/>
      <c r="Q45" s="914"/>
      <c r="R45" s="999"/>
      <c r="S45" s="1398"/>
      <c r="T45" s="999"/>
      <c r="U45" s="999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5"/>
      <c r="K46" s="1196"/>
      <c r="L46" s="1196"/>
      <c r="M46" s="1196"/>
      <c r="N46" s="856"/>
      <c r="O46" s="914"/>
      <c r="P46" s="914"/>
      <c r="Q46" s="914"/>
      <c r="R46" s="999"/>
      <c r="S46" s="1398"/>
      <c r="T46" s="999"/>
      <c r="U46" s="999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306">
        <v>45323.0</v>
      </c>
      <c r="L47" s="1306">
        <v>45324.0</v>
      </c>
      <c r="M47" s="1306">
        <v>45325.0</v>
      </c>
      <c r="N47" s="856"/>
      <c r="O47" s="914"/>
      <c r="P47" s="914"/>
      <c r="Q47" s="914"/>
      <c r="R47" s="999"/>
      <c r="S47" s="1398"/>
      <c r="T47" s="999"/>
      <c r="U47" s="999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914"/>
      <c r="P48" s="914"/>
      <c r="Q48" s="914"/>
      <c r="R48" s="999"/>
      <c r="S48" s="1398"/>
      <c r="T48" s="999"/>
      <c r="U48" s="999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400" t="s">
        <v>915</v>
      </c>
      <c r="L49" s="1515" t="s">
        <v>3365</v>
      </c>
      <c r="M49" s="1561" t="s">
        <v>3369</v>
      </c>
      <c r="N49" s="856"/>
      <c r="O49" s="914"/>
      <c r="P49" s="914"/>
      <c r="Q49" s="914"/>
      <c r="R49" s="999"/>
      <c r="S49" s="1398"/>
      <c r="T49" s="999"/>
      <c r="U49" s="999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400" t="s">
        <v>915</v>
      </c>
      <c r="L50" s="1515" t="s">
        <v>3365</v>
      </c>
      <c r="M50" s="1561" t="s">
        <v>3369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202" t="s">
        <v>223</v>
      </c>
      <c r="L51" s="1202" t="s">
        <v>223</v>
      </c>
      <c r="M51" s="1202" t="s">
        <v>800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5"/>
      <c r="K52" s="1196"/>
      <c r="L52" s="1196"/>
      <c r="M52" s="1196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45326.0</v>
      </c>
      <c r="L53" s="1306">
        <v>45327.0</v>
      </c>
      <c r="M53" s="1306">
        <v>45328.0</v>
      </c>
      <c r="O53" s="914"/>
      <c r="P53" s="914"/>
      <c r="Q53" s="914"/>
      <c r="R53" s="999"/>
      <c r="S53" s="1398"/>
      <c r="T53" s="999"/>
      <c r="U53" s="999"/>
      <c r="V53" s="999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O54" s="914"/>
      <c r="P54" s="914"/>
      <c r="Q54" s="914"/>
      <c r="R54" s="999"/>
      <c r="S54" s="1398"/>
      <c r="T54" s="999"/>
      <c r="U54" s="999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515" t="s">
        <v>3385</v>
      </c>
      <c r="L55" s="1515" t="s">
        <v>3391</v>
      </c>
      <c r="M55" s="1571" t="s">
        <v>3393</v>
      </c>
      <c r="O55" s="914"/>
      <c r="P55" s="914"/>
      <c r="Q55" s="914"/>
      <c r="R55" s="999"/>
      <c r="S55" s="1398"/>
      <c r="T55" s="999"/>
      <c r="U55" s="999"/>
      <c r="V55" s="99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515" t="s">
        <v>3385</v>
      </c>
      <c r="L56" s="1515" t="s">
        <v>3391</v>
      </c>
      <c r="M56" s="1571" t="s">
        <v>3393</v>
      </c>
      <c r="O56" s="914"/>
      <c r="P56" s="914"/>
      <c r="Q56" s="914"/>
      <c r="R56" s="999"/>
      <c r="S56" s="1398"/>
      <c r="T56" s="999"/>
      <c r="U56" s="999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202" t="s">
        <v>223</v>
      </c>
      <c r="L57" s="1202" t="s">
        <v>223</v>
      </c>
      <c r="M57" s="1202" t="s">
        <v>3402</v>
      </c>
      <c r="O57" s="914"/>
      <c r="P57" s="914"/>
      <c r="Q57" s="914"/>
      <c r="R57" s="999"/>
      <c r="S57" s="1398"/>
      <c r="T57" s="999"/>
      <c r="U57" s="999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1195"/>
      <c r="K58" s="1196"/>
      <c r="L58" s="1196"/>
      <c r="M58" s="1196"/>
      <c r="N58" s="100"/>
      <c r="O58" s="914"/>
      <c r="P58" s="914"/>
      <c r="Q58" s="914"/>
      <c r="R58" s="1402"/>
      <c r="S58" s="1396"/>
      <c r="T58" s="1402"/>
      <c r="U58" s="346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45329.0</v>
      </c>
      <c r="L59" s="1306">
        <v>45330.0</v>
      </c>
      <c r="M59" s="1306">
        <v>45331.0</v>
      </c>
      <c r="N59" s="184"/>
      <c r="O59" s="1136"/>
      <c r="P59" s="1136"/>
      <c r="Q59" s="914"/>
      <c r="R59" s="1402"/>
      <c r="S59" s="1396"/>
      <c r="T59" s="1402"/>
      <c r="U59" s="346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184"/>
      <c r="O60" s="1355"/>
      <c r="P60" s="1355"/>
      <c r="Q60" s="445"/>
      <c r="R60" s="352"/>
      <c r="S60" s="454"/>
      <c r="T60" s="352"/>
      <c r="U60" s="187"/>
      <c r="V60" s="18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515" t="s">
        <v>3411</v>
      </c>
      <c r="L61" s="1515" t="s">
        <v>3415</v>
      </c>
      <c r="M61" s="1515" t="s">
        <v>3420</v>
      </c>
      <c r="N61" s="798"/>
      <c r="O61" s="1136"/>
      <c r="P61" s="1136"/>
      <c r="Q61" s="914"/>
      <c r="R61" s="1402"/>
      <c r="S61" s="1403"/>
      <c r="T61" s="1402"/>
      <c r="U61" s="346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515" t="s">
        <v>3411</v>
      </c>
      <c r="L62" s="1515" t="s">
        <v>3415</v>
      </c>
      <c r="M62" s="1191" t="s">
        <v>915</v>
      </c>
      <c r="N62" s="798"/>
      <c r="O62" s="1136"/>
      <c r="P62" s="1136"/>
      <c r="Q62" s="914"/>
      <c r="R62" s="1402"/>
      <c r="S62" s="1396"/>
      <c r="T62" s="1402"/>
      <c r="U62" s="346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202" t="s">
        <v>3429</v>
      </c>
      <c r="L63" s="1202" t="s">
        <v>223</v>
      </c>
      <c r="M63" s="1202" t="s">
        <v>223</v>
      </c>
      <c r="N63" s="799"/>
      <c r="O63" s="1136"/>
      <c r="P63" s="1136"/>
      <c r="Q63" s="914"/>
      <c r="R63" s="1402"/>
      <c r="S63" s="1396"/>
      <c r="T63" s="1402"/>
      <c r="U63" s="346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195"/>
      <c r="K64" s="1196"/>
      <c r="L64" s="1196"/>
      <c r="M64" s="1196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45332.0</v>
      </c>
      <c r="L65" s="1306">
        <v>45333.0</v>
      </c>
      <c r="M65" s="1306">
        <v>45334.0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515" t="s">
        <v>3436</v>
      </c>
      <c r="L67" s="1515" t="s">
        <v>3438</v>
      </c>
      <c r="M67" s="1191" t="s">
        <v>915</v>
      </c>
      <c r="N67" s="1"/>
      <c r="O67" s="1136"/>
      <c r="P67" s="1136"/>
      <c r="Q67" s="1136"/>
      <c r="R67" s="1402"/>
      <c r="S67" s="1396"/>
      <c r="T67" s="1402"/>
      <c r="U67" s="1402"/>
      <c r="V67" s="1402"/>
    </row>
    <row r="68">
      <c r="H68" s="41"/>
      <c r="I68" s="156"/>
      <c r="J68" s="1188" t="s">
        <v>97</v>
      </c>
      <c r="K68" s="1515" t="s">
        <v>3436</v>
      </c>
      <c r="L68" s="1515" t="s">
        <v>3438</v>
      </c>
      <c r="M68" s="1191" t="s">
        <v>915</v>
      </c>
      <c r="N68" s="1"/>
      <c r="O68" s="1136"/>
      <c r="P68" s="1136"/>
      <c r="Q68" s="1136"/>
      <c r="R68" s="1402"/>
      <c r="S68" s="1396"/>
      <c r="T68" s="1402"/>
      <c r="U68" s="1402"/>
      <c r="V68" s="1402"/>
    </row>
    <row r="69">
      <c r="H69" s="41"/>
      <c r="I69" s="156"/>
      <c r="J69" s="1192" t="s">
        <v>98</v>
      </c>
      <c r="K69" s="1202" t="s">
        <v>223</v>
      </c>
      <c r="L69" s="395" t="s">
        <v>223</v>
      </c>
      <c r="M69" s="1202" t="s">
        <v>223</v>
      </c>
      <c r="N69" s="1"/>
      <c r="O69" s="1354"/>
      <c r="P69" s="1354"/>
      <c r="Q69" s="1354"/>
      <c r="R69" s="1404"/>
      <c r="S69" s="1405"/>
      <c r="T69" s="1404"/>
      <c r="U69" s="1404"/>
      <c r="V69" s="1404"/>
    </row>
    <row r="70">
      <c r="H70" s="41"/>
      <c r="I70" s="103"/>
      <c r="J70" s="1195"/>
      <c r="K70" s="1196"/>
      <c r="L70" s="1196"/>
      <c r="M70" s="1196"/>
      <c r="O70" s="1136"/>
      <c r="P70" s="1136"/>
      <c r="Q70" s="1136"/>
      <c r="R70" s="1402"/>
      <c r="S70" s="1396"/>
      <c r="T70" s="346"/>
      <c r="U70" s="346"/>
      <c r="V70" s="346"/>
    </row>
    <row r="71">
      <c r="H71" s="41"/>
      <c r="I71" s="103"/>
      <c r="J71" s="1206" t="s">
        <v>46</v>
      </c>
      <c r="K71" s="1306">
        <v>45335.0</v>
      </c>
      <c r="L71" s="1306">
        <v>45336.0</v>
      </c>
      <c r="M71" s="1306">
        <v>45337.0</v>
      </c>
      <c r="R71" s="346"/>
      <c r="S71" s="1396"/>
      <c r="T71" s="346"/>
      <c r="U71" s="346"/>
      <c r="V71" s="346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1396"/>
      <c r="T72" s="346"/>
      <c r="U72" s="346"/>
      <c r="V72" s="346"/>
    </row>
    <row r="73">
      <c r="H73" s="41"/>
      <c r="I73" s="103"/>
      <c r="J73" s="1188" t="s">
        <v>84</v>
      </c>
      <c r="K73" s="1515" t="s">
        <v>3439</v>
      </c>
      <c r="L73" s="1190" t="s">
        <v>915</v>
      </c>
      <c r="M73" s="1190" t="s">
        <v>3440</v>
      </c>
      <c r="R73" s="346"/>
      <c r="S73" s="1396"/>
      <c r="T73" s="346"/>
      <c r="U73" s="346"/>
      <c r="V73" s="346"/>
    </row>
    <row r="74">
      <c r="H74" s="41"/>
      <c r="I74" s="103"/>
      <c r="J74" s="1188" t="s">
        <v>97</v>
      </c>
      <c r="K74" s="1515" t="s">
        <v>3439</v>
      </c>
      <c r="L74" s="1190" t="s">
        <v>915</v>
      </c>
      <c r="M74" s="1190" t="s">
        <v>3441</v>
      </c>
      <c r="R74" s="346"/>
      <c r="S74" s="1396"/>
      <c r="T74" s="346"/>
      <c r="U74" s="346"/>
      <c r="V74" s="346"/>
    </row>
    <row r="75">
      <c r="H75" s="41"/>
      <c r="I75" s="156"/>
      <c r="J75" s="1192" t="s">
        <v>98</v>
      </c>
      <c r="K75" s="80" t="s">
        <v>2555</v>
      </c>
      <c r="L75" s="1211" t="s">
        <v>223</v>
      </c>
      <c r="M75" s="1211" t="s">
        <v>223</v>
      </c>
      <c r="R75" s="346"/>
      <c r="S75" s="1396"/>
      <c r="T75" s="346"/>
      <c r="U75" s="346"/>
      <c r="V75" s="346"/>
    </row>
    <row r="76">
      <c r="H76" s="41"/>
      <c r="J76" s="1207"/>
      <c r="K76" s="1196"/>
      <c r="L76" s="1196"/>
      <c r="M76" s="1196"/>
      <c r="R76" s="346"/>
      <c r="S76" s="1406"/>
      <c r="T76" s="458"/>
      <c r="U76" s="458"/>
      <c r="V76" s="458"/>
      <c r="W76" s="432"/>
      <c r="X76" s="432"/>
      <c r="Y76" s="432"/>
    </row>
    <row r="77">
      <c r="H77" s="41"/>
      <c r="I77" s="156"/>
      <c r="J77" s="1206" t="s">
        <v>46</v>
      </c>
      <c r="K77" s="1306">
        <v>45338.0</v>
      </c>
      <c r="L77" s="1306">
        <v>45339.0</v>
      </c>
      <c r="M77" s="1306">
        <v>45340.0</v>
      </c>
      <c r="R77" s="346"/>
      <c r="S77" s="1396"/>
      <c r="T77" s="346"/>
      <c r="U77" s="346"/>
      <c r="V77" s="346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1396"/>
      <c r="T78" s="346"/>
      <c r="U78" s="346"/>
      <c r="V78" s="346"/>
    </row>
    <row r="79">
      <c r="H79" s="41"/>
      <c r="I79" s="156"/>
      <c r="J79" s="1188" t="s">
        <v>84</v>
      </c>
      <c r="K79" s="1515" t="s">
        <v>3442</v>
      </c>
      <c r="L79" s="1191" t="s">
        <v>3443</v>
      </c>
      <c r="M79" s="1515" t="s">
        <v>3444</v>
      </c>
      <c r="O79" s="441"/>
      <c r="R79" s="346"/>
      <c r="S79" s="1396"/>
      <c r="T79" s="346"/>
      <c r="U79" s="346"/>
      <c r="V79" s="346"/>
    </row>
    <row r="80">
      <c r="H80" s="41"/>
      <c r="I80" s="156"/>
      <c r="J80" s="1188" t="s">
        <v>97</v>
      </c>
      <c r="K80" s="1515" t="s">
        <v>3442</v>
      </c>
      <c r="L80" s="1191" t="s">
        <v>3443</v>
      </c>
      <c r="M80" s="1593" t="s">
        <v>3444</v>
      </c>
      <c r="O80" s="441"/>
      <c r="R80" s="346"/>
      <c r="S80" s="1396"/>
      <c r="T80" s="346"/>
      <c r="U80" s="346"/>
      <c r="V80" s="346"/>
    </row>
    <row r="81">
      <c r="H81" s="41"/>
      <c r="I81" s="156"/>
      <c r="J81" s="1192" t="s">
        <v>98</v>
      </c>
      <c r="K81" s="1211" t="s">
        <v>3445</v>
      </c>
      <c r="L81" s="1191" t="s">
        <v>223</v>
      </c>
      <c r="M81" s="1191" t="s">
        <v>2215</v>
      </c>
      <c r="O81" s="115"/>
      <c r="R81" s="346"/>
      <c r="S81" s="1396"/>
      <c r="T81" s="346"/>
      <c r="U81" s="346"/>
      <c r="V81" s="346"/>
    </row>
    <row r="82">
      <c r="H82" s="41"/>
      <c r="I82" s="156"/>
      <c r="J82" s="1207"/>
      <c r="K82" s="1196"/>
      <c r="L82" s="1196"/>
      <c r="M82" s="1196"/>
      <c r="O82" s="441"/>
      <c r="R82" s="346"/>
      <c r="S82" s="1396"/>
      <c r="T82" s="346"/>
      <c r="U82" s="346"/>
      <c r="V82" s="346"/>
    </row>
    <row r="83">
      <c r="H83" s="41"/>
      <c r="I83" s="156"/>
      <c r="J83" s="1218"/>
      <c r="K83" s="1219"/>
      <c r="L83" s="1219"/>
      <c r="M83" s="1219"/>
      <c r="O83" s="441"/>
      <c r="R83" s="346"/>
      <c r="S83" s="1396"/>
      <c r="T83" s="346"/>
      <c r="U83" s="346"/>
      <c r="V83" s="346"/>
    </row>
    <row r="84">
      <c r="H84" s="41"/>
      <c r="I84" s="156"/>
      <c r="J84" s="1214"/>
      <c r="K84" s="1215"/>
      <c r="L84" s="1215"/>
      <c r="M84" s="1215"/>
      <c r="O84" s="441"/>
      <c r="R84" s="346"/>
      <c r="S84" s="1396"/>
      <c r="T84" s="346"/>
      <c r="U84" s="346"/>
      <c r="V84" s="346"/>
    </row>
    <row r="85">
      <c r="H85" s="41"/>
      <c r="I85" s="156"/>
      <c r="J85" s="1224" t="s">
        <v>46</v>
      </c>
      <c r="K85" s="1240"/>
      <c r="L85" s="1240"/>
      <c r="M85" s="1226"/>
      <c r="O85" s="441"/>
      <c r="R85" s="346"/>
      <c r="S85" s="1396"/>
      <c r="T85" s="346"/>
      <c r="U85" s="346"/>
      <c r="V85" s="346"/>
    </row>
    <row r="86">
      <c r="H86" s="41"/>
      <c r="I86" s="156"/>
      <c r="J86" s="71" t="s">
        <v>44</v>
      </c>
      <c r="K86" s="1038"/>
      <c r="L86" s="1038"/>
      <c r="M86" s="1038"/>
      <c r="O86" s="441"/>
      <c r="R86" s="346"/>
      <c r="S86" s="1396"/>
      <c r="T86" s="346"/>
      <c r="U86" s="346"/>
      <c r="V86" s="346"/>
    </row>
    <row r="87">
      <c r="H87" s="41"/>
      <c r="I87" s="156"/>
      <c r="J87" s="1188" t="s">
        <v>84</v>
      </c>
      <c r="K87" s="1191"/>
      <c r="L87" s="1191"/>
      <c r="M87" s="1190"/>
      <c r="O87" s="441"/>
      <c r="R87" s="346"/>
      <c r="S87" s="1396"/>
      <c r="T87" s="346"/>
      <c r="U87" s="346"/>
      <c r="V87" s="346"/>
    </row>
    <row r="88">
      <c r="H88" s="41"/>
      <c r="I88" s="156"/>
      <c r="J88" s="1188" t="s">
        <v>97</v>
      </c>
      <c r="K88" s="1191"/>
      <c r="L88" s="1191"/>
      <c r="M88" s="1190"/>
      <c r="O88" s="441"/>
      <c r="R88" s="346"/>
      <c r="S88" s="1396"/>
      <c r="T88" s="346"/>
      <c r="U88" s="346"/>
      <c r="V88" s="346"/>
    </row>
    <row r="89">
      <c r="H89" s="41"/>
      <c r="I89" s="156"/>
      <c r="J89" s="1192" t="s">
        <v>98</v>
      </c>
      <c r="K89" s="1195"/>
      <c r="L89" s="1193"/>
      <c r="M89" s="1211"/>
      <c r="O89" s="441"/>
      <c r="R89" s="346"/>
      <c r="S89" s="1396"/>
      <c r="T89" s="346"/>
      <c r="U89" s="346"/>
      <c r="V89" s="346"/>
    </row>
    <row r="90">
      <c r="H90" s="41"/>
      <c r="I90" s="156"/>
      <c r="J90" s="73"/>
      <c r="K90" s="1237"/>
      <c r="L90" s="1237"/>
      <c r="M90" s="1237"/>
      <c r="O90" s="441"/>
      <c r="R90" s="346"/>
      <c r="S90" s="1396"/>
      <c r="T90" s="346"/>
      <c r="U90" s="346"/>
      <c r="V90" s="346"/>
    </row>
    <row r="91">
      <c r="H91" s="41"/>
      <c r="I91" s="156"/>
      <c r="J91" s="1238"/>
      <c r="K91" s="1239"/>
      <c r="L91" s="1239"/>
      <c r="M91" s="1239"/>
      <c r="O91" s="441"/>
      <c r="R91" s="346"/>
      <c r="S91" s="1396"/>
      <c r="T91" s="346"/>
      <c r="U91" s="346"/>
      <c r="V91" s="346"/>
    </row>
    <row r="92">
      <c r="H92" s="41"/>
      <c r="I92" s="156"/>
      <c r="J92" s="1224" t="s">
        <v>46</v>
      </c>
      <c r="K92" s="1226"/>
      <c r="L92" s="1240"/>
      <c r="M92" s="1240"/>
      <c r="O92" s="441"/>
      <c r="R92" s="346"/>
      <c r="S92" s="1396"/>
      <c r="T92" s="346"/>
      <c r="U92" s="346"/>
      <c r="V92" s="346"/>
    </row>
    <row r="93">
      <c r="H93" s="41"/>
      <c r="I93" s="156"/>
      <c r="J93" s="71" t="s">
        <v>44</v>
      </c>
      <c r="K93" s="1038"/>
      <c r="L93" s="913"/>
      <c r="M93" s="913"/>
      <c r="O93" s="441"/>
      <c r="R93" s="346"/>
      <c r="S93" s="1396"/>
      <c r="T93" s="346"/>
      <c r="U93" s="346"/>
      <c r="V93" s="346"/>
    </row>
    <row r="94">
      <c r="H94" s="41"/>
      <c r="I94" s="156"/>
      <c r="J94" s="1188" t="s">
        <v>84</v>
      </c>
      <c r="K94" s="1191"/>
      <c r="L94" s="1190"/>
      <c r="M94" s="1190"/>
      <c r="O94" s="441"/>
      <c r="R94" s="346"/>
      <c r="S94" s="1396"/>
      <c r="T94" s="346"/>
      <c r="U94" s="346"/>
      <c r="V94" s="346"/>
    </row>
    <row r="95">
      <c r="H95" s="41"/>
      <c r="I95" s="156"/>
      <c r="J95" s="1188" t="s">
        <v>97</v>
      </c>
      <c r="K95" s="1191"/>
      <c r="L95" s="1190"/>
      <c r="M95" s="1190"/>
      <c r="O95" s="441"/>
      <c r="R95" s="346"/>
      <c r="S95" s="1396"/>
      <c r="T95" s="346"/>
      <c r="U95" s="346"/>
      <c r="V95" s="346"/>
    </row>
    <row r="96">
      <c r="H96" s="41"/>
      <c r="I96" s="156"/>
      <c r="J96" s="1192" t="s">
        <v>98</v>
      </c>
      <c r="K96" s="1202"/>
      <c r="L96" s="1202"/>
      <c r="M96" s="1202"/>
      <c r="O96" s="441"/>
      <c r="R96" s="346"/>
      <c r="S96" s="1396"/>
      <c r="T96" s="346"/>
      <c r="U96" s="346"/>
      <c r="V96" s="346"/>
    </row>
    <row r="97">
      <c r="H97" s="41"/>
      <c r="I97" s="156"/>
      <c r="J97" s="73"/>
      <c r="K97" s="945"/>
      <c r="L97" s="945"/>
      <c r="M97" s="945"/>
      <c r="O97" s="441"/>
      <c r="R97" s="346"/>
      <c r="S97" s="1396"/>
      <c r="T97" s="346"/>
      <c r="U97" s="346"/>
      <c r="V97" s="346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H102" s="41"/>
      <c r="I102" s="156"/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H103" s="41"/>
      <c r="I103" s="156"/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H104" s="41"/>
      <c r="I104" s="156"/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H105" s="41"/>
      <c r="I105" s="156"/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H106" s="41"/>
      <c r="I106" s="156"/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H107" s="41"/>
      <c r="I107" s="156"/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H108" s="41"/>
      <c r="I108" s="156"/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H109" s="41"/>
      <c r="I109" s="156"/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H110" s="41"/>
      <c r="I110" s="156"/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H111" s="41"/>
      <c r="I111" s="156"/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H112" s="41"/>
      <c r="I112" s="156"/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H113" s="41"/>
      <c r="I113" s="156"/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H114" s="41"/>
      <c r="I114" s="156"/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H115" s="41"/>
      <c r="I115" s="156"/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H116" s="41"/>
      <c r="I116" s="156"/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H117" s="41"/>
      <c r="I117" s="156"/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H118" s="41"/>
      <c r="I118" s="156"/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H119" s="41"/>
      <c r="I119" s="156"/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H120" s="41"/>
      <c r="I120" s="156"/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H121" s="41"/>
      <c r="I121" s="156"/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H122" s="41"/>
      <c r="I122" s="156"/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H123" s="41"/>
      <c r="I123" s="156"/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H124" s="41"/>
      <c r="I124" s="156"/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H125" s="41"/>
      <c r="I125" s="156"/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H126" s="41"/>
      <c r="I126" s="156"/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H127" s="41"/>
      <c r="I127" s="156"/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H128" s="41"/>
      <c r="I128" s="156"/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H129" s="41"/>
      <c r="I129" s="156"/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H130" s="41"/>
      <c r="I130" s="156"/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H131" s="41"/>
      <c r="I131" s="156"/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H132" s="41"/>
      <c r="I132" s="156"/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H133" s="41"/>
      <c r="I133" s="156"/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H134" s="41"/>
      <c r="I134" s="156"/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H135" s="41"/>
      <c r="I135" s="156"/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H136" s="41"/>
      <c r="I136" s="156"/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H137" s="41"/>
      <c r="I137" s="156"/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H138" s="41"/>
      <c r="I138" s="156"/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H139" s="49"/>
      <c r="I139" s="189"/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19"/>
    <hyperlink r:id="rId2" ref="L19"/>
    <hyperlink r:id="rId3" ref="M19"/>
    <hyperlink r:id="rId4" ref="K20"/>
    <hyperlink r:id="rId5" ref="L20"/>
    <hyperlink r:id="rId6" ref="M20"/>
    <hyperlink r:id="rId7" ref="K25"/>
    <hyperlink r:id="rId8" ref="L25"/>
    <hyperlink r:id="rId9" ref="M25"/>
    <hyperlink r:id="rId10" ref="K26"/>
    <hyperlink r:id="rId11" ref="L26"/>
    <hyperlink r:id="rId12" ref="M26"/>
    <hyperlink r:id="rId13" ref="K31"/>
    <hyperlink r:id="rId14" ref="M31"/>
    <hyperlink r:id="rId15" ref="K32"/>
    <hyperlink r:id="rId16" ref="M32"/>
    <hyperlink r:id="rId17" ref="K37"/>
    <hyperlink r:id="rId18" ref="L37"/>
    <hyperlink r:id="rId19" ref="K38"/>
    <hyperlink r:id="rId20" ref="L38"/>
    <hyperlink r:id="rId21" ref="K43"/>
    <hyperlink r:id="rId22" ref="L43"/>
    <hyperlink r:id="rId23" ref="K44"/>
    <hyperlink r:id="rId24" ref="L44"/>
    <hyperlink r:id="rId25" ref="L49"/>
    <hyperlink r:id="rId26" ref="M49"/>
    <hyperlink r:id="rId27" ref="L50"/>
    <hyperlink r:id="rId28" ref="M50"/>
    <hyperlink r:id="rId29" ref="K55"/>
    <hyperlink r:id="rId30" ref="L55"/>
    <hyperlink r:id="rId31" ref="M55"/>
    <hyperlink r:id="rId32" ref="K56"/>
    <hyperlink r:id="rId33" ref="L56"/>
    <hyperlink r:id="rId34" ref="M56"/>
    <hyperlink r:id="rId35" ref="K61"/>
    <hyperlink r:id="rId36" ref="L61"/>
    <hyperlink r:id="rId37" ref="M61"/>
    <hyperlink r:id="rId38" ref="K62"/>
    <hyperlink r:id="rId39" ref="L62"/>
    <hyperlink r:id="rId40" ref="K67"/>
    <hyperlink r:id="rId41" ref="L67"/>
    <hyperlink r:id="rId42" ref="K68"/>
    <hyperlink r:id="rId43" ref="L68"/>
    <hyperlink r:id="rId44" ref="K73"/>
    <hyperlink r:id="rId45" ref="K74"/>
    <hyperlink r:id="rId46" ref="K79"/>
    <hyperlink r:id="rId47" ref="M79"/>
    <hyperlink r:id="rId48" ref="K80"/>
    <hyperlink r:id="rId49" ref="M80"/>
  </hyperlinks>
  <drawing r:id="rId50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20.25"/>
    <col customWidth="1" min="18" max="18" width="28.5"/>
    <col customWidth="1" min="19" max="19" width="18.5"/>
    <col customWidth="1" min="20" max="20" width="15.0"/>
    <col customWidth="1" min="21" max="21" width="17.13"/>
  </cols>
  <sheetData>
    <row r="1">
      <c r="A1" s="1" t="s">
        <v>2530</v>
      </c>
      <c r="B1" s="1"/>
      <c r="C1" s="2" t="s">
        <v>0</v>
      </c>
      <c r="D1" s="316" t="s">
        <v>2531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1005"/>
      <c r="R1" s="346"/>
      <c r="S1" s="346"/>
      <c r="T1" s="346"/>
      <c r="U1" s="1508"/>
      <c r="V1" s="346"/>
    </row>
    <row r="2">
      <c r="A2" s="1"/>
      <c r="B2" s="1"/>
      <c r="C2" s="2" t="s">
        <v>5</v>
      </c>
      <c r="D2" s="8" t="s">
        <v>3288</v>
      </c>
      <c r="E2" s="4"/>
      <c r="F2" s="9">
        <v>1.0</v>
      </c>
      <c r="G2" s="10"/>
      <c r="H2" s="11"/>
      <c r="I2" s="7"/>
      <c r="K2" s="831"/>
      <c r="L2" s="831"/>
      <c r="M2" s="1005"/>
      <c r="R2" s="346"/>
      <c r="S2" s="346"/>
      <c r="T2" s="346"/>
      <c r="U2" s="1508"/>
      <c r="V2" s="346"/>
    </row>
    <row r="3">
      <c r="A3" s="1"/>
      <c r="B3" s="1"/>
      <c r="C3" s="2" t="s">
        <v>9</v>
      </c>
      <c r="D3" s="673">
        <v>45315.0</v>
      </c>
      <c r="E3" s="4"/>
      <c r="F3" s="14"/>
      <c r="G3" s="14"/>
      <c r="H3" s="14"/>
      <c r="I3" s="7"/>
      <c r="K3" s="831"/>
      <c r="L3" s="831"/>
      <c r="M3" s="1005"/>
      <c r="R3" s="346"/>
      <c r="S3" s="346"/>
      <c r="T3" s="346"/>
      <c r="U3" s="1508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1005"/>
      <c r="R4" s="346"/>
      <c r="S4" s="346"/>
      <c r="T4" s="346"/>
      <c r="U4" s="1508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1005"/>
      <c r="R5" s="346"/>
      <c r="S5" s="346"/>
      <c r="T5" s="346"/>
      <c r="U5" s="1508"/>
      <c r="V5" s="346"/>
    </row>
    <row r="6">
      <c r="A6" s="1"/>
      <c r="B6" s="1"/>
      <c r="C6" s="14"/>
      <c r="D6" s="17">
        <v>1.0</v>
      </c>
      <c r="E6" s="17" t="s">
        <v>3290</v>
      </c>
      <c r="F6" s="21"/>
      <c r="G6" s="21"/>
      <c r="H6" s="18"/>
      <c r="I6" s="7"/>
      <c r="K6" s="831"/>
      <c r="L6" s="831"/>
      <c r="M6" s="1005"/>
      <c r="R6" s="346"/>
      <c r="S6" s="346"/>
      <c r="T6" s="346"/>
      <c r="U6" s="1508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1005"/>
      <c r="R7" s="346"/>
      <c r="S7" s="346"/>
      <c r="T7" s="346"/>
      <c r="U7" s="1508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1005"/>
      <c r="R8" s="346"/>
      <c r="S8" s="346"/>
      <c r="T8" s="346"/>
      <c r="U8" s="1508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1005"/>
      <c r="R9" s="346"/>
      <c r="S9" s="346"/>
      <c r="T9" s="346"/>
      <c r="U9" s="1508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1005"/>
      <c r="R10" s="346"/>
      <c r="S10" s="346"/>
      <c r="T10" s="346"/>
      <c r="U10" s="1508"/>
      <c r="V10" s="346"/>
    </row>
    <row r="11">
      <c r="K11" s="831"/>
      <c r="L11" s="831"/>
      <c r="M11" s="1005"/>
      <c r="R11" s="346"/>
      <c r="S11" s="346"/>
      <c r="T11" s="346"/>
      <c r="U11" s="1508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1008"/>
      <c r="R12" s="346"/>
      <c r="S12" s="346"/>
      <c r="T12" s="346"/>
      <c r="U12" s="1508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346"/>
      <c r="T13" s="346"/>
      <c r="U13" s="1508"/>
      <c r="V13" s="346"/>
    </row>
    <row r="14">
      <c r="B14" s="46" t="s">
        <v>37</v>
      </c>
      <c r="C14" s="47" t="s">
        <v>38</v>
      </c>
      <c r="D14" s="1" t="s">
        <v>3124</v>
      </c>
      <c r="E14" s="1" t="s">
        <v>54</v>
      </c>
      <c r="H14" s="49"/>
      <c r="I14" s="50"/>
      <c r="J14" s="223"/>
      <c r="K14" s="893" t="s">
        <v>1507</v>
      </c>
      <c r="L14" s="895"/>
      <c r="M14" s="897"/>
      <c r="R14" s="346"/>
      <c r="S14" s="346"/>
      <c r="T14" s="346"/>
      <c r="U14" s="1508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346"/>
      <c r="T15" s="346"/>
      <c r="U15" s="1508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7"/>
      <c r="R16" s="346"/>
      <c r="S16" s="346"/>
      <c r="T16" s="346"/>
      <c r="U16" s="1508"/>
      <c r="V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907">
        <v>45341.0</v>
      </c>
      <c r="L17" s="907">
        <v>45342.0</v>
      </c>
      <c r="M17" s="907">
        <v>45343.0</v>
      </c>
      <c r="N17" s="7"/>
      <c r="O17" s="779" t="str">
        <f>IFERROR(__xludf.DUMMYFUNCTION("IMPORTRANGE(""https://docs.google.com/spreadsheets/d/1AZ3Iko49RlWgMZj2Hx7OpTHq-NH0mvOPQwtTsEQwEV4/edit#gid=1517158034"",""2/19~2/29 others!A5:H50"")"),"#REF!")</f>
        <v>#REF!</v>
      </c>
      <c r="P17" s="779"/>
      <c r="Q17" s="779"/>
      <c r="R17" s="998"/>
      <c r="S17" s="998"/>
      <c r="T17" s="998"/>
      <c r="U17" s="779"/>
      <c r="V17" s="998"/>
      <c r="W17" s="332"/>
      <c r="X17" s="332"/>
      <c r="Y17" s="332"/>
      <c r="Z17" s="332"/>
      <c r="AA17" s="332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37" t="s">
        <v>243</v>
      </c>
      <c r="N18" s="7"/>
      <c r="O18" s="914"/>
      <c r="P18" s="914"/>
      <c r="Q18" s="914"/>
      <c r="R18" s="999"/>
      <c r="S18" s="1398"/>
      <c r="T18" s="999"/>
      <c r="U18" s="1407"/>
      <c r="V18" s="999"/>
      <c r="W18" s="843"/>
      <c r="X18" s="843"/>
      <c r="Y18" s="843"/>
      <c r="Z18" s="843"/>
      <c r="AA18" s="843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10" t="s">
        <v>3299</v>
      </c>
      <c r="J19" s="79" t="s">
        <v>84</v>
      </c>
      <c r="K19" s="1512" t="s">
        <v>3300</v>
      </c>
      <c r="L19" s="1512" t="s">
        <v>3303</v>
      </c>
      <c r="M19" s="739" t="s">
        <v>3304</v>
      </c>
      <c r="N19" s="7"/>
      <c r="O19" s="914"/>
      <c r="P19" s="914"/>
      <c r="Q19" s="914"/>
      <c r="R19" s="999"/>
      <c r="S19" s="1398"/>
      <c r="T19" s="999"/>
      <c r="U19" s="1407"/>
      <c r="V19" s="999"/>
      <c r="W19" s="165"/>
      <c r="X19" s="376"/>
      <c r="Y19" s="165"/>
      <c r="Z19" s="165"/>
      <c r="AA19" s="376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13" t="s">
        <v>3305</v>
      </c>
      <c r="I20" s="47"/>
      <c r="J20" s="79" t="s">
        <v>97</v>
      </c>
      <c r="K20" s="1512" t="s">
        <v>3306</v>
      </c>
      <c r="L20" s="1512" t="s">
        <v>3307</v>
      </c>
      <c r="M20" s="739" t="s">
        <v>3308</v>
      </c>
      <c r="N20" s="7"/>
      <c r="O20" s="914"/>
      <c r="P20" s="914"/>
      <c r="Q20" s="914"/>
      <c r="R20" s="999"/>
      <c r="S20" s="1398"/>
      <c r="T20" s="999"/>
      <c r="U20" s="1407"/>
      <c r="V20" s="999"/>
      <c r="W20" s="165"/>
      <c r="X20" s="165"/>
      <c r="Y20" s="165"/>
      <c r="Z20" s="165"/>
      <c r="AA20" s="164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 ht="15.75" customHeight="1">
      <c r="H21" s="1513" t="s">
        <v>3309</v>
      </c>
      <c r="I21" s="47"/>
      <c r="J21" s="86" t="s">
        <v>98</v>
      </c>
      <c r="K21" s="1349" t="s">
        <v>223</v>
      </c>
      <c r="L21" s="1297" t="s">
        <v>2674</v>
      </c>
      <c r="M21" s="1297" t="s">
        <v>223</v>
      </c>
      <c r="N21" s="7"/>
      <c r="O21" s="914"/>
      <c r="P21" s="914"/>
      <c r="Q21" s="914"/>
      <c r="R21" s="999"/>
      <c r="S21" s="1398"/>
      <c r="T21" s="999"/>
      <c r="U21" s="1407"/>
      <c r="V21" s="999"/>
      <c r="W21" s="165"/>
      <c r="X21" s="165"/>
      <c r="Y21" s="165"/>
      <c r="Z21" s="165"/>
      <c r="AA21" s="16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59"/>
      <c r="K22" s="1001"/>
      <c r="L22" s="1001"/>
      <c r="M22" s="1015"/>
      <c r="N22" s="7"/>
      <c r="O22" s="914"/>
      <c r="P22" s="914"/>
      <c r="Q22" s="914"/>
      <c r="R22" s="999"/>
      <c r="S22" s="1398"/>
      <c r="T22" s="999"/>
      <c r="U22" s="1398"/>
      <c r="V22" s="999"/>
      <c r="W22" s="333"/>
      <c r="X22" s="379"/>
      <c r="Y22" s="379"/>
      <c r="Z22" s="333"/>
      <c r="AA22" s="333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907">
        <v>45344.0</v>
      </c>
      <c r="L23" s="907">
        <v>45345.0</v>
      </c>
      <c r="M23" s="907">
        <v>45346.0</v>
      </c>
      <c r="N23" s="7"/>
      <c r="O23" s="914"/>
      <c r="P23" s="914"/>
      <c r="Q23" s="914"/>
      <c r="R23" s="999"/>
      <c r="S23" s="1398"/>
      <c r="T23" s="999"/>
      <c r="U23" s="1398"/>
      <c r="V23" s="999"/>
      <c r="W23" s="164"/>
      <c r="X23" s="164"/>
      <c r="Y23" s="164"/>
      <c r="Z23" s="261"/>
      <c r="AA23" s="164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37" t="s">
        <v>243</v>
      </c>
      <c r="N24" s="7"/>
      <c r="O24" s="914"/>
      <c r="P24" s="914"/>
      <c r="Q24" s="914"/>
      <c r="R24" s="999"/>
      <c r="S24" s="1398"/>
      <c r="T24" s="999"/>
      <c r="U24" s="1398"/>
      <c r="V24" s="99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79" t="s">
        <v>84</v>
      </c>
      <c r="K25" s="1512" t="s">
        <v>3314</v>
      </c>
      <c r="L25" s="1517" t="s">
        <v>915</v>
      </c>
      <c r="M25" s="1512" t="s">
        <v>3317</v>
      </c>
      <c r="N25" s="7"/>
      <c r="O25" s="914"/>
      <c r="P25" s="914"/>
      <c r="Q25" s="914"/>
      <c r="R25" s="999"/>
      <c r="S25" s="1398"/>
      <c r="T25" s="999"/>
      <c r="U25" s="1407"/>
      <c r="V25" s="999"/>
      <c r="W25" s="332"/>
      <c r="X25" s="332"/>
      <c r="Y25" s="332"/>
      <c r="Z25" s="332"/>
      <c r="AA25" s="332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 ht="18.0" customHeight="1">
      <c r="H26" s="77"/>
      <c r="I26" s="7"/>
      <c r="J26" s="79" t="s">
        <v>97</v>
      </c>
      <c r="K26" s="1512" t="s">
        <v>3319</v>
      </c>
      <c r="L26" s="739" t="s">
        <v>3320</v>
      </c>
      <c r="M26" s="1512" t="s">
        <v>3322</v>
      </c>
      <c r="N26" s="229" t="s">
        <v>149</v>
      </c>
      <c r="O26" s="914"/>
      <c r="P26" s="914"/>
      <c r="Q26" s="914"/>
      <c r="R26" s="999"/>
      <c r="S26" s="1398"/>
      <c r="T26" s="999"/>
      <c r="U26" s="1407"/>
      <c r="V26" s="999"/>
      <c r="W26" s="843"/>
      <c r="X26" s="843"/>
      <c r="Y26" s="843"/>
      <c r="Z26" s="843"/>
      <c r="AA26" s="843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86" t="s">
        <v>98</v>
      </c>
      <c r="K27" s="1297" t="s">
        <v>223</v>
      </c>
      <c r="L27" s="1297" t="s">
        <v>2529</v>
      </c>
      <c r="M27" s="1297" t="s">
        <v>3324</v>
      </c>
      <c r="N27" s="7"/>
      <c r="O27" s="914"/>
      <c r="P27" s="914"/>
      <c r="Q27" s="914"/>
      <c r="R27" s="999"/>
      <c r="S27" s="1398"/>
      <c r="T27" s="999"/>
      <c r="U27" s="1407"/>
      <c r="V27" s="999"/>
      <c r="W27" s="165"/>
      <c r="X27" s="376"/>
      <c r="Y27" s="165"/>
      <c r="Z27" s="165"/>
      <c r="AA27" s="376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97"/>
      <c r="K28" s="1002"/>
      <c r="L28" s="1002"/>
      <c r="M28" s="1003"/>
      <c r="N28" s="7"/>
      <c r="O28" s="914"/>
      <c r="P28" s="914"/>
      <c r="Q28" s="914"/>
      <c r="R28" s="914"/>
      <c r="S28" s="1407"/>
      <c r="T28" s="914"/>
      <c r="U28" s="1407"/>
      <c r="V28" s="999"/>
      <c r="W28" s="165"/>
      <c r="X28" s="165"/>
      <c r="Y28" s="165"/>
      <c r="Z28" s="165"/>
      <c r="AA28" s="164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907">
        <v>45348.0</v>
      </c>
      <c r="L29" s="907">
        <v>45349.0</v>
      </c>
      <c r="M29" s="907">
        <v>45350.0</v>
      </c>
      <c r="N29" s="95"/>
      <c r="O29" s="973"/>
      <c r="P29" s="973"/>
      <c r="Q29" s="973"/>
      <c r="R29" s="1004"/>
      <c r="S29" s="1455"/>
      <c r="T29" s="1004"/>
      <c r="U29" s="1519"/>
      <c r="V29" s="1004"/>
      <c r="W29" s="165"/>
      <c r="X29" s="165"/>
      <c r="Y29" s="165"/>
      <c r="Z29" s="165"/>
      <c r="AA29" s="165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37" t="s">
        <v>243</v>
      </c>
      <c r="M30" s="913" t="s">
        <v>243</v>
      </c>
      <c r="N30" s="100" t="s">
        <v>149</v>
      </c>
      <c r="O30" s="914"/>
      <c r="P30" s="914"/>
      <c r="Q30" s="914"/>
      <c r="R30" s="999"/>
      <c r="S30" s="1398"/>
      <c r="T30" s="999"/>
      <c r="U30" s="1407"/>
      <c r="V30" s="999"/>
      <c r="W30" s="333"/>
      <c r="X30" s="379"/>
      <c r="Y30" s="379"/>
      <c r="Z30" s="333"/>
      <c r="AA30" s="333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79" t="s">
        <v>84</v>
      </c>
      <c r="K31" s="1000" t="s">
        <v>915</v>
      </c>
      <c r="L31" s="1512" t="s">
        <v>3327</v>
      </c>
      <c r="M31" s="1512" t="s">
        <v>3329</v>
      </c>
      <c r="N31" s="100"/>
      <c r="O31" s="914"/>
      <c r="P31" s="914"/>
      <c r="Q31" s="914"/>
      <c r="R31" s="999"/>
      <c r="S31" s="1398"/>
      <c r="T31" s="999"/>
      <c r="U31" s="1407"/>
      <c r="V31" s="999"/>
      <c r="W31" s="164"/>
      <c r="X31" s="164"/>
      <c r="Y31" s="164"/>
      <c r="Z31" s="261"/>
      <c r="AA31" s="16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79" t="s">
        <v>97</v>
      </c>
      <c r="K32" s="1000" t="s">
        <v>915</v>
      </c>
      <c r="L32" s="1512" t="s">
        <v>3330</v>
      </c>
      <c r="M32" s="1528" t="s">
        <v>149</v>
      </c>
      <c r="N32" s="103"/>
      <c r="O32" s="914"/>
      <c r="P32" s="914"/>
      <c r="Q32" s="914"/>
      <c r="R32" s="999"/>
      <c r="S32" s="1398"/>
      <c r="T32" s="999"/>
      <c r="U32" s="1407"/>
      <c r="V32" s="99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86" t="s">
        <v>98</v>
      </c>
      <c r="K33" s="1000" t="s">
        <v>223</v>
      </c>
      <c r="L33" s="999" t="s">
        <v>3334</v>
      </c>
      <c r="M33" s="1324" t="s">
        <v>3335</v>
      </c>
      <c r="N33" s="103"/>
      <c r="O33" s="914"/>
      <c r="P33" s="914"/>
      <c r="Q33" s="914"/>
      <c r="R33" s="999"/>
      <c r="S33" s="1398"/>
      <c r="T33" s="999"/>
      <c r="U33" s="1407"/>
      <c r="V33" s="999"/>
      <c r="W33" s="332"/>
      <c r="X33" s="332"/>
      <c r="Y33" s="332"/>
      <c r="Z33" s="332"/>
      <c r="AA33" s="332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71"/>
      <c r="K34" s="1006"/>
      <c r="L34" s="1007"/>
      <c r="M34" s="927"/>
      <c r="N34" s="852"/>
      <c r="O34" s="914"/>
      <c r="P34" s="914"/>
      <c r="Q34" s="914"/>
      <c r="R34" s="999"/>
      <c r="S34" s="1398"/>
      <c r="T34" s="999"/>
      <c r="U34" s="1407"/>
      <c r="V34" s="999"/>
      <c r="W34" s="843"/>
      <c r="X34" s="843"/>
      <c r="Y34" s="843"/>
      <c r="Z34" s="843"/>
      <c r="AA34" s="843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907">
        <v>45351.0</v>
      </c>
      <c r="L35" s="907"/>
      <c r="M35" s="907"/>
      <c r="N35" s="852"/>
      <c r="O35" s="914"/>
      <c r="P35" s="914"/>
      <c r="Q35" s="914"/>
      <c r="R35" s="999"/>
      <c r="S35" s="1398"/>
      <c r="T35" s="999"/>
      <c r="U35" s="1398"/>
      <c r="V35" s="999"/>
      <c r="W35" s="165"/>
      <c r="X35" s="376"/>
      <c r="Y35" s="165"/>
      <c r="Z35" s="165"/>
      <c r="AA35" s="376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/>
      <c r="M36" s="913"/>
      <c r="N36" s="852"/>
      <c r="O36" s="914"/>
      <c r="P36" s="914"/>
      <c r="Q36" s="914"/>
      <c r="R36" s="999"/>
      <c r="S36" s="1398"/>
      <c r="T36" s="999"/>
      <c r="U36" s="1407"/>
      <c r="V36" s="999"/>
      <c r="W36" s="165"/>
      <c r="X36" s="165"/>
      <c r="Y36" s="165"/>
      <c r="Z36" s="165"/>
      <c r="AA36" s="164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79" t="s">
        <v>84</v>
      </c>
      <c r="K37" s="1512" t="s">
        <v>3339</v>
      </c>
      <c r="L37" s="135"/>
      <c r="M37" s="135"/>
      <c r="N37" s="852"/>
      <c r="O37" s="914"/>
      <c r="P37" s="914"/>
      <c r="Q37" s="914"/>
      <c r="R37" s="999"/>
      <c r="S37" s="1398"/>
      <c r="T37" s="999"/>
      <c r="U37" s="1407"/>
      <c r="V37" s="999"/>
      <c r="W37" s="165"/>
      <c r="X37" s="165"/>
      <c r="Y37" s="165"/>
      <c r="Z37" s="165"/>
      <c r="AA37" s="16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79" t="s">
        <v>97</v>
      </c>
      <c r="K38" s="1512" t="s">
        <v>3340</v>
      </c>
      <c r="L38" s="1474"/>
      <c r="M38" s="135"/>
      <c r="N38" s="852" t="s">
        <v>1533</v>
      </c>
      <c r="O38" s="914"/>
      <c r="P38" s="914"/>
      <c r="Q38" s="914"/>
      <c r="R38" s="999"/>
      <c r="S38" s="1398"/>
      <c r="T38" s="999"/>
      <c r="U38" s="1398"/>
      <c r="V38" s="999"/>
      <c r="W38" s="333"/>
      <c r="X38" s="379"/>
      <c r="Y38" s="379"/>
      <c r="Z38" s="333"/>
      <c r="AA38" s="333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86" t="s">
        <v>98</v>
      </c>
      <c r="K39" s="1324" t="s">
        <v>3341</v>
      </c>
      <c r="L39" s="1000"/>
      <c r="M39" s="1000"/>
      <c r="N39" s="852"/>
      <c r="O39" s="914"/>
      <c r="P39" s="914"/>
      <c r="Q39" s="914"/>
      <c r="R39" s="999"/>
      <c r="S39" s="1398"/>
      <c r="T39" s="999"/>
      <c r="U39" s="1398"/>
      <c r="V39" s="999"/>
      <c r="W39" s="164"/>
      <c r="X39" s="164"/>
      <c r="Y39" s="164"/>
      <c r="Z39" s="261"/>
      <c r="AA39" s="164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59"/>
      <c r="K40" s="1001"/>
      <c r="L40" s="1001"/>
      <c r="M40" s="1015"/>
      <c r="N40" s="856"/>
      <c r="O40" s="914"/>
      <c r="P40" s="914"/>
      <c r="Q40" s="914"/>
      <c r="R40" s="999"/>
      <c r="S40" s="1398"/>
      <c r="T40" s="999"/>
      <c r="U40" s="1398"/>
      <c r="V40" s="99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159"/>
      <c r="K41" s="1001"/>
      <c r="L41" s="1001"/>
      <c r="M41" s="1015"/>
      <c r="N41" s="856"/>
      <c r="O41" s="914"/>
      <c r="P41" s="914"/>
      <c r="Q41" s="914"/>
      <c r="R41" s="999"/>
      <c r="S41" s="1398"/>
      <c r="T41" s="999"/>
      <c r="U41" s="1407"/>
      <c r="V41" s="999"/>
      <c r="W41" s="332"/>
      <c r="X41" s="332"/>
      <c r="Y41" s="332"/>
      <c r="Z41" s="332"/>
      <c r="AA41" s="332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935" t="s">
        <v>46</v>
      </c>
      <c r="K42" s="936">
        <v>45341.0</v>
      </c>
      <c r="L42" s="936">
        <v>45342.0</v>
      </c>
      <c r="M42" s="936">
        <v>45343.0</v>
      </c>
      <c r="N42" s="856"/>
      <c r="O42" s="914"/>
      <c r="P42" s="914"/>
      <c r="Q42" s="914"/>
      <c r="R42" s="999"/>
      <c r="S42" s="999"/>
      <c r="T42" s="999"/>
      <c r="U42" s="1407"/>
      <c r="V42" s="999"/>
      <c r="W42" s="843"/>
      <c r="X42" s="843"/>
      <c r="Y42" s="843"/>
      <c r="Z42" s="843"/>
      <c r="AA42" s="84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71" t="s">
        <v>44</v>
      </c>
      <c r="K43" s="913" t="s">
        <v>280</v>
      </c>
      <c r="L43" s="913" t="s">
        <v>280</v>
      </c>
      <c r="M43" s="937" t="s">
        <v>280</v>
      </c>
      <c r="N43" s="856"/>
      <c r="O43" s="914"/>
      <c r="P43" s="914"/>
      <c r="Q43" s="914"/>
      <c r="R43" s="999"/>
      <c r="S43" s="999"/>
      <c r="T43" s="999"/>
      <c r="U43" s="1407"/>
      <c r="V43" s="999"/>
      <c r="W43" s="165"/>
      <c r="X43" s="376"/>
      <c r="Y43" s="165"/>
      <c r="Z43" s="165"/>
      <c r="AA43" s="3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79" t="s">
        <v>84</v>
      </c>
      <c r="K44" s="739" t="s">
        <v>3348</v>
      </c>
      <c r="L44" s="739" t="s">
        <v>3349</v>
      </c>
      <c r="M44" s="739" t="s">
        <v>3350</v>
      </c>
      <c r="N44" s="856"/>
      <c r="O44" s="914"/>
      <c r="P44" s="914"/>
      <c r="Q44" s="914"/>
      <c r="R44" s="999"/>
      <c r="S44" s="999"/>
      <c r="T44" s="999"/>
      <c r="U44" s="1407"/>
      <c r="V44" s="999"/>
      <c r="W44" s="165"/>
      <c r="X44" s="165"/>
      <c r="Y44" s="165"/>
      <c r="Z44" s="165"/>
      <c r="AA44" s="164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79" t="s">
        <v>97</v>
      </c>
      <c r="K45" s="739" t="s">
        <v>3357</v>
      </c>
      <c r="L45" s="739" t="s">
        <v>3358</v>
      </c>
      <c r="M45" s="739" t="s">
        <v>3359</v>
      </c>
      <c r="N45" s="856"/>
      <c r="O45" s="914"/>
      <c r="P45" s="914"/>
      <c r="Q45" s="914"/>
      <c r="R45" s="999"/>
      <c r="S45" s="999"/>
      <c r="T45" s="999"/>
      <c r="U45" s="1407"/>
      <c r="V45" s="999"/>
      <c r="W45" s="165"/>
      <c r="X45" s="165"/>
      <c r="Y45" s="165"/>
      <c r="Z45" s="165"/>
      <c r="AA45" s="16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86" t="s">
        <v>98</v>
      </c>
      <c r="K46" s="80" t="s">
        <v>223</v>
      </c>
      <c r="L46" s="80" t="s">
        <v>223</v>
      </c>
      <c r="M46" s="80" t="s">
        <v>223</v>
      </c>
      <c r="N46" s="856"/>
      <c r="O46" s="914"/>
      <c r="P46" s="914"/>
      <c r="Q46" s="914"/>
      <c r="R46" s="999"/>
      <c r="S46" s="999"/>
      <c r="T46" s="999"/>
      <c r="U46" s="1407"/>
      <c r="V46" s="999"/>
      <c r="W46" s="333"/>
      <c r="X46" s="379"/>
      <c r="Y46" s="379"/>
      <c r="Z46" s="333"/>
      <c r="AA46" s="333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159"/>
      <c r="K47" s="1001"/>
      <c r="L47" s="1001"/>
      <c r="M47" s="1015"/>
      <c r="N47" s="856"/>
      <c r="O47" s="914"/>
      <c r="P47" s="914"/>
      <c r="Q47" s="914"/>
      <c r="R47" s="999"/>
      <c r="S47" s="999"/>
      <c r="T47" s="999"/>
      <c r="U47" s="1407"/>
      <c r="V47" s="999"/>
      <c r="W47" s="164"/>
      <c r="X47" s="164"/>
      <c r="Y47" s="164"/>
      <c r="Z47" s="261"/>
      <c r="AA47" s="164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935" t="s">
        <v>46</v>
      </c>
      <c r="K48" s="936">
        <v>45344.0</v>
      </c>
      <c r="L48" s="936">
        <v>45345.0</v>
      </c>
      <c r="M48" s="936">
        <v>45346.0</v>
      </c>
      <c r="N48" s="856"/>
      <c r="O48" s="914"/>
      <c r="P48" s="914"/>
      <c r="Q48" s="914"/>
      <c r="R48" s="999"/>
      <c r="S48" s="999"/>
      <c r="T48" s="999"/>
      <c r="U48" s="1407"/>
      <c r="V48" s="99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71" t="s">
        <v>44</v>
      </c>
      <c r="K49" s="913" t="s">
        <v>280</v>
      </c>
      <c r="L49" s="913" t="s">
        <v>280</v>
      </c>
      <c r="M49" s="937" t="s">
        <v>280</v>
      </c>
      <c r="N49" s="856"/>
      <c r="O49" s="914"/>
      <c r="P49" s="914"/>
      <c r="Q49" s="914"/>
      <c r="R49" s="999"/>
      <c r="S49" s="999"/>
      <c r="T49" s="999"/>
      <c r="U49" s="1407"/>
      <c r="V49" s="999"/>
      <c r="W49" s="332"/>
      <c r="X49" s="332"/>
      <c r="Y49" s="332"/>
      <c r="Z49" s="332"/>
      <c r="AA49" s="332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79" t="s">
        <v>84</v>
      </c>
      <c r="K50" s="739" t="s">
        <v>3366</v>
      </c>
      <c r="L50" s="1323" t="s">
        <v>3372</v>
      </c>
      <c r="M50" s="135" t="s">
        <v>915</v>
      </c>
      <c r="N50" s="856"/>
      <c r="O50" s="914"/>
      <c r="P50" s="914"/>
      <c r="Q50" s="914"/>
      <c r="R50" s="999"/>
      <c r="S50" s="999"/>
      <c r="T50" s="999"/>
      <c r="U50" s="1407"/>
      <c r="V50" s="999"/>
      <c r="W50" s="843"/>
      <c r="X50" s="843"/>
      <c r="Y50" s="843"/>
      <c r="Z50" s="843"/>
      <c r="AA50" s="843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79" t="s">
        <v>97</v>
      </c>
      <c r="K51" s="1562" t="s">
        <v>3375</v>
      </c>
      <c r="L51" s="1323" t="s">
        <v>3372</v>
      </c>
      <c r="M51" s="135" t="s">
        <v>915</v>
      </c>
      <c r="N51" s="866"/>
      <c r="O51" s="914"/>
      <c r="P51" s="914"/>
      <c r="Q51" s="914"/>
      <c r="R51" s="999"/>
      <c r="S51" s="999"/>
      <c r="T51" s="999"/>
      <c r="U51" s="1407"/>
      <c r="V51" s="999"/>
      <c r="W51" s="165"/>
      <c r="X51" s="376"/>
      <c r="Y51" s="165"/>
      <c r="Z51" s="165"/>
      <c r="AA51" s="376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86" t="s">
        <v>98</v>
      </c>
      <c r="K52" s="80" t="s">
        <v>223</v>
      </c>
      <c r="L52" s="80" t="s">
        <v>223</v>
      </c>
      <c r="M52" s="80" t="s">
        <v>223</v>
      </c>
      <c r="N52" s="866"/>
      <c r="O52" s="914"/>
      <c r="P52" s="914"/>
      <c r="Q52" s="914"/>
      <c r="R52" s="999"/>
      <c r="S52" s="1009"/>
      <c r="T52" s="999"/>
      <c r="U52" s="1407"/>
      <c r="V52" s="999"/>
      <c r="W52" s="165"/>
      <c r="X52" s="165"/>
      <c r="Y52" s="165"/>
      <c r="Z52" s="165"/>
      <c r="AA52" s="164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159"/>
      <c r="K53" s="1001"/>
      <c r="L53" s="1001"/>
      <c r="M53" s="1015"/>
      <c r="O53" s="1136"/>
      <c r="P53" s="1136"/>
      <c r="Q53" s="1136"/>
      <c r="U53" s="1508"/>
      <c r="W53" s="165"/>
      <c r="X53" s="165"/>
      <c r="Y53" s="165"/>
      <c r="Z53" s="165"/>
      <c r="AA53" s="165"/>
      <c r="AB53" s="165"/>
      <c r="AC53" s="165"/>
      <c r="AD53" s="165"/>
      <c r="AE53" s="165"/>
      <c r="AF53" s="164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935" t="s">
        <v>46</v>
      </c>
      <c r="K54" s="936">
        <v>45347.0</v>
      </c>
      <c r="L54" s="936">
        <v>45348.0</v>
      </c>
      <c r="M54" s="936">
        <v>45349.0</v>
      </c>
      <c r="O54" s="914"/>
      <c r="P54" s="914"/>
      <c r="Q54" s="914"/>
      <c r="R54" s="999"/>
      <c r="S54" s="999"/>
      <c r="T54" s="999"/>
      <c r="U54" s="1407"/>
      <c r="V54" s="999"/>
      <c r="W54" s="333"/>
      <c r="X54" s="379"/>
      <c r="Y54" s="379"/>
      <c r="Z54" s="333"/>
      <c r="AA54" s="333"/>
      <c r="AB54" s="165"/>
      <c r="AC54" s="165"/>
      <c r="AD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71" t="s">
        <v>44</v>
      </c>
      <c r="K55" s="913" t="s">
        <v>280</v>
      </c>
      <c r="L55" s="913" t="s">
        <v>280</v>
      </c>
      <c r="M55" s="937" t="s">
        <v>280</v>
      </c>
      <c r="O55" s="1310"/>
      <c r="P55" s="1310"/>
      <c r="Q55" s="1310"/>
      <c r="R55" s="1369"/>
      <c r="S55" s="1369"/>
      <c r="T55" s="1369"/>
      <c r="U55" s="1567"/>
      <c r="V55" s="1369"/>
      <c r="W55" s="164"/>
      <c r="X55" s="164"/>
      <c r="Y55" s="164"/>
      <c r="Z55" s="261"/>
      <c r="AA55" s="164"/>
      <c r="AB55" s="333"/>
      <c r="AC55" s="387"/>
      <c r="AD55" s="333"/>
      <c r="AE55" s="395"/>
      <c r="AF55" s="3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79" t="s">
        <v>84</v>
      </c>
      <c r="K56" s="739" t="s">
        <v>3384</v>
      </c>
      <c r="L56" s="739" t="s">
        <v>3388</v>
      </c>
      <c r="M56" s="739" t="s">
        <v>3392</v>
      </c>
      <c r="O56" s="914"/>
      <c r="P56" s="914"/>
      <c r="Q56" s="914"/>
      <c r="R56" s="999"/>
      <c r="S56" s="999"/>
      <c r="T56" s="999"/>
      <c r="U56" s="1407"/>
      <c r="V56" s="999"/>
      <c r="AB56" s="12"/>
      <c r="AC56" s="261"/>
      <c r="AD56" s="12"/>
      <c r="AE56" s="164"/>
      <c r="AF56" s="397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79" t="s">
        <v>97</v>
      </c>
      <c r="K57" s="739" t="s">
        <v>3397</v>
      </c>
      <c r="L57" s="739" t="s">
        <v>3398</v>
      </c>
      <c r="M57" s="739" t="s">
        <v>3399</v>
      </c>
      <c r="O57" s="914"/>
      <c r="P57" s="914"/>
      <c r="Q57" s="914"/>
      <c r="R57" s="999"/>
      <c r="S57" s="999"/>
      <c r="T57" s="999"/>
      <c r="U57" s="1407"/>
      <c r="V57" s="999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>
      <c r="H58" s="66"/>
      <c r="I58" s="143"/>
      <c r="J58" s="86" t="s">
        <v>98</v>
      </c>
      <c r="K58" s="135" t="s">
        <v>223</v>
      </c>
      <c r="L58" s="80" t="s">
        <v>223</v>
      </c>
      <c r="M58" s="954" t="s">
        <v>3401</v>
      </c>
      <c r="N58" s="100"/>
      <c r="O58" s="441"/>
      <c r="P58" s="441"/>
      <c r="R58" s="346"/>
      <c r="S58" s="346"/>
      <c r="T58" s="346"/>
      <c r="U58" s="1508"/>
      <c r="V58" s="34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159"/>
      <c r="K59" s="1001"/>
      <c r="L59" s="1001"/>
      <c r="M59" s="1015"/>
      <c r="N59" s="184"/>
      <c r="R59" s="346"/>
      <c r="S59" s="346"/>
      <c r="T59" s="346"/>
      <c r="U59" s="1508"/>
      <c r="V59" s="34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935" t="s">
        <v>46</v>
      </c>
      <c r="K60" s="936">
        <v>45350.0</v>
      </c>
      <c r="L60" s="936">
        <v>45351.0</v>
      </c>
      <c r="M60" s="936"/>
      <c r="N60" s="184"/>
      <c r="R60" s="346"/>
      <c r="S60" s="346"/>
      <c r="T60" s="346"/>
      <c r="U60" s="1508"/>
      <c r="V60" s="34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71" t="s">
        <v>44</v>
      </c>
      <c r="K61" s="913" t="s">
        <v>280</v>
      </c>
      <c r="L61" s="913" t="s">
        <v>280</v>
      </c>
      <c r="M61" s="913"/>
      <c r="N61" s="798"/>
      <c r="R61" s="346"/>
      <c r="S61" s="1011"/>
      <c r="T61" s="346"/>
      <c r="U61" s="1508"/>
      <c r="V61" s="34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79" t="s">
        <v>84</v>
      </c>
      <c r="K62" s="739" t="s">
        <v>3407</v>
      </c>
      <c r="L62" s="739" t="s">
        <v>3412</v>
      </c>
      <c r="M62" s="135"/>
      <c r="N62" s="798"/>
      <c r="R62" s="346"/>
      <c r="S62" s="346"/>
      <c r="T62" s="346"/>
      <c r="U62" s="1508"/>
      <c r="V62" s="34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79" t="s">
        <v>97</v>
      </c>
      <c r="K63" s="739" t="s">
        <v>3418</v>
      </c>
      <c r="L63" s="739" t="s">
        <v>3419</v>
      </c>
      <c r="M63" s="135"/>
      <c r="N63" s="799"/>
      <c r="R63" s="346"/>
      <c r="S63" s="346"/>
      <c r="T63" s="346"/>
      <c r="U63" s="1508"/>
      <c r="V63" s="34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86" t="s">
        <v>98</v>
      </c>
      <c r="K64" s="954" t="s">
        <v>3423</v>
      </c>
      <c r="L64" s="954" t="s">
        <v>3424</v>
      </c>
      <c r="M64" s="80"/>
      <c r="N64" s="100"/>
      <c r="R64" s="346"/>
      <c r="S64" s="346"/>
      <c r="T64" s="346"/>
      <c r="U64" s="1508"/>
      <c r="V64" s="34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159"/>
      <c r="K65" s="1001"/>
      <c r="L65" s="1001"/>
      <c r="M65" s="1015"/>
      <c r="N65" s="103"/>
      <c r="R65" s="346"/>
      <c r="S65" s="346"/>
      <c r="T65" s="346"/>
      <c r="U65" s="1508"/>
      <c r="V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939" t="s">
        <v>46</v>
      </c>
      <c r="K66" s="936"/>
      <c r="L66" s="936"/>
      <c r="M66" s="936"/>
      <c r="N66" s="103"/>
      <c r="R66" s="346"/>
      <c r="S66" s="346"/>
      <c r="T66" s="346"/>
      <c r="U66" s="1508"/>
      <c r="V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71" t="s">
        <v>44</v>
      </c>
      <c r="K67" s="913"/>
      <c r="L67" s="913"/>
      <c r="M67" s="913"/>
      <c r="N67" s="1"/>
      <c r="R67" s="346"/>
      <c r="S67" s="346"/>
      <c r="T67" s="346"/>
      <c r="U67" s="1508"/>
      <c r="V67" s="346"/>
    </row>
    <row r="68">
      <c r="H68" s="41"/>
      <c r="I68" s="156"/>
      <c r="J68" s="79" t="s">
        <v>84</v>
      </c>
      <c r="K68" s="135"/>
      <c r="L68" s="135"/>
      <c r="M68" s="1323"/>
      <c r="N68" s="1"/>
      <c r="R68" s="346"/>
      <c r="S68" s="346"/>
      <c r="T68" s="346"/>
      <c r="U68" s="1508"/>
      <c r="V68" s="346"/>
    </row>
    <row r="69">
      <c r="H69" s="41"/>
      <c r="I69" s="156"/>
      <c r="J69" s="79" t="s">
        <v>97</v>
      </c>
      <c r="K69" s="135"/>
      <c r="L69" s="135"/>
      <c r="M69" s="1323"/>
      <c r="N69" s="1"/>
      <c r="R69" s="346"/>
      <c r="S69" s="346"/>
      <c r="T69" s="346"/>
      <c r="U69" s="1508"/>
      <c r="V69" s="346"/>
    </row>
    <row r="70">
      <c r="H70" s="41"/>
      <c r="I70" s="103"/>
      <c r="J70" s="86" t="s">
        <v>98</v>
      </c>
      <c r="K70" s="80"/>
      <c r="L70" s="80"/>
      <c r="M70" s="1381"/>
      <c r="R70" s="346"/>
      <c r="S70" s="346"/>
      <c r="T70" s="346"/>
      <c r="U70" s="1508"/>
      <c r="V70" s="346"/>
    </row>
    <row r="71">
      <c r="H71" s="41"/>
      <c r="I71" s="103"/>
      <c r="J71" s="189"/>
      <c r="K71" s="895"/>
      <c r="L71" s="895"/>
      <c r="M71" s="1244"/>
      <c r="R71" s="346"/>
      <c r="S71" s="346"/>
      <c r="T71" s="346"/>
      <c r="U71" s="1508"/>
      <c r="V71" s="346"/>
    </row>
    <row r="72">
      <c r="H72" s="41"/>
      <c r="I72" s="103"/>
      <c r="J72" s="791" t="s">
        <v>46</v>
      </c>
      <c r="K72" s="942"/>
      <c r="L72" s="942"/>
      <c r="M72" s="1037"/>
      <c r="R72" s="346"/>
      <c r="S72" s="346"/>
      <c r="T72" s="346"/>
      <c r="U72" s="1508"/>
      <c r="V72" s="346"/>
    </row>
    <row r="73">
      <c r="H73" s="41"/>
      <c r="I73" s="103"/>
      <c r="J73" s="1247" t="s">
        <v>44</v>
      </c>
      <c r="K73" s="1249"/>
      <c r="L73" s="1251"/>
      <c r="M73" s="1249"/>
      <c r="R73" s="346"/>
      <c r="S73" s="346"/>
      <c r="T73" s="346"/>
      <c r="U73" s="1508"/>
      <c r="V73" s="346"/>
    </row>
    <row r="74">
      <c r="H74" s="41"/>
      <c r="I74" s="103"/>
      <c r="J74" s="79" t="s">
        <v>84</v>
      </c>
      <c r="K74" s="135"/>
      <c r="M74" s="931"/>
      <c r="R74" s="346"/>
      <c r="S74" s="346"/>
      <c r="T74" s="346"/>
      <c r="U74" s="1508"/>
      <c r="V74" s="346"/>
    </row>
    <row r="75">
      <c r="H75" s="41"/>
      <c r="I75" s="156"/>
      <c r="J75" s="79" t="s">
        <v>97</v>
      </c>
      <c r="K75" s="135"/>
      <c r="L75" s="80"/>
      <c r="M75" s="931"/>
      <c r="R75" s="346"/>
      <c r="S75" s="346"/>
      <c r="T75" s="346"/>
      <c r="U75" s="1508"/>
      <c r="V75" s="346"/>
    </row>
    <row r="76">
      <c r="H76" s="41"/>
      <c r="J76" s="86" t="s">
        <v>98</v>
      </c>
      <c r="K76" s="80"/>
      <c r="L76" s="80"/>
      <c r="M76" s="1033"/>
      <c r="R76" s="346"/>
      <c r="S76" s="458"/>
      <c r="T76" s="458"/>
      <c r="U76" s="1589"/>
      <c r="V76" s="458"/>
      <c r="W76" s="432"/>
      <c r="X76" s="432"/>
      <c r="Y76" s="432"/>
    </row>
    <row r="77">
      <c r="H77" s="41"/>
      <c r="I77" s="156"/>
      <c r="J77" s="73"/>
      <c r="K77" s="945"/>
      <c r="L77" s="945"/>
      <c r="M77" s="1041"/>
      <c r="R77" s="346"/>
      <c r="S77" s="346"/>
      <c r="T77" s="346"/>
      <c r="U77" s="1508"/>
      <c r="V77" s="346"/>
    </row>
    <row r="78">
      <c r="H78" s="41"/>
      <c r="I78" s="156"/>
      <c r="J78" s="156"/>
      <c r="K78" s="831"/>
      <c r="L78" s="831"/>
      <c r="M78" s="1005"/>
      <c r="R78" s="346"/>
      <c r="S78" s="346"/>
      <c r="T78" s="346"/>
      <c r="U78" s="1508"/>
      <c r="V78" s="346"/>
    </row>
    <row r="79">
      <c r="H79" s="41"/>
      <c r="I79" s="156"/>
      <c r="J79" s="791" t="s">
        <v>46</v>
      </c>
      <c r="K79" s="942"/>
      <c r="L79" s="942"/>
      <c r="M79" s="1037"/>
      <c r="O79" s="441"/>
      <c r="R79" s="346"/>
      <c r="S79" s="346"/>
      <c r="T79" s="346"/>
      <c r="U79" s="1508"/>
      <c r="V79" s="346"/>
    </row>
    <row r="80">
      <c r="H80" s="41"/>
      <c r="I80" s="156"/>
      <c r="J80" s="71" t="s">
        <v>44</v>
      </c>
      <c r="K80" s="943"/>
      <c r="L80" s="913"/>
      <c r="M80" s="937"/>
      <c r="O80" s="441"/>
      <c r="R80" s="346"/>
      <c r="S80" s="346"/>
      <c r="T80" s="346"/>
      <c r="U80" s="1508"/>
      <c r="V80" s="346"/>
    </row>
    <row r="81">
      <c r="H81" s="41"/>
      <c r="I81" s="156"/>
      <c r="J81" s="79" t="s">
        <v>84</v>
      </c>
      <c r="K81" s="944"/>
      <c r="L81" s="931"/>
      <c r="M81" s="931"/>
      <c r="O81" s="115"/>
      <c r="R81" s="346"/>
      <c r="S81" s="346"/>
      <c r="T81" s="346"/>
      <c r="U81" s="1508"/>
      <c r="V81" s="346"/>
    </row>
    <row r="82">
      <c r="H82" s="41"/>
      <c r="I82" s="156"/>
      <c r="J82" s="79" t="s">
        <v>97</v>
      </c>
      <c r="K82" s="944"/>
      <c r="L82" s="931"/>
      <c r="M82" s="931"/>
      <c r="O82" s="441"/>
      <c r="R82" s="346"/>
      <c r="S82" s="346"/>
      <c r="T82" s="346"/>
      <c r="U82" s="1508"/>
      <c r="V82" s="346"/>
    </row>
    <row r="83">
      <c r="H83" s="41"/>
      <c r="I83" s="156"/>
      <c r="J83" s="86" t="s">
        <v>98</v>
      </c>
      <c r="K83" s="946"/>
      <c r="L83" s="927"/>
      <c r="M83" s="927"/>
      <c r="O83" s="441"/>
      <c r="R83" s="346"/>
      <c r="S83" s="346"/>
      <c r="T83" s="346"/>
      <c r="U83" s="1508"/>
      <c r="V83" s="346"/>
    </row>
    <row r="84">
      <c r="H84" s="41"/>
      <c r="I84" s="156"/>
      <c r="J84" s="73"/>
      <c r="K84" s="945"/>
      <c r="L84" s="945"/>
      <c r="M84" s="1041"/>
      <c r="O84" s="441"/>
      <c r="R84" s="346"/>
      <c r="S84" s="346"/>
      <c r="T84" s="346"/>
      <c r="U84" s="1508"/>
      <c r="V84" s="346"/>
    </row>
    <row r="85">
      <c r="H85" s="41"/>
      <c r="I85" s="156"/>
      <c r="J85" s="156"/>
      <c r="K85" s="831"/>
      <c r="L85" s="831"/>
      <c r="M85" s="1005"/>
      <c r="O85" s="441"/>
      <c r="R85" s="346"/>
      <c r="S85" s="346"/>
      <c r="T85" s="346"/>
      <c r="U85" s="1508"/>
      <c r="V85" s="346"/>
    </row>
    <row r="86">
      <c r="H86" s="41"/>
      <c r="I86" s="156"/>
      <c r="J86" s="156"/>
      <c r="K86" s="831"/>
      <c r="L86" s="831"/>
      <c r="M86" s="1005"/>
      <c r="O86" s="441"/>
      <c r="R86" s="346"/>
      <c r="S86" s="346"/>
      <c r="T86" s="346"/>
      <c r="U86" s="1508"/>
      <c r="V86" s="346"/>
    </row>
    <row r="87">
      <c r="H87" s="41"/>
      <c r="I87" s="156"/>
      <c r="J87" s="156"/>
      <c r="K87" s="831"/>
      <c r="L87" s="831"/>
      <c r="M87" s="1005"/>
      <c r="O87" s="441"/>
      <c r="R87" s="346"/>
      <c r="S87" s="346"/>
      <c r="T87" s="346"/>
      <c r="U87" s="1508"/>
      <c r="V87" s="346"/>
    </row>
    <row r="88">
      <c r="H88" s="41"/>
      <c r="I88" s="156"/>
      <c r="J88" s="156"/>
      <c r="K88" s="831"/>
      <c r="L88" s="831"/>
      <c r="M88" s="1005"/>
      <c r="O88" s="441"/>
      <c r="R88" s="346"/>
      <c r="S88" s="346"/>
      <c r="T88" s="346"/>
      <c r="U88" s="1508"/>
      <c r="V88" s="346"/>
    </row>
    <row r="89">
      <c r="H89" s="41"/>
      <c r="I89" s="156"/>
      <c r="J89" s="156"/>
      <c r="K89" s="831"/>
      <c r="L89" s="831"/>
      <c r="M89" s="1005"/>
      <c r="O89" s="441"/>
      <c r="R89" s="346"/>
      <c r="S89" s="346"/>
      <c r="T89" s="346"/>
      <c r="U89" s="1508"/>
      <c r="V89" s="346"/>
    </row>
    <row r="90">
      <c r="H90" s="41"/>
      <c r="I90" s="156"/>
      <c r="J90" s="156"/>
      <c r="K90" s="831"/>
      <c r="L90" s="831"/>
      <c r="M90" s="1005"/>
      <c r="O90" s="441"/>
      <c r="R90" s="346"/>
      <c r="S90" s="346"/>
      <c r="T90" s="346"/>
      <c r="U90" s="1508"/>
      <c r="V90" s="346"/>
    </row>
    <row r="91">
      <c r="H91" s="41"/>
      <c r="I91" s="156"/>
      <c r="J91" s="156"/>
      <c r="K91" s="831"/>
      <c r="L91" s="831"/>
      <c r="M91" s="1005"/>
      <c r="O91" s="441"/>
      <c r="R91" s="346"/>
      <c r="S91" s="346"/>
      <c r="T91" s="346"/>
      <c r="U91" s="1508"/>
      <c r="V91" s="346"/>
    </row>
    <row r="92">
      <c r="H92" s="41"/>
      <c r="I92" s="156"/>
      <c r="J92" s="156"/>
      <c r="K92" s="831"/>
      <c r="L92" s="831"/>
      <c r="M92" s="1005"/>
      <c r="O92" s="441"/>
      <c r="R92" s="346"/>
      <c r="S92" s="346"/>
      <c r="T92" s="346"/>
      <c r="U92" s="1508"/>
      <c r="V92" s="346"/>
    </row>
    <row r="93">
      <c r="H93" s="41"/>
      <c r="I93" s="156"/>
      <c r="J93" s="156"/>
      <c r="K93" s="831"/>
      <c r="L93" s="831"/>
      <c r="M93" s="1005"/>
      <c r="O93" s="441"/>
      <c r="R93" s="346"/>
      <c r="S93" s="346"/>
      <c r="T93" s="346"/>
      <c r="U93" s="1508"/>
      <c r="V93" s="346"/>
    </row>
    <row r="94">
      <c r="H94" s="41"/>
      <c r="I94" s="156"/>
      <c r="J94" s="156"/>
      <c r="K94" s="831"/>
      <c r="L94" s="831"/>
      <c r="M94" s="1005"/>
      <c r="O94" s="441"/>
      <c r="R94" s="346"/>
      <c r="S94" s="346"/>
      <c r="T94" s="346"/>
      <c r="U94" s="1508"/>
      <c r="V94" s="346"/>
    </row>
    <row r="95">
      <c r="H95" s="41"/>
      <c r="I95" s="156"/>
      <c r="J95" s="156"/>
      <c r="K95" s="831"/>
      <c r="L95" s="831"/>
      <c r="M95" s="1005"/>
      <c r="O95" s="441"/>
      <c r="R95" s="346"/>
      <c r="S95" s="346"/>
      <c r="T95" s="346"/>
      <c r="U95" s="1508"/>
      <c r="V95" s="346"/>
    </row>
    <row r="96">
      <c r="H96" s="41"/>
      <c r="I96" s="156"/>
      <c r="J96" s="156"/>
      <c r="K96" s="831"/>
      <c r="L96" s="831"/>
      <c r="M96" s="1005"/>
      <c r="O96" s="441"/>
      <c r="R96" s="346"/>
      <c r="S96" s="346"/>
      <c r="T96" s="346"/>
      <c r="U96" s="1508"/>
      <c r="V96" s="346"/>
    </row>
    <row r="97">
      <c r="H97" s="41"/>
      <c r="I97" s="156"/>
      <c r="J97" s="156"/>
      <c r="K97" s="831"/>
      <c r="L97" s="831"/>
      <c r="M97" s="1005"/>
      <c r="O97" s="441"/>
      <c r="R97" s="346"/>
      <c r="S97" s="346"/>
      <c r="T97" s="346"/>
      <c r="U97" s="1508"/>
      <c r="V97" s="346"/>
    </row>
    <row r="98">
      <c r="H98" s="41"/>
      <c r="I98" s="156"/>
      <c r="J98" s="156"/>
      <c r="K98" s="831"/>
      <c r="L98" s="831"/>
      <c r="M98" s="1005"/>
      <c r="O98" s="441"/>
      <c r="R98" s="346"/>
      <c r="S98" s="346"/>
      <c r="T98" s="346"/>
      <c r="U98" s="1508"/>
      <c r="V98" s="346"/>
    </row>
    <row r="99">
      <c r="H99" s="41"/>
      <c r="I99" s="156"/>
      <c r="J99" s="156"/>
      <c r="K99" s="831"/>
      <c r="L99" s="831"/>
      <c r="M99" s="1005"/>
      <c r="O99" s="441"/>
      <c r="R99" s="346"/>
      <c r="S99" s="346"/>
      <c r="T99" s="346"/>
      <c r="U99" s="1508"/>
      <c r="V99" s="346"/>
    </row>
    <row r="100">
      <c r="H100" s="41"/>
      <c r="I100" s="156"/>
      <c r="J100" s="156"/>
      <c r="K100" s="831"/>
      <c r="L100" s="831"/>
      <c r="M100" s="1005"/>
      <c r="O100" s="441"/>
      <c r="R100" s="346"/>
      <c r="S100" s="346"/>
      <c r="T100" s="346"/>
      <c r="U100" s="1508"/>
      <c r="V100" s="346"/>
    </row>
    <row r="101">
      <c r="H101" s="41"/>
      <c r="I101" s="156"/>
      <c r="J101" s="156"/>
      <c r="K101" s="831"/>
      <c r="L101" s="831"/>
      <c r="M101" s="1005"/>
      <c r="O101" s="441"/>
      <c r="R101" s="346"/>
      <c r="S101" s="346"/>
      <c r="T101" s="346"/>
      <c r="U101" s="1508"/>
      <c r="V101" s="346"/>
    </row>
    <row r="102">
      <c r="H102" s="41"/>
      <c r="I102" s="156"/>
      <c r="J102" s="156"/>
      <c r="K102" s="831"/>
      <c r="L102" s="831"/>
      <c r="M102" s="1005"/>
      <c r="O102" s="441"/>
      <c r="R102" s="346"/>
      <c r="S102" s="346"/>
      <c r="T102" s="346"/>
      <c r="U102" s="1508"/>
      <c r="V102" s="346"/>
    </row>
    <row r="103">
      <c r="H103" s="49"/>
      <c r="I103" s="189"/>
      <c r="J103" s="156"/>
      <c r="K103" s="831"/>
      <c r="L103" s="831"/>
      <c r="M103" s="1005"/>
      <c r="O103" s="441"/>
      <c r="R103" s="346"/>
      <c r="S103" s="346"/>
      <c r="T103" s="346"/>
      <c r="U103" s="1508"/>
      <c r="V103" s="346"/>
    </row>
    <row r="104">
      <c r="I104" s="156"/>
      <c r="J104" s="156"/>
      <c r="K104" s="831"/>
      <c r="L104" s="831"/>
      <c r="M104" s="1005"/>
      <c r="O104" s="441"/>
      <c r="R104" s="346"/>
      <c r="S104" s="346"/>
      <c r="T104" s="346"/>
      <c r="U104" s="1508"/>
      <c r="V104" s="346"/>
    </row>
    <row r="105">
      <c r="I105" s="156"/>
      <c r="J105" s="156"/>
      <c r="K105" s="831"/>
      <c r="L105" s="831"/>
      <c r="M105" s="1005"/>
      <c r="R105" s="346"/>
      <c r="S105" s="346"/>
      <c r="T105" s="346"/>
      <c r="U105" s="1508"/>
      <c r="V105" s="346"/>
    </row>
    <row r="106">
      <c r="I106" s="156"/>
      <c r="J106" s="156"/>
      <c r="K106" s="831"/>
      <c r="L106" s="831"/>
      <c r="M106" s="1005"/>
      <c r="R106" s="346"/>
      <c r="S106" s="346"/>
      <c r="T106" s="346"/>
      <c r="U106" s="1508"/>
      <c r="V106" s="346"/>
    </row>
    <row r="107">
      <c r="I107" s="156"/>
      <c r="J107" s="156"/>
      <c r="K107" s="831"/>
      <c r="L107" s="831"/>
      <c r="M107" s="1005"/>
      <c r="R107" s="346"/>
      <c r="S107" s="346"/>
      <c r="T107" s="346"/>
      <c r="U107" s="1508"/>
      <c r="V107" s="346"/>
    </row>
    <row r="108">
      <c r="I108" s="156"/>
      <c r="J108" s="156"/>
      <c r="K108" s="831"/>
      <c r="L108" s="831"/>
      <c r="M108" s="1005"/>
      <c r="R108" s="346"/>
      <c r="S108" s="346"/>
      <c r="T108" s="346"/>
      <c r="U108" s="1508"/>
      <c r="V108" s="346"/>
    </row>
    <row r="109">
      <c r="I109" s="156"/>
      <c r="J109" s="156"/>
      <c r="K109" s="831"/>
      <c r="L109" s="831"/>
      <c r="M109" s="1005"/>
      <c r="R109" s="346"/>
      <c r="S109" s="346"/>
      <c r="T109" s="346"/>
      <c r="U109" s="1508"/>
      <c r="V109" s="346"/>
    </row>
    <row r="110">
      <c r="I110" s="156"/>
      <c r="J110" s="156"/>
      <c r="K110" s="831"/>
      <c r="L110" s="831"/>
      <c r="M110" s="1005"/>
      <c r="R110" s="346"/>
      <c r="S110" s="346"/>
      <c r="T110" s="346"/>
      <c r="U110" s="1508"/>
      <c r="V110" s="346"/>
    </row>
    <row r="111">
      <c r="I111" s="156"/>
      <c r="J111" s="156"/>
      <c r="K111" s="831"/>
      <c r="L111" s="831"/>
      <c r="M111" s="1005"/>
      <c r="R111" s="346"/>
      <c r="S111" s="346"/>
      <c r="T111" s="346"/>
      <c r="U111" s="1508"/>
      <c r="V111" s="346"/>
    </row>
    <row r="112">
      <c r="I112" s="156"/>
      <c r="J112" s="156"/>
      <c r="K112" s="831"/>
      <c r="L112" s="831"/>
      <c r="M112" s="1005"/>
      <c r="R112" s="346"/>
      <c r="S112" s="346"/>
      <c r="T112" s="346"/>
      <c r="U112" s="1508"/>
      <c r="V112" s="346"/>
    </row>
    <row r="113">
      <c r="I113" s="156"/>
      <c r="J113" s="156"/>
      <c r="K113" s="831"/>
      <c r="L113" s="831"/>
      <c r="M113" s="1005"/>
      <c r="R113" s="346"/>
      <c r="S113" s="346"/>
      <c r="T113" s="346"/>
      <c r="U113" s="1508"/>
      <c r="V113" s="346"/>
    </row>
    <row r="114">
      <c r="I114" s="156"/>
      <c r="J114" s="156"/>
      <c r="K114" s="831"/>
      <c r="L114" s="831"/>
      <c r="M114" s="1005"/>
      <c r="R114" s="346"/>
      <c r="S114" s="346"/>
      <c r="T114" s="346"/>
      <c r="U114" s="1508"/>
      <c r="V114" s="346"/>
    </row>
    <row r="115">
      <c r="I115" s="156"/>
      <c r="J115" s="156"/>
      <c r="K115" s="831"/>
      <c r="L115" s="831"/>
      <c r="M115" s="1005"/>
      <c r="R115" s="346"/>
      <c r="S115" s="346"/>
      <c r="T115" s="346"/>
      <c r="U115" s="1508"/>
      <c r="V115" s="346"/>
    </row>
    <row r="116">
      <c r="I116" s="156"/>
      <c r="J116" s="156"/>
      <c r="K116" s="831"/>
      <c r="L116" s="831"/>
      <c r="M116" s="1005"/>
      <c r="R116" s="346"/>
      <c r="S116" s="346"/>
      <c r="T116" s="346"/>
      <c r="U116" s="1508"/>
      <c r="V116" s="346"/>
    </row>
    <row r="117">
      <c r="I117" s="156"/>
      <c r="J117" s="156"/>
      <c r="K117" s="831"/>
      <c r="L117" s="831"/>
      <c r="M117" s="1005"/>
      <c r="R117" s="346"/>
      <c r="S117" s="346"/>
      <c r="T117" s="346"/>
      <c r="U117" s="1508"/>
      <c r="V117" s="346"/>
    </row>
    <row r="118">
      <c r="I118" s="156"/>
      <c r="J118" s="156"/>
      <c r="K118" s="831"/>
      <c r="L118" s="831"/>
      <c r="M118" s="1005"/>
      <c r="R118" s="346"/>
      <c r="S118" s="346"/>
      <c r="T118" s="346"/>
      <c r="U118" s="1508"/>
      <c r="V118" s="346"/>
    </row>
    <row r="119">
      <c r="I119" s="156"/>
      <c r="J119" s="156"/>
      <c r="K119" s="831"/>
      <c r="L119" s="831"/>
      <c r="M119" s="1005"/>
      <c r="R119" s="346"/>
      <c r="S119" s="346"/>
      <c r="T119" s="346"/>
      <c r="U119" s="1508"/>
      <c r="V119" s="346"/>
    </row>
    <row r="120">
      <c r="I120" s="156"/>
      <c r="J120" s="156"/>
      <c r="K120" s="831"/>
      <c r="L120" s="831"/>
      <c r="M120" s="1005"/>
      <c r="R120" s="346"/>
      <c r="S120" s="346"/>
      <c r="T120" s="346"/>
      <c r="U120" s="1508"/>
      <c r="V120" s="346"/>
    </row>
    <row r="121">
      <c r="I121" s="156"/>
      <c r="J121" s="156"/>
      <c r="K121" s="831"/>
      <c r="L121" s="831"/>
      <c r="M121" s="1005"/>
      <c r="R121" s="346"/>
      <c r="S121" s="346"/>
      <c r="T121" s="346"/>
      <c r="U121" s="1508"/>
      <c r="V121" s="346"/>
    </row>
    <row r="122">
      <c r="I122" s="156"/>
      <c r="J122" s="156"/>
      <c r="K122" s="831"/>
      <c r="L122" s="831"/>
      <c r="M122" s="1005"/>
      <c r="R122" s="346"/>
      <c r="S122" s="346"/>
      <c r="T122" s="346"/>
      <c r="U122" s="1508"/>
      <c r="V122" s="346"/>
    </row>
    <row r="123">
      <c r="I123" s="156"/>
      <c r="J123" s="156"/>
      <c r="K123" s="831"/>
      <c r="L123" s="831"/>
      <c r="M123" s="1005"/>
      <c r="R123" s="346"/>
      <c r="S123" s="346"/>
      <c r="T123" s="346"/>
      <c r="U123" s="1508"/>
      <c r="V123" s="346"/>
    </row>
    <row r="124">
      <c r="I124" s="156"/>
      <c r="J124" s="156"/>
      <c r="K124" s="831"/>
      <c r="L124" s="831"/>
      <c r="M124" s="1005"/>
      <c r="R124" s="346"/>
      <c r="S124" s="346"/>
      <c r="T124" s="346"/>
      <c r="U124" s="1508"/>
      <c r="V124" s="346"/>
    </row>
    <row r="125">
      <c r="I125" s="156"/>
      <c r="J125" s="156"/>
      <c r="K125" s="831"/>
      <c r="L125" s="831"/>
      <c r="M125" s="1005"/>
      <c r="R125" s="346"/>
      <c r="S125" s="346"/>
      <c r="T125" s="346"/>
      <c r="U125" s="1508"/>
      <c r="V125" s="346"/>
    </row>
    <row r="126">
      <c r="I126" s="156"/>
      <c r="J126" s="156"/>
      <c r="K126" s="831"/>
      <c r="L126" s="831"/>
      <c r="M126" s="1005"/>
      <c r="R126" s="346"/>
      <c r="S126" s="346"/>
      <c r="T126" s="346"/>
      <c r="U126" s="1508"/>
      <c r="V126" s="346"/>
    </row>
    <row r="127">
      <c r="I127" s="156"/>
      <c r="J127" s="156"/>
      <c r="K127" s="831"/>
      <c r="L127" s="831"/>
      <c r="M127" s="1005"/>
      <c r="R127" s="346"/>
      <c r="S127" s="346"/>
      <c r="T127" s="346"/>
      <c r="U127" s="1508"/>
      <c r="V127" s="346"/>
    </row>
    <row r="128">
      <c r="I128" s="156"/>
      <c r="J128" s="156"/>
      <c r="K128" s="831"/>
      <c r="L128" s="831"/>
      <c r="M128" s="1005"/>
      <c r="R128" s="346"/>
      <c r="S128" s="346"/>
      <c r="T128" s="346"/>
      <c r="U128" s="1508"/>
      <c r="V128" s="346"/>
    </row>
    <row r="129">
      <c r="I129" s="156"/>
      <c r="J129" s="156"/>
      <c r="K129" s="831"/>
      <c r="L129" s="831"/>
      <c r="M129" s="1005"/>
      <c r="R129" s="346"/>
      <c r="S129" s="346"/>
      <c r="T129" s="346"/>
      <c r="U129" s="1508"/>
      <c r="V129" s="346"/>
    </row>
    <row r="130">
      <c r="I130" s="156"/>
      <c r="J130" s="156"/>
      <c r="K130" s="831"/>
      <c r="L130" s="831"/>
      <c r="M130" s="1005"/>
      <c r="R130" s="346"/>
      <c r="S130" s="346"/>
      <c r="T130" s="346"/>
      <c r="U130" s="1508"/>
      <c r="V130" s="346"/>
    </row>
    <row r="131">
      <c r="I131" s="156"/>
      <c r="J131" s="156"/>
      <c r="K131" s="831"/>
      <c r="L131" s="831"/>
      <c r="M131" s="1005"/>
      <c r="R131" s="346"/>
      <c r="S131" s="346"/>
      <c r="T131" s="346"/>
      <c r="U131" s="1508"/>
      <c r="V131" s="346"/>
    </row>
    <row r="132">
      <c r="I132" s="156"/>
      <c r="J132" s="156"/>
      <c r="K132" s="831"/>
      <c r="L132" s="831"/>
      <c r="M132" s="1005"/>
      <c r="R132" s="346"/>
      <c r="S132" s="346"/>
      <c r="T132" s="346"/>
      <c r="U132" s="1508"/>
      <c r="V132" s="346"/>
    </row>
    <row r="133">
      <c r="I133" s="156"/>
      <c r="J133" s="156"/>
      <c r="K133" s="831"/>
      <c r="L133" s="831"/>
      <c r="M133" s="1005"/>
      <c r="R133" s="346"/>
      <c r="S133" s="346"/>
      <c r="T133" s="346"/>
      <c r="U133" s="1508"/>
      <c r="V133" s="346"/>
    </row>
    <row r="134">
      <c r="I134" s="156"/>
      <c r="J134" s="156"/>
      <c r="K134" s="831"/>
      <c r="L134" s="831"/>
      <c r="M134" s="1005"/>
      <c r="R134" s="346"/>
      <c r="S134" s="346"/>
      <c r="T134" s="346"/>
      <c r="U134" s="1508"/>
      <c r="V134" s="346"/>
    </row>
    <row r="135">
      <c r="I135" s="156"/>
      <c r="J135" s="156"/>
      <c r="K135" s="831"/>
      <c r="L135" s="831"/>
      <c r="M135" s="1005"/>
      <c r="R135" s="346"/>
      <c r="S135" s="346"/>
      <c r="T135" s="346"/>
      <c r="U135" s="1508"/>
      <c r="V135" s="346"/>
    </row>
    <row r="136">
      <c r="I136" s="156"/>
      <c r="J136" s="156"/>
      <c r="K136" s="831"/>
      <c r="L136" s="831"/>
      <c r="M136" s="1005"/>
      <c r="R136" s="346"/>
      <c r="S136" s="346"/>
      <c r="T136" s="346"/>
      <c r="U136" s="1508"/>
      <c r="V136" s="346"/>
    </row>
    <row r="137">
      <c r="I137" s="156"/>
      <c r="J137" s="156"/>
      <c r="K137" s="831"/>
      <c r="L137" s="831"/>
      <c r="M137" s="1005"/>
      <c r="R137" s="346"/>
      <c r="S137" s="346"/>
      <c r="T137" s="346"/>
      <c r="U137" s="1508"/>
      <c r="V137" s="346"/>
    </row>
    <row r="138">
      <c r="I138" s="156"/>
      <c r="J138" s="156"/>
      <c r="K138" s="831"/>
      <c r="L138" s="831"/>
      <c r="M138" s="1005"/>
      <c r="R138" s="346"/>
      <c r="S138" s="346"/>
      <c r="T138" s="346"/>
      <c r="U138" s="1508"/>
      <c r="V138" s="346"/>
    </row>
    <row r="139">
      <c r="I139" s="156"/>
      <c r="J139" s="156"/>
      <c r="K139" s="831"/>
      <c r="L139" s="831"/>
      <c r="M139" s="1005"/>
      <c r="R139" s="346"/>
      <c r="S139" s="346"/>
      <c r="T139" s="346"/>
      <c r="U139" s="1508"/>
      <c r="V139" s="346"/>
    </row>
    <row r="140">
      <c r="I140" s="156"/>
      <c r="J140" s="156"/>
      <c r="K140" s="831"/>
      <c r="L140" s="831"/>
      <c r="M140" s="1005"/>
      <c r="R140" s="346"/>
      <c r="S140" s="346"/>
      <c r="T140" s="346"/>
      <c r="U140" s="1508"/>
      <c r="V140" s="346"/>
    </row>
    <row r="141">
      <c r="I141" s="156"/>
      <c r="J141" s="156"/>
      <c r="K141" s="831"/>
      <c r="L141" s="831"/>
      <c r="M141" s="1005"/>
      <c r="R141" s="346"/>
      <c r="S141" s="346"/>
      <c r="T141" s="346"/>
      <c r="U141" s="1508"/>
      <c r="V141" s="346"/>
    </row>
    <row r="142">
      <c r="I142" s="156"/>
      <c r="J142" s="156"/>
      <c r="K142" s="831"/>
      <c r="L142" s="831"/>
      <c r="M142" s="1005"/>
      <c r="R142" s="346"/>
      <c r="S142" s="346"/>
      <c r="T142" s="346"/>
      <c r="U142" s="1508"/>
      <c r="V142" s="346"/>
    </row>
    <row r="143">
      <c r="I143" s="156"/>
      <c r="J143" s="156"/>
      <c r="K143" s="831"/>
      <c r="L143" s="831"/>
      <c r="M143" s="1005"/>
      <c r="R143" s="346"/>
      <c r="S143" s="346"/>
      <c r="T143" s="346"/>
      <c r="U143" s="1508"/>
      <c r="V143" s="346"/>
    </row>
    <row r="144">
      <c r="I144" s="156"/>
      <c r="J144" s="156"/>
      <c r="K144" s="831"/>
      <c r="L144" s="831"/>
      <c r="M144" s="1005"/>
      <c r="R144" s="346"/>
      <c r="S144" s="346"/>
      <c r="T144" s="346"/>
      <c r="U144" s="1508"/>
      <c r="V144" s="346"/>
    </row>
    <row r="145">
      <c r="I145" s="156"/>
      <c r="J145" s="156"/>
      <c r="K145" s="831"/>
      <c r="L145" s="831"/>
      <c r="M145" s="1005"/>
      <c r="R145" s="346"/>
      <c r="S145" s="346"/>
      <c r="T145" s="346"/>
      <c r="U145" s="1508"/>
      <c r="V145" s="346"/>
    </row>
    <row r="146">
      <c r="I146" s="156"/>
      <c r="J146" s="156"/>
      <c r="K146" s="831"/>
      <c r="L146" s="831"/>
      <c r="M146" s="1005"/>
      <c r="R146" s="346"/>
      <c r="S146" s="346"/>
      <c r="T146" s="346"/>
      <c r="U146" s="1508"/>
      <c r="V146" s="346"/>
    </row>
    <row r="147">
      <c r="I147" s="156"/>
      <c r="J147" s="156"/>
      <c r="K147" s="831"/>
      <c r="L147" s="831"/>
      <c r="M147" s="1005"/>
      <c r="R147" s="346"/>
      <c r="S147" s="346"/>
      <c r="T147" s="346"/>
      <c r="U147" s="1508"/>
      <c r="V147" s="346"/>
    </row>
    <row r="148">
      <c r="I148" s="156"/>
      <c r="J148" s="156"/>
      <c r="K148" s="831"/>
      <c r="L148" s="831"/>
      <c r="M148" s="1005"/>
      <c r="R148" s="346"/>
      <c r="S148" s="346"/>
      <c r="T148" s="346"/>
      <c r="U148" s="1508"/>
      <c r="V148" s="346"/>
    </row>
    <row r="149">
      <c r="I149" s="156"/>
      <c r="J149" s="156"/>
      <c r="K149" s="831"/>
      <c r="L149" s="831"/>
      <c r="M149" s="1005"/>
      <c r="R149" s="346"/>
      <c r="S149" s="346"/>
      <c r="T149" s="346"/>
      <c r="U149" s="1508"/>
      <c r="V149" s="346"/>
    </row>
    <row r="150">
      <c r="I150" s="156"/>
      <c r="J150" s="156"/>
      <c r="K150" s="831"/>
      <c r="L150" s="831"/>
      <c r="M150" s="1005"/>
      <c r="R150" s="346"/>
      <c r="S150" s="346"/>
      <c r="T150" s="346"/>
      <c r="U150" s="1508"/>
      <c r="V150" s="346"/>
    </row>
    <row r="151">
      <c r="I151" s="156"/>
      <c r="J151" s="156"/>
      <c r="K151" s="831"/>
      <c r="L151" s="831"/>
      <c r="M151" s="1005"/>
      <c r="R151" s="346"/>
      <c r="S151" s="346"/>
      <c r="T151" s="346"/>
      <c r="U151" s="1508"/>
      <c r="V151" s="346"/>
    </row>
    <row r="152">
      <c r="I152" s="156"/>
      <c r="J152" s="156"/>
      <c r="K152" s="831"/>
      <c r="L152" s="831"/>
      <c r="M152" s="1005"/>
      <c r="R152" s="346"/>
      <c r="S152" s="346"/>
      <c r="T152" s="346"/>
      <c r="U152" s="1508"/>
      <c r="V152" s="346"/>
    </row>
    <row r="153">
      <c r="I153" s="156"/>
      <c r="J153" s="156"/>
      <c r="K153" s="831"/>
      <c r="L153" s="831"/>
      <c r="M153" s="1005"/>
      <c r="R153" s="346"/>
      <c r="S153" s="346"/>
      <c r="T153" s="346"/>
      <c r="U153" s="1508"/>
      <c r="V153" s="346"/>
    </row>
    <row r="154">
      <c r="I154" s="156"/>
      <c r="J154" s="156"/>
      <c r="K154" s="831"/>
      <c r="L154" s="831"/>
      <c r="M154" s="1005"/>
      <c r="R154" s="346"/>
      <c r="S154" s="346"/>
      <c r="T154" s="346"/>
      <c r="U154" s="1508"/>
      <c r="V154" s="346"/>
    </row>
    <row r="155">
      <c r="I155" s="156"/>
      <c r="J155" s="156"/>
      <c r="K155" s="831"/>
      <c r="L155" s="831"/>
      <c r="M155" s="1005"/>
      <c r="R155" s="346"/>
      <c r="S155" s="346"/>
      <c r="T155" s="346"/>
      <c r="U155" s="1508"/>
      <c r="V155" s="346"/>
    </row>
    <row r="156">
      <c r="I156" s="156"/>
      <c r="J156" s="156"/>
      <c r="K156" s="831"/>
      <c r="L156" s="831"/>
      <c r="M156" s="1005"/>
      <c r="R156" s="346"/>
      <c r="S156" s="346"/>
      <c r="T156" s="346"/>
      <c r="U156" s="1508"/>
      <c r="V156" s="346"/>
    </row>
    <row r="157">
      <c r="I157" s="156"/>
      <c r="J157" s="156"/>
      <c r="K157" s="831"/>
      <c r="L157" s="831"/>
      <c r="M157" s="1005"/>
      <c r="R157" s="346"/>
      <c r="S157" s="346"/>
      <c r="T157" s="346"/>
      <c r="U157" s="1508"/>
      <c r="V157" s="346"/>
    </row>
    <row r="158">
      <c r="I158" s="156"/>
      <c r="J158" s="156"/>
      <c r="K158" s="831"/>
      <c r="L158" s="831"/>
      <c r="M158" s="1005"/>
      <c r="R158" s="346"/>
      <c r="S158" s="346"/>
      <c r="T158" s="346"/>
      <c r="U158" s="1508"/>
      <c r="V158" s="346"/>
    </row>
    <row r="159">
      <c r="I159" s="156"/>
      <c r="J159" s="156"/>
      <c r="K159" s="831"/>
      <c r="L159" s="831"/>
      <c r="M159" s="1005"/>
      <c r="R159" s="346"/>
      <c r="S159" s="346"/>
      <c r="T159" s="346"/>
      <c r="U159" s="1508"/>
      <c r="V159" s="346"/>
    </row>
    <row r="160">
      <c r="I160" s="156"/>
      <c r="J160" s="156"/>
      <c r="K160" s="831"/>
      <c r="L160" s="831"/>
      <c r="M160" s="1005"/>
      <c r="R160" s="346"/>
      <c r="S160" s="346"/>
      <c r="T160" s="346"/>
      <c r="U160" s="1508"/>
      <c r="V160" s="346"/>
    </row>
    <row r="161">
      <c r="I161" s="156"/>
      <c r="J161" s="156"/>
      <c r="K161" s="831"/>
      <c r="L161" s="831"/>
      <c r="M161" s="1005"/>
      <c r="R161" s="346"/>
      <c r="S161" s="346"/>
      <c r="T161" s="346"/>
      <c r="U161" s="1508"/>
      <c r="V161" s="346"/>
    </row>
    <row r="162">
      <c r="I162" s="156"/>
      <c r="J162" s="156"/>
      <c r="K162" s="831"/>
      <c r="L162" s="831"/>
      <c r="M162" s="1005"/>
      <c r="R162" s="346"/>
      <c r="S162" s="346"/>
      <c r="T162" s="346"/>
      <c r="U162" s="1508"/>
      <c r="V162" s="346"/>
    </row>
    <row r="163">
      <c r="I163" s="156"/>
      <c r="J163" s="156"/>
      <c r="K163" s="831"/>
      <c r="L163" s="831"/>
      <c r="M163" s="1005"/>
      <c r="R163" s="346"/>
      <c r="S163" s="346"/>
      <c r="T163" s="346"/>
      <c r="U163" s="1508"/>
      <c r="V163" s="346"/>
    </row>
    <row r="164">
      <c r="I164" s="156"/>
      <c r="J164" s="156"/>
      <c r="K164" s="831"/>
      <c r="L164" s="831"/>
      <c r="M164" s="1005"/>
      <c r="R164" s="346"/>
      <c r="S164" s="346"/>
      <c r="T164" s="346"/>
      <c r="U164" s="1508"/>
      <c r="V164" s="346"/>
    </row>
    <row r="165">
      <c r="I165" s="156"/>
      <c r="J165" s="156"/>
      <c r="K165" s="831"/>
      <c r="L165" s="831"/>
      <c r="M165" s="1005"/>
      <c r="R165" s="346"/>
      <c r="S165" s="346"/>
      <c r="T165" s="346"/>
      <c r="U165" s="1508"/>
      <c r="V165" s="346"/>
    </row>
    <row r="166">
      <c r="I166" s="156"/>
      <c r="J166" s="156"/>
      <c r="K166" s="831"/>
      <c r="L166" s="831"/>
      <c r="M166" s="1005"/>
      <c r="R166" s="346"/>
      <c r="S166" s="346"/>
      <c r="T166" s="346"/>
      <c r="U166" s="1508"/>
      <c r="V166" s="346"/>
    </row>
    <row r="167">
      <c r="I167" s="156"/>
      <c r="J167" s="156"/>
      <c r="K167" s="831"/>
      <c r="L167" s="831"/>
      <c r="M167" s="1005"/>
      <c r="R167" s="346"/>
      <c r="S167" s="346"/>
      <c r="T167" s="346"/>
      <c r="U167" s="1508"/>
      <c r="V167" s="346"/>
    </row>
    <row r="168">
      <c r="I168" s="156"/>
      <c r="J168" s="156"/>
      <c r="K168" s="831"/>
      <c r="L168" s="831"/>
      <c r="M168" s="1005"/>
      <c r="R168" s="346"/>
      <c r="S168" s="346"/>
      <c r="T168" s="346"/>
      <c r="U168" s="1508"/>
      <c r="V168" s="346"/>
    </row>
    <row r="169">
      <c r="I169" s="156"/>
      <c r="J169" s="156"/>
      <c r="K169" s="831"/>
      <c r="L169" s="831"/>
      <c r="M169" s="1005"/>
      <c r="R169" s="346"/>
      <c r="S169" s="346"/>
      <c r="T169" s="346"/>
      <c r="U169" s="1508"/>
      <c r="V169" s="346"/>
    </row>
    <row r="170">
      <c r="I170" s="156"/>
      <c r="J170" s="156"/>
      <c r="K170" s="831"/>
      <c r="L170" s="831"/>
      <c r="M170" s="1005"/>
      <c r="R170" s="346"/>
      <c r="S170" s="346"/>
      <c r="T170" s="346"/>
      <c r="U170" s="1508"/>
      <c r="V170" s="346"/>
    </row>
    <row r="171">
      <c r="I171" s="156"/>
      <c r="J171" s="156"/>
      <c r="K171" s="831"/>
      <c r="L171" s="831"/>
      <c r="M171" s="1005"/>
      <c r="R171" s="346"/>
      <c r="S171" s="346"/>
      <c r="T171" s="346"/>
      <c r="U171" s="1508"/>
      <c r="V171" s="346"/>
    </row>
    <row r="172">
      <c r="I172" s="156"/>
      <c r="J172" s="156"/>
      <c r="K172" s="831"/>
      <c r="L172" s="831"/>
      <c r="M172" s="1005"/>
      <c r="R172" s="346"/>
      <c r="S172" s="346"/>
      <c r="T172" s="346"/>
      <c r="U172" s="1508"/>
      <c r="V172" s="346"/>
    </row>
    <row r="173">
      <c r="I173" s="156"/>
      <c r="J173" s="156"/>
      <c r="K173" s="831"/>
      <c r="L173" s="831"/>
      <c r="M173" s="1005"/>
      <c r="R173" s="346"/>
      <c r="S173" s="346"/>
      <c r="T173" s="346"/>
      <c r="U173" s="1508"/>
      <c r="V173" s="346"/>
    </row>
    <row r="174">
      <c r="I174" s="156"/>
      <c r="J174" s="156"/>
      <c r="K174" s="831"/>
      <c r="L174" s="831"/>
      <c r="M174" s="1005"/>
      <c r="R174" s="346"/>
      <c r="S174" s="346"/>
      <c r="T174" s="346"/>
      <c r="U174" s="1508"/>
      <c r="V174" s="346"/>
    </row>
    <row r="175">
      <c r="I175" s="156"/>
      <c r="J175" s="156"/>
      <c r="K175" s="831"/>
      <c r="L175" s="831"/>
      <c r="M175" s="1005"/>
      <c r="R175" s="346"/>
      <c r="S175" s="346"/>
      <c r="T175" s="346"/>
      <c r="U175" s="1508"/>
      <c r="V175" s="346"/>
    </row>
    <row r="176">
      <c r="I176" s="156"/>
      <c r="J176" s="156"/>
      <c r="K176" s="831"/>
      <c r="L176" s="831"/>
      <c r="M176" s="1005"/>
      <c r="R176" s="346"/>
      <c r="S176" s="346"/>
      <c r="T176" s="346"/>
      <c r="U176" s="1508"/>
      <c r="V176" s="346"/>
    </row>
    <row r="177">
      <c r="I177" s="156"/>
      <c r="J177" s="156"/>
      <c r="K177" s="831"/>
      <c r="L177" s="831"/>
      <c r="M177" s="1005"/>
      <c r="R177" s="346"/>
      <c r="S177" s="346"/>
      <c r="T177" s="346"/>
      <c r="U177" s="1508"/>
      <c r="V177" s="346"/>
    </row>
    <row r="178">
      <c r="I178" s="156"/>
      <c r="J178" s="156"/>
      <c r="K178" s="831"/>
      <c r="L178" s="831"/>
      <c r="M178" s="1005"/>
      <c r="R178" s="346"/>
      <c r="S178" s="346"/>
      <c r="T178" s="346"/>
      <c r="U178" s="1508"/>
      <c r="V178" s="346"/>
    </row>
    <row r="179">
      <c r="I179" s="156"/>
      <c r="J179" s="156"/>
      <c r="K179" s="831"/>
      <c r="L179" s="831"/>
      <c r="M179" s="1005"/>
      <c r="R179" s="346"/>
      <c r="S179" s="346"/>
      <c r="T179" s="346"/>
      <c r="U179" s="1508"/>
      <c r="V179" s="346"/>
    </row>
    <row r="180">
      <c r="I180" s="156"/>
      <c r="J180" s="156"/>
      <c r="K180" s="831"/>
      <c r="L180" s="831"/>
      <c r="M180" s="1005"/>
      <c r="R180" s="346"/>
      <c r="S180" s="346"/>
      <c r="T180" s="346"/>
      <c r="U180" s="1508"/>
      <c r="V180" s="346"/>
    </row>
    <row r="181">
      <c r="I181" s="156"/>
      <c r="J181" s="156"/>
      <c r="K181" s="831"/>
      <c r="L181" s="831"/>
      <c r="M181" s="1005"/>
      <c r="R181" s="346"/>
      <c r="S181" s="346"/>
      <c r="T181" s="346"/>
      <c r="U181" s="1508"/>
      <c r="V181" s="346"/>
    </row>
    <row r="182">
      <c r="I182" s="156"/>
      <c r="J182" s="156"/>
      <c r="K182" s="831"/>
      <c r="L182" s="831"/>
      <c r="M182" s="1005"/>
      <c r="R182" s="346"/>
      <c r="S182" s="346"/>
      <c r="T182" s="346"/>
      <c r="U182" s="1508"/>
      <c r="V182" s="346"/>
    </row>
    <row r="183">
      <c r="I183" s="156"/>
      <c r="J183" s="156"/>
      <c r="K183" s="831"/>
      <c r="L183" s="831"/>
      <c r="M183" s="1005"/>
      <c r="R183" s="346"/>
      <c r="S183" s="346"/>
      <c r="T183" s="346"/>
      <c r="U183" s="1508"/>
      <c r="V183" s="346"/>
    </row>
    <row r="184">
      <c r="I184" s="156"/>
      <c r="J184" s="156"/>
      <c r="K184" s="831"/>
      <c r="L184" s="831"/>
      <c r="M184" s="1005"/>
      <c r="R184" s="346"/>
      <c r="S184" s="346"/>
      <c r="T184" s="346"/>
      <c r="U184" s="1508"/>
      <c r="V184" s="346"/>
    </row>
    <row r="185">
      <c r="I185" s="156"/>
      <c r="J185" s="156"/>
      <c r="K185" s="831"/>
      <c r="L185" s="831"/>
      <c r="M185" s="1005"/>
      <c r="R185" s="346"/>
      <c r="S185" s="346"/>
      <c r="T185" s="346"/>
      <c r="U185" s="1508"/>
      <c r="V185" s="346"/>
    </row>
    <row r="186">
      <c r="I186" s="156"/>
      <c r="J186" s="156"/>
      <c r="K186" s="831"/>
      <c r="L186" s="831"/>
      <c r="M186" s="1005"/>
      <c r="R186" s="346"/>
      <c r="S186" s="346"/>
      <c r="T186" s="346"/>
      <c r="U186" s="1508"/>
      <c r="V186" s="346"/>
    </row>
    <row r="187">
      <c r="I187" s="156"/>
      <c r="J187" s="156"/>
      <c r="K187" s="831"/>
      <c r="L187" s="831"/>
      <c r="M187" s="1005"/>
      <c r="R187" s="346"/>
      <c r="S187" s="346"/>
      <c r="T187" s="346"/>
      <c r="U187" s="1508"/>
      <c r="V187" s="346"/>
    </row>
    <row r="188">
      <c r="I188" s="156"/>
      <c r="J188" s="156"/>
      <c r="K188" s="831"/>
      <c r="L188" s="831"/>
      <c r="M188" s="1005"/>
      <c r="R188" s="346"/>
      <c r="S188" s="346"/>
      <c r="T188" s="346"/>
      <c r="U188" s="1508"/>
      <c r="V188" s="346"/>
    </row>
    <row r="189">
      <c r="I189" s="156"/>
      <c r="J189" s="156"/>
      <c r="K189" s="831"/>
      <c r="L189" s="831"/>
      <c r="M189" s="1005"/>
      <c r="R189" s="346"/>
      <c r="S189" s="346"/>
      <c r="T189" s="346"/>
      <c r="U189" s="1508"/>
      <c r="V189" s="346"/>
    </row>
    <row r="190">
      <c r="I190" s="156"/>
      <c r="J190" s="156"/>
      <c r="K190" s="831"/>
      <c r="L190" s="831"/>
      <c r="M190" s="1005"/>
      <c r="R190" s="346"/>
      <c r="S190" s="346"/>
      <c r="T190" s="346"/>
      <c r="U190" s="1508"/>
      <c r="V190" s="346"/>
    </row>
    <row r="191">
      <c r="I191" s="156"/>
      <c r="J191" s="156"/>
      <c r="K191" s="831"/>
      <c r="L191" s="831"/>
      <c r="M191" s="1005"/>
      <c r="R191" s="346"/>
      <c r="S191" s="346"/>
      <c r="T191" s="346"/>
      <c r="U191" s="1508"/>
      <c r="V191" s="346"/>
    </row>
    <row r="192">
      <c r="I192" s="156"/>
      <c r="J192" s="156"/>
      <c r="K192" s="831"/>
      <c r="L192" s="831"/>
      <c r="M192" s="1005"/>
      <c r="R192" s="346"/>
      <c r="S192" s="346"/>
      <c r="T192" s="346"/>
      <c r="U192" s="1508"/>
      <c r="V192" s="346"/>
    </row>
    <row r="193">
      <c r="I193" s="156"/>
      <c r="J193" s="156"/>
      <c r="K193" s="831"/>
      <c r="L193" s="831"/>
      <c r="M193" s="1005"/>
      <c r="R193" s="346"/>
      <c r="S193" s="346"/>
      <c r="T193" s="346"/>
      <c r="U193" s="1508"/>
      <c r="V193" s="346"/>
    </row>
    <row r="194">
      <c r="I194" s="156"/>
      <c r="J194" s="156"/>
      <c r="K194" s="831"/>
      <c r="L194" s="831"/>
      <c r="M194" s="1005"/>
      <c r="R194" s="346"/>
      <c r="S194" s="346"/>
      <c r="T194" s="346"/>
      <c r="U194" s="1508"/>
      <c r="V194" s="346"/>
    </row>
    <row r="195">
      <c r="I195" s="156"/>
      <c r="J195" s="156"/>
      <c r="K195" s="831"/>
      <c r="L195" s="831"/>
      <c r="M195" s="1005"/>
      <c r="R195" s="346"/>
      <c r="S195" s="346"/>
      <c r="T195" s="346"/>
      <c r="U195" s="1508"/>
      <c r="V195" s="346"/>
    </row>
    <row r="196">
      <c r="I196" s="156"/>
      <c r="J196" s="156"/>
      <c r="K196" s="831"/>
      <c r="L196" s="831"/>
      <c r="M196" s="1005"/>
      <c r="R196" s="346"/>
      <c r="S196" s="346"/>
      <c r="T196" s="346"/>
      <c r="U196" s="1508"/>
      <c r="V196" s="346"/>
    </row>
    <row r="197">
      <c r="I197" s="156"/>
      <c r="J197" s="156"/>
      <c r="K197" s="831"/>
      <c r="L197" s="831"/>
      <c r="M197" s="1005"/>
      <c r="R197" s="346"/>
      <c r="S197" s="346"/>
      <c r="T197" s="346"/>
      <c r="U197" s="1508"/>
      <c r="V197" s="346"/>
    </row>
    <row r="198">
      <c r="I198" s="156"/>
      <c r="J198" s="156"/>
      <c r="K198" s="831"/>
      <c r="L198" s="831"/>
      <c r="M198" s="1005"/>
      <c r="R198" s="346"/>
      <c r="S198" s="346"/>
      <c r="T198" s="346"/>
      <c r="U198" s="1508"/>
      <c r="V198" s="346"/>
    </row>
    <row r="199">
      <c r="I199" s="156"/>
      <c r="J199" s="156"/>
      <c r="K199" s="831"/>
      <c r="L199" s="831"/>
      <c r="M199" s="1005"/>
      <c r="R199" s="346"/>
      <c r="S199" s="346"/>
      <c r="T199" s="346"/>
      <c r="U199" s="1508"/>
      <c r="V199" s="346"/>
    </row>
    <row r="200">
      <c r="I200" s="156"/>
      <c r="J200" s="156"/>
      <c r="K200" s="831"/>
      <c r="L200" s="831"/>
      <c r="M200" s="1005"/>
      <c r="R200" s="346"/>
      <c r="S200" s="346"/>
      <c r="T200" s="346"/>
      <c r="U200" s="1508"/>
      <c r="V200" s="346"/>
    </row>
    <row r="201">
      <c r="I201" s="156"/>
      <c r="J201" s="156"/>
      <c r="K201" s="831"/>
      <c r="L201" s="831"/>
      <c r="M201" s="1005"/>
      <c r="R201" s="346"/>
      <c r="S201" s="346"/>
      <c r="T201" s="346"/>
      <c r="U201" s="1508"/>
      <c r="V201" s="346"/>
    </row>
    <row r="202">
      <c r="I202" s="156"/>
      <c r="J202" s="156"/>
      <c r="K202" s="831"/>
      <c r="L202" s="831"/>
      <c r="M202" s="1005"/>
      <c r="R202" s="346"/>
      <c r="S202" s="346"/>
      <c r="T202" s="346"/>
      <c r="U202" s="1508"/>
      <c r="V202" s="346"/>
    </row>
    <row r="203">
      <c r="I203" s="156"/>
      <c r="J203" s="156"/>
      <c r="K203" s="831"/>
      <c r="L203" s="831"/>
      <c r="M203" s="1005"/>
      <c r="R203" s="346"/>
      <c r="S203" s="346"/>
      <c r="T203" s="346"/>
      <c r="U203" s="1508"/>
      <c r="V203" s="346"/>
    </row>
    <row r="204">
      <c r="I204" s="156"/>
      <c r="J204" s="156"/>
      <c r="K204" s="831"/>
      <c r="L204" s="831"/>
      <c r="M204" s="1005"/>
      <c r="R204" s="346"/>
      <c r="S204" s="346"/>
      <c r="T204" s="346"/>
      <c r="U204" s="1508"/>
      <c r="V204" s="346"/>
    </row>
    <row r="205">
      <c r="I205" s="156"/>
      <c r="J205" s="156"/>
      <c r="K205" s="831"/>
      <c r="L205" s="831"/>
      <c r="M205" s="1005"/>
      <c r="R205" s="346"/>
      <c r="S205" s="346"/>
      <c r="T205" s="346"/>
      <c r="U205" s="1508"/>
      <c r="V205" s="346"/>
    </row>
    <row r="206">
      <c r="I206" s="156"/>
      <c r="J206" s="156"/>
      <c r="K206" s="831"/>
      <c r="L206" s="831"/>
      <c r="M206" s="1005"/>
      <c r="R206" s="346"/>
      <c r="S206" s="346"/>
      <c r="T206" s="346"/>
      <c r="U206" s="1508"/>
      <c r="V206" s="346"/>
    </row>
    <row r="207">
      <c r="I207" s="156"/>
      <c r="J207" s="156"/>
      <c r="K207" s="831"/>
      <c r="L207" s="831"/>
      <c r="M207" s="1005"/>
      <c r="R207" s="346"/>
      <c r="S207" s="346"/>
      <c r="T207" s="346"/>
      <c r="U207" s="1508"/>
      <c r="V207" s="346"/>
    </row>
    <row r="208">
      <c r="I208" s="156"/>
      <c r="J208" s="156"/>
      <c r="K208" s="831"/>
      <c r="L208" s="831"/>
      <c r="M208" s="1005"/>
      <c r="R208" s="346"/>
      <c r="S208" s="346"/>
      <c r="T208" s="346"/>
      <c r="U208" s="1508"/>
      <c r="V208" s="346"/>
    </row>
    <row r="209">
      <c r="I209" s="156"/>
      <c r="J209" s="156"/>
      <c r="K209" s="831"/>
      <c r="L209" s="831"/>
      <c r="M209" s="1005"/>
      <c r="R209" s="346"/>
      <c r="S209" s="346"/>
      <c r="T209" s="346"/>
      <c r="U209" s="1508"/>
      <c r="V209" s="346"/>
    </row>
    <row r="210">
      <c r="I210" s="156"/>
      <c r="J210" s="156"/>
      <c r="K210" s="831"/>
      <c r="L210" s="831"/>
      <c r="M210" s="1005"/>
      <c r="R210" s="346"/>
      <c r="S210" s="346"/>
      <c r="T210" s="346"/>
      <c r="U210" s="1508"/>
      <c r="V210" s="346"/>
    </row>
    <row r="211">
      <c r="I211" s="156"/>
      <c r="J211" s="156"/>
      <c r="K211" s="831"/>
      <c r="L211" s="831"/>
      <c r="M211" s="1005"/>
      <c r="R211" s="346"/>
      <c r="S211" s="346"/>
      <c r="T211" s="346"/>
      <c r="U211" s="1508"/>
      <c r="V211" s="346"/>
    </row>
    <row r="212">
      <c r="I212" s="156"/>
      <c r="J212" s="156"/>
      <c r="K212" s="831"/>
      <c r="L212" s="831"/>
      <c r="M212" s="1005"/>
      <c r="R212" s="346"/>
      <c r="S212" s="346"/>
      <c r="T212" s="346"/>
      <c r="U212" s="1508"/>
      <c r="V212" s="346"/>
    </row>
    <row r="213">
      <c r="I213" s="156"/>
      <c r="J213" s="156"/>
      <c r="K213" s="831"/>
      <c r="L213" s="831"/>
      <c r="M213" s="1005"/>
      <c r="R213" s="346"/>
      <c r="S213" s="346"/>
      <c r="T213" s="346"/>
      <c r="U213" s="1508"/>
      <c r="V213" s="346"/>
    </row>
    <row r="214">
      <c r="I214" s="156"/>
      <c r="J214" s="156"/>
      <c r="K214" s="831"/>
      <c r="L214" s="831"/>
      <c r="M214" s="1005"/>
      <c r="R214" s="346"/>
      <c r="S214" s="346"/>
      <c r="T214" s="346"/>
      <c r="U214" s="1508"/>
      <c r="V214" s="346"/>
    </row>
    <row r="215">
      <c r="I215" s="156"/>
      <c r="J215" s="156"/>
      <c r="K215" s="831"/>
      <c r="L215" s="831"/>
      <c r="M215" s="1005"/>
      <c r="R215" s="346"/>
      <c r="S215" s="346"/>
      <c r="T215" s="346"/>
      <c r="U215" s="1508"/>
      <c r="V215" s="346"/>
    </row>
    <row r="216">
      <c r="I216" s="156"/>
      <c r="J216" s="156"/>
      <c r="K216" s="831"/>
      <c r="L216" s="831"/>
      <c r="M216" s="1005"/>
      <c r="R216" s="346"/>
      <c r="S216" s="346"/>
      <c r="T216" s="346"/>
      <c r="U216" s="1508"/>
      <c r="V216" s="346"/>
    </row>
    <row r="217">
      <c r="I217" s="156"/>
      <c r="J217" s="156"/>
      <c r="K217" s="831"/>
      <c r="L217" s="831"/>
      <c r="M217" s="1005"/>
      <c r="R217" s="346"/>
      <c r="S217" s="346"/>
      <c r="T217" s="346"/>
      <c r="U217" s="1508"/>
      <c r="V217" s="346"/>
    </row>
    <row r="218">
      <c r="I218" s="156"/>
      <c r="J218" s="156"/>
      <c r="K218" s="831"/>
      <c r="L218" s="831"/>
      <c r="M218" s="1005"/>
      <c r="R218" s="346"/>
      <c r="S218" s="346"/>
      <c r="T218" s="346"/>
      <c r="U218" s="1508"/>
      <c r="V218" s="346"/>
    </row>
    <row r="219">
      <c r="I219" s="156"/>
      <c r="J219" s="156"/>
      <c r="K219" s="831"/>
      <c r="L219" s="831"/>
      <c r="M219" s="1005"/>
      <c r="R219" s="346"/>
      <c r="S219" s="346"/>
      <c r="T219" s="346"/>
      <c r="U219" s="1508"/>
      <c r="V219" s="346"/>
    </row>
    <row r="220">
      <c r="I220" s="156"/>
      <c r="J220" s="156"/>
      <c r="K220" s="831"/>
      <c r="L220" s="831"/>
      <c r="M220" s="1005"/>
      <c r="R220" s="346"/>
      <c r="S220" s="346"/>
      <c r="T220" s="346"/>
      <c r="U220" s="1508"/>
      <c r="V220" s="346"/>
    </row>
    <row r="221">
      <c r="I221" s="156"/>
      <c r="J221" s="156"/>
      <c r="K221" s="831"/>
      <c r="L221" s="831"/>
      <c r="M221" s="1005"/>
      <c r="R221" s="346"/>
      <c r="S221" s="346"/>
      <c r="T221" s="346"/>
      <c r="U221" s="1508"/>
      <c r="V221" s="346"/>
    </row>
    <row r="222">
      <c r="I222" s="156"/>
      <c r="J222" s="156"/>
      <c r="K222" s="831"/>
      <c r="L222" s="831"/>
      <c r="M222" s="1005"/>
      <c r="R222" s="346"/>
      <c r="S222" s="346"/>
      <c r="T222" s="346"/>
      <c r="U222" s="1508"/>
      <c r="V222" s="346"/>
    </row>
    <row r="223">
      <c r="I223" s="156"/>
      <c r="J223" s="156"/>
      <c r="K223" s="831"/>
      <c r="L223" s="831"/>
      <c r="M223" s="1005"/>
      <c r="R223" s="346"/>
      <c r="S223" s="346"/>
      <c r="T223" s="346"/>
      <c r="U223" s="1508"/>
      <c r="V223" s="346"/>
    </row>
    <row r="224">
      <c r="I224" s="156"/>
      <c r="J224" s="156"/>
      <c r="K224" s="831"/>
      <c r="L224" s="831"/>
      <c r="M224" s="1005"/>
      <c r="R224" s="346"/>
      <c r="S224" s="346"/>
      <c r="T224" s="346"/>
      <c r="U224" s="1508"/>
      <c r="V224" s="346"/>
    </row>
    <row r="225">
      <c r="I225" s="156"/>
      <c r="J225" s="156"/>
      <c r="K225" s="831"/>
      <c r="L225" s="831"/>
      <c r="M225" s="1005"/>
      <c r="R225" s="346"/>
      <c r="S225" s="346"/>
      <c r="T225" s="346"/>
      <c r="U225" s="1508"/>
      <c r="V225" s="346"/>
    </row>
    <row r="226">
      <c r="I226" s="156"/>
      <c r="J226" s="156"/>
      <c r="K226" s="831"/>
      <c r="L226" s="831"/>
      <c r="M226" s="1005"/>
      <c r="R226" s="346"/>
      <c r="S226" s="346"/>
      <c r="T226" s="346"/>
      <c r="U226" s="1508"/>
      <c r="V226" s="346"/>
    </row>
    <row r="227">
      <c r="I227" s="156"/>
      <c r="J227" s="156"/>
      <c r="K227" s="831"/>
      <c r="L227" s="831"/>
      <c r="M227" s="1005"/>
      <c r="R227" s="346"/>
      <c r="S227" s="346"/>
      <c r="T227" s="346"/>
      <c r="U227" s="1508"/>
      <c r="V227" s="346"/>
    </row>
    <row r="228">
      <c r="I228" s="156"/>
      <c r="J228" s="156"/>
      <c r="K228" s="831"/>
      <c r="L228" s="831"/>
      <c r="M228" s="1005"/>
      <c r="R228" s="346"/>
      <c r="S228" s="346"/>
      <c r="T228" s="346"/>
      <c r="U228" s="1508"/>
      <c r="V228" s="346"/>
    </row>
    <row r="229">
      <c r="I229" s="156"/>
      <c r="J229" s="156"/>
      <c r="K229" s="831"/>
      <c r="L229" s="831"/>
      <c r="M229" s="1005"/>
      <c r="R229" s="346"/>
      <c r="S229" s="346"/>
      <c r="T229" s="346"/>
      <c r="U229" s="1508"/>
      <c r="V229" s="346"/>
    </row>
    <row r="230">
      <c r="I230" s="156"/>
      <c r="J230" s="156"/>
      <c r="K230" s="831"/>
      <c r="L230" s="831"/>
      <c r="M230" s="1005"/>
      <c r="R230" s="346"/>
      <c r="S230" s="346"/>
      <c r="T230" s="346"/>
      <c r="U230" s="1508"/>
      <c r="V230" s="346"/>
    </row>
    <row r="231">
      <c r="I231" s="156"/>
      <c r="J231" s="156"/>
      <c r="K231" s="831"/>
      <c r="L231" s="831"/>
      <c r="M231" s="1005"/>
      <c r="R231" s="346"/>
      <c r="S231" s="346"/>
      <c r="T231" s="346"/>
      <c r="U231" s="1508"/>
      <c r="V231" s="346"/>
    </row>
    <row r="232">
      <c r="I232" s="156"/>
      <c r="J232" s="156"/>
      <c r="K232" s="831"/>
      <c r="L232" s="831"/>
      <c r="M232" s="1005"/>
      <c r="R232" s="346"/>
      <c r="S232" s="346"/>
      <c r="T232" s="346"/>
      <c r="U232" s="1508"/>
      <c r="V232" s="346"/>
    </row>
    <row r="233">
      <c r="I233" s="156"/>
      <c r="J233" s="156"/>
      <c r="K233" s="831"/>
      <c r="L233" s="831"/>
      <c r="M233" s="1005"/>
      <c r="R233" s="346"/>
      <c r="S233" s="346"/>
      <c r="T233" s="346"/>
      <c r="U233" s="1508"/>
      <c r="V233" s="346"/>
    </row>
    <row r="234">
      <c r="I234" s="156"/>
      <c r="J234" s="156"/>
      <c r="K234" s="831"/>
      <c r="L234" s="831"/>
      <c r="M234" s="1005"/>
      <c r="R234" s="346"/>
      <c r="S234" s="346"/>
      <c r="T234" s="346"/>
      <c r="U234" s="1508"/>
      <c r="V234" s="346"/>
    </row>
    <row r="235">
      <c r="I235" s="156"/>
      <c r="J235" s="156"/>
      <c r="K235" s="831"/>
      <c r="L235" s="831"/>
      <c r="M235" s="1005"/>
      <c r="R235" s="346"/>
      <c r="S235" s="346"/>
      <c r="T235" s="346"/>
      <c r="U235" s="1508"/>
      <c r="V235" s="346"/>
    </row>
    <row r="236">
      <c r="I236" s="156"/>
      <c r="J236" s="156"/>
      <c r="K236" s="831"/>
      <c r="L236" s="831"/>
      <c r="M236" s="1005"/>
      <c r="R236" s="346"/>
      <c r="S236" s="346"/>
      <c r="T236" s="346"/>
      <c r="U236" s="1508"/>
      <c r="V236" s="346"/>
    </row>
    <row r="237">
      <c r="I237" s="156"/>
      <c r="J237" s="156"/>
      <c r="K237" s="831"/>
      <c r="L237" s="831"/>
      <c r="M237" s="1005"/>
      <c r="R237" s="346"/>
      <c r="S237" s="346"/>
      <c r="T237" s="346"/>
      <c r="U237" s="1508"/>
      <c r="V237" s="346"/>
    </row>
    <row r="238">
      <c r="I238" s="156"/>
      <c r="J238" s="156"/>
      <c r="K238" s="831"/>
      <c r="L238" s="831"/>
      <c r="M238" s="1005"/>
      <c r="R238" s="346"/>
      <c r="S238" s="346"/>
      <c r="T238" s="346"/>
      <c r="U238" s="1508"/>
      <c r="V238" s="346"/>
    </row>
    <row r="239">
      <c r="I239" s="156"/>
      <c r="J239" s="156"/>
      <c r="K239" s="831"/>
      <c r="L239" s="831"/>
      <c r="M239" s="1005"/>
      <c r="R239" s="346"/>
      <c r="S239" s="346"/>
      <c r="T239" s="346"/>
      <c r="U239" s="1508"/>
      <c r="V239" s="346"/>
    </row>
    <row r="240">
      <c r="I240" s="156"/>
      <c r="J240" s="156"/>
      <c r="K240" s="831"/>
      <c r="L240" s="831"/>
      <c r="M240" s="1005"/>
      <c r="R240" s="346"/>
      <c r="S240" s="346"/>
      <c r="T240" s="346"/>
      <c r="U240" s="1508"/>
      <c r="V240" s="346"/>
    </row>
    <row r="241">
      <c r="I241" s="156"/>
      <c r="J241" s="156"/>
      <c r="K241" s="831"/>
      <c r="L241" s="831"/>
      <c r="M241" s="1005"/>
      <c r="R241" s="346"/>
      <c r="S241" s="346"/>
      <c r="T241" s="346"/>
      <c r="U241" s="1508"/>
      <c r="V241" s="346"/>
    </row>
    <row r="242">
      <c r="I242" s="156"/>
      <c r="J242" s="156"/>
      <c r="K242" s="831"/>
      <c r="L242" s="831"/>
      <c r="M242" s="1005"/>
      <c r="R242" s="346"/>
      <c r="S242" s="346"/>
      <c r="T242" s="346"/>
      <c r="U242" s="1508"/>
      <c r="V242" s="346"/>
    </row>
    <row r="243">
      <c r="I243" s="156"/>
      <c r="J243" s="156"/>
      <c r="K243" s="831"/>
      <c r="L243" s="831"/>
      <c r="M243" s="1005"/>
      <c r="R243" s="346"/>
      <c r="S243" s="346"/>
      <c r="T243" s="346"/>
      <c r="U243" s="1508"/>
      <c r="V243" s="346"/>
    </row>
    <row r="244">
      <c r="I244" s="156"/>
      <c r="J244" s="156"/>
      <c r="K244" s="831"/>
      <c r="L244" s="831"/>
      <c r="M244" s="1005"/>
      <c r="R244" s="346"/>
      <c r="S244" s="346"/>
      <c r="T244" s="346"/>
      <c r="U244" s="1508"/>
      <c r="V244" s="346"/>
    </row>
    <row r="245">
      <c r="I245" s="156"/>
      <c r="J245" s="156"/>
      <c r="K245" s="831"/>
      <c r="L245" s="831"/>
      <c r="M245" s="1005"/>
      <c r="R245" s="346"/>
      <c r="S245" s="346"/>
      <c r="T245" s="346"/>
      <c r="U245" s="1508"/>
      <c r="V245" s="346"/>
    </row>
    <row r="246">
      <c r="I246" s="156"/>
      <c r="J246" s="156"/>
      <c r="K246" s="831"/>
      <c r="L246" s="831"/>
      <c r="M246" s="1005"/>
      <c r="R246" s="346"/>
      <c r="S246" s="346"/>
      <c r="T246" s="346"/>
      <c r="U246" s="1508"/>
      <c r="V246" s="346"/>
    </row>
    <row r="247">
      <c r="I247" s="156"/>
      <c r="J247" s="156"/>
      <c r="K247" s="831"/>
      <c r="L247" s="831"/>
      <c r="M247" s="1005"/>
      <c r="R247" s="346"/>
      <c r="S247" s="346"/>
      <c r="T247" s="346"/>
      <c r="U247" s="1508"/>
      <c r="V247" s="346"/>
    </row>
    <row r="248">
      <c r="I248" s="156"/>
      <c r="J248" s="156"/>
      <c r="K248" s="831"/>
      <c r="L248" s="831"/>
      <c r="M248" s="1005"/>
      <c r="R248" s="346"/>
      <c r="S248" s="346"/>
      <c r="T248" s="346"/>
      <c r="U248" s="1508"/>
      <c r="V248" s="346"/>
    </row>
    <row r="249">
      <c r="I249" s="156"/>
      <c r="J249" s="156"/>
      <c r="K249" s="831"/>
      <c r="L249" s="831"/>
      <c r="M249" s="1005"/>
      <c r="R249" s="346"/>
      <c r="S249" s="346"/>
      <c r="T249" s="346"/>
      <c r="U249" s="1508"/>
      <c r="V249" s="346"/>
    </row>
    <row r="250">
      <c r="I250" s="156"/>
      <c r="J250" s="156"/>
      <c r="K250" s="831"/>
      <c r="L250" s="831"/>
      <c r="M250" s="1005"/>
      <c r="R250" s="346"/>
      <c r="S250" s="346"/>
      <c r="T250" s="346"/>
      <c r="U250" s="1508"/>
      <c r="V250" s="346"/>
    </row>
    <row r="251">
      <c r="I251" s="156"/>
      <c r="J251" s="156"/>
      <c r="K251" s="831"/>
      <c r="L251" s="831"/>
      <c r="M251" s="1005"/>
      <c r="R251" s="346"/>
      <c r="S251" s="346"/>
      <c r="T251" s="346"/>
      <c r="U251" s="1508"/>
      <c r="V251" s="346"/>
    </row>
    <row r="252">
      <c r="I252" s="156"/>
      <c r="J252" s="156"/>
      <c r="K252" s="831"/>
      <c r="L252" s="831"/>
      <c r="M252" s="1005"/>
      <c r="R252" s="346"/>
      <c r="S252" s="346"/>
      <c r="T252" s="346"/>
      <c r="U252" s="1508"/>
      <c r="V252" s="346"/>
    </row>
    <row r="253">
      <c r="I253" s="156"/>
      <c r="J253" s="156"/>
      <c r="K253" s="831"/>
      <c r="L253" s="831"/>
      <c r="M253" s="1005"/>
      <c r="R253" s="346"/>
      <c r="S253" s="346"/>
      <c r="T253" s="346"/>
      <c r="U253" s="1508"/>
      <c r="V253" s="346"/>
    </row>
    <row r="254">
      <c r="I254" s="156"/>
      <c r="J254" s="156"/>
      <c r="K254" s="831"/>
      <c r="L254" s="831"/>
      <c r="M254" s="1005"/>
      <c r="R254" s="346"/>
      <c r="S254" s="346"/>
      <c r="T254" s="346"/>
      <c r="U254" s="1508"/>
      <c r="V254" s="346"/>
    </row>
    <row r="255">
      <c r="I255" s="156"/>
      <c r="J255" s="156"/>
      <c r="K255" s="831"/>
      <c r="L255" s="831"/>
      <c r="M255" s="1005"/>
      <c r="R255" s="346"/>
      <c r="S255" s="346"/>
      <c r="T255" s="346"/>
      <c r="U255" s="1508"/>
      <c r="V255" s="346"/>
    </row>
    <row r="256">
      <c r="I256" s="156"/>
      <c r="J256" s="156"/>
      <c r="K256" s="831"/>
      <c r="L256" s="831"/>
      <c r="M256" s="1005"/>
      <c r="R256" s="346"/>
      <c r="S256" s="346"/>
      <c r="T256" s="346"/>
      <c r="U256" s="1508"/>
      <c r="V256" s="346"/>
    </row>
    <row r="257">
      <c r="I257" s="156"/>
      <c r="J257" s="156"/>
      <c r="K257" s="831"/>
      <c r="L257" s="831"/>
      <c r="M257" s="1005"/>
      <c r="R257" s="346"/>
      <c r="S257" s="346"/>
      <c r="T257" s="346"/>
      <c r="U257" s="1508"/>
      <c r="V257" s="346"/>
    </row>
    <row r="258">
      <c r="I258" s="156"/>
      <c r="J258" s="156"/>
      <c r="K258" s="831"/>
      <c r="L258" s="831"/>
      <c r="M258" s="1005"/>
      <c r="R258" s="346"/>
      <c r="S258" s="346"/>
      <c r="T258" s="346"/>
      <c r="U258" s="1508"/>
      <c r="V258" s="346"/>
    </row>
    <row r="259">
      <c r="I259" s="156"/>
      <c r="J259" s="156"/>
      <c r="K259" s="831"/>
      <c r="L259" s="831"/>
      <c r="M259" s="1005"/>
      <c r="R259" s="346"/>
      <c r="S259" s="346"/>
      <c r="T259" s="346"/>
      <c r="U259" s="1508"/>
      <c r="V259" s="346"/>
    </row>
    <row r="260">
      <c r="I260" s="156"/>
      <c r="J260" s="156"/>
      <c r="K260" s="831"/>
      <c r="L260" s="831"/>
      <c r="M260" s="1005"/>
      <c r="R260" s="346"/>
      <c r="S260" s="346"/>
      <c r="T260" s="346"/>
      <c r="U260" s="1508"/>
      <c r="V260" s="346"/>
    </row>
    <row r="261">
      <c r="I261" s="156"/>
      <c r="J261" s="156"/>
      <c r="K261" s="831"/>
      <c r="L261" s="831"/>
      <c r="M261" s="1005"/>
      <c r="R261" s="346"/>
      <c r="S261" s="346"/>
      <c r="T261" s="346"/>
      <c r="U261" s="1508"/>
      <c r="V261" s="346"/>
    </row>
    <row r="262">
      <c r="I262" s="156"/>
      <c r="J262" s="156"/>
      <c r="K262" s="831"/>
      <c r="L262" s="831"/>
      <c r="M262" s="1005"/>
      <c r="R262" s="346"/>
      <c r="S262" s="346"/>
      <c r="T262" s="346"/>
      <c r="U262" s="1508"/>
      <c r="V262" s="346"/>
    </row>
    <row r="263">
      <c r="I263" s="156"/>
      <c r="J263" s="156"/>
      <c r="K263" s="831"/>
      <c r="L263" s="831"/>
      <c r="M263" s="1005"/>
      <c r="R263" s="346"/>
      <c r="S263" s="346"/>
      <c r="T263" s="346"/>
      <c r="U263" s="1508"/>
      <c r="V263" s="346"/>
    </row>
    <row r="264">
      <c r="I264" s="156"/>
      <c r="J264" s="156"/>
      <c r="K264" s="831"/>
      <c r="L264" s="831"/>
      <c r="M264" s="1005"/>
      <c r="R264" s="346"/>
      <c r="S264" s="346"/>
      <c r="T264" s="346"/>
      <c r="U264" s="1508"/>
      <c r="V264" s="346"/>
    </row>
    <row r="265">
      <c r="I265" s="156"/>
      <c r="J265" s="156"/>
      <c r="K265" s="831"/>
      <c r="L265" s="831"/>
      <c r="M265" s="1005"/>
      <c r="R265" s="346"/>
      <c r="S265" s="346"/>
      <c r="T265" s="346"/>
      <c r="U265" s="1508"/>
      <c r="V265" s="346"/>
    </row>
    <row r="266">
      <c r="I266" s="156"/>
      <c r="J266" s="156"/>
      <c r="K266" s="831"/>
      <c r="L266" s="831"/>
      <c r="M266" s="1005"/>
      <c r="R266" s="346"/>
      <c r="S266" s="346"/>
      <c r="T266" s="346"/>
      <c r="U266" s="1508"/>
      <c r="V266" s="346"/>
    </row>
    <row r="267">
      <c r="I267" s="156"/>
      <c r="J267" s="156"/>
      <c r="K267" s="831"/>
      <c r="L267" s="831"/>
      <c r="M267" s="1005"/>
      <c r="R267" s="346"/>
      <c r="S267" s="346"/>
      <c r="T267" s="346"/>
      <c r="U267" s="1508"/>
      <c r="V267" s="346"/>
    </row>
    <row r="268">
      <c r="I268" s="156"/>
      <c r="J268" s="156"/>
      <c r="K268" s="831"/>
      <c r="L268" s="831"/>
      <c r="M268" s="1005"/>
      <c r="R268" s="346"/>
      <c r="S268" s="346"/>
      <c r="T268" s="346"/>
      <c r="U268" s="1508"/>
      <c r="V268" s="346"/>
    </row>
    <row r="269">
      <c r="I269" s="156"/>
      <c r="J269" s="156"/>
      <c r="K269" s="831"/>
      <c r="L269" s="831"/>
      <c r="M269" s="1005"/>
      <c r="R269" s="346"/>
      <c r="S269" s="346"/>
      <c r="T269" s="346"/>
      <c r="U269" s="1508"/>
      <c r="V269" s="346"/>
    </row>
    <row r="270">
      <c r="I270" s="156"/>
      <c r="J270" s="156"/>
      <c r="K270" s="831"/>
      <c r="L270" s="831"/>
      <c r="M270" s="1005"/>
      <c r="R270" s="346"/>
      <c r="S270" s="346"/>
      <c r="T270" s="346"/>
      <c r="U270" s="1508"/>
      <c r="V270" s="346"/>
    </row>
    <row r="271">
      <c r="I271" s="156"/>
      <c r="J271" s="156"/>
      <c r="K271" s="831"/>
      <c r="L271" s="831"/>
      <c r="M271" s="1005"/>
      <c r="R271" s="346"/>
      <c r="S271" s="346"/>
      <c r="T271" s="346"/>
      <c r="U271" s="1508"/>
      <c r="V271" s="346"/>
    </row>
    <row r="272">
      <c r="I272" s="156"/>
      <c r="J272" s="156"/>
      <c r="K272" s="831"/>
      <c r="L272" s="831"/>
      <c r="M272" s="1005"/>
      <c r="R272" s="346"/>
      <c r="S272" s="346"/>
      <c r="T272" s="346"/>
      <c r="U272" s="1508"/>
      <c r="V272" s="346"/>
    </row>
    <row r="273">
      <c r="I273" s="156"/>
      <c r="J273" s="156"/>
      <c r="K273" s="831"/>
      <c r="L273" s="831"/>
      <c r="M273" s="1005"/>
      <c r="R273" s="346"/>
      <c r="S273" s="346"/>
      <c r="T273" s="346"/>
      <c r="U273" s="1508"/>
      <c r="V273" s="346"/>
    </row>
    <row r="274">
      <c r="I274" s="156"/>
      <c r="J274" s="156"/>
      <c r="K274" s="831"/>
      <c r="L274" s="831"/>
      <c r="M274" s="1005"/>
      <c r="R274" s="346"/>
      <c r="S274" s="346"/>
      <c r="T274" s="346"/>
      <c r="U274" s="1508"/>
      <c r="V274" s="346"/>
    </row>
    <row r="275">
      <c r="I275" s="156"/>
      <c r="J275" s="156"/>
      <c r="K275" s="831"/>
      <c r="L275" s="831"/>
      <c r="M275" s="1005"/>
      <c r="R275" s="346"/>
      <c r="S275" s="346"/>
      <c r="T275" s="346"/>
      <c r="U275" s="1508"/>
      <c r="V275" s="346"/>
    </row>
    <row r="276">
      <c r="I276" s="156"/>
      <c r="J276" s="156"/>
      <c r="K276" s="831"/>
      <c r="L276" s="831"/>
      <c r="M276" s="1005"/>
      <c r="R276" s="346"/>
      <c r="S276" s="346"/>
      <c r="T276" s="346"/>
      <c r="U276" s="1508"/>
      <c r="V276" s="346"/>
    </row>
    <row r="277">
      <c r="I277" s="156"/>
      <c r="J277" s="156"/>
      <c r="K277" s="831"/>
      <c r="L277" s="831"/>
      <c r="M277" s="1005"/>
      <c r="R277" s="346"/>
      <c r="S277" s="346"/>
      <c r="T277" s="346"/>
      <c r="U277" s="1508"/>
      <c r="V277" s="346"/>
    </row>
    <row r="278">
      <c r="I278" s="156"/>
      <c r="J278" s="156"/>
      <c r="K278" s="831"/>
      <c r="L278" s="831"/>
      <c r="M278" s="1005"/>
      <c r="R278" s="346"/>
      <c r="S278" s="346"/>
      <c r="T278" s="346"/>
      <c r="U278" s="1508"/>
      <c r="V278" s="346"/>
    </row>
    <row r="279">
      <c r="I279" s="156"/>
      <c r="J279" s="156"/>
      <c r="K279" s="831"/>
      <c r="L279" s="831"/>
      <c r="M279" s="1005"/>
      <c r="R279" s="346"/>
      <c r="S279" s="346"/>
      <c r="T279" s="346"/>
      <c r="U279" s="1508"/>
      <c r="V279" s="346"/>
    </row>
    <row r="280">
      <c r="I280" s="156"/>
      <c r="J280" s="156"/>
      <c r="K280" s="831"/>
      <c r="L280" s="831"/>
      <c r="M280" s="1005"/>
      <c r="R280" s="346"/>
      <c r="S280" s="346"/>
      <c r="T280" s="346"/>
      <c r="U280" s="1508"/>
      <c r="V280" s="346"/>
    </row>
    <row r="281">
      <c r="I281" s="156"/>
      <c r="J281" s="156"/>
      <c r="K281" s="831"/>
      <c r="L281" s="831"/>
      <c r="M281" s="1005"/>
      <c r="R281" s="346"/>
      <c r="S281" s="346"/>
      <c r="T281" s="346"/>
      <c r="U281" s="1508"/>
      <c r="V281" s="346"/>
    </row>
    <row r="282">
      <c r="I282" s="156"/>
      <c r="J282" s="156"/>
      <c r="K282" s="831"/>
      <c r="L282" s="831"/>
      <c r="M282" s="1005"/>
      <c r="R282" s="346"/>
      <c r="S282" s="346"/>
      <c r="T282" s="346"/>
      <c r="U282" s="1508"/>
      <c r="V282" s="346"/>
    </row>
    <row r="283">
      <c r="I283" s="156"/>
      <c r="J283" s="156"/>
      <c r="K283" s="831"/>
      <c r="L283" s="831"/>
      <c r="M283" s="1005"/>
      <c r="R283" s="346"/>
      <c r="S283" s="346"/>
      <c r="T283" s="346"/>
      <c r="U283" s="1508"/>
      <c r="V283" s="346"/>
    </row>
    <row r="284">
      <c r="I284" s="156"/>
      <c r="J284" s="156"/>
      <c r="K284" s="831"/>
      <c r="L284" s="831"/>
      <c r="M284" s="1005"/>
      <c r="R284" s="346"/>
      <c r="S284" s="346"/>
      <c r="T284" s="346"/>
      <c r="U284" s="1508"/>
      <c r="V284" s="346"/>
    </row>
    <row r="285">
      <c r="I285" s="156"/>
      <c r="J285" s="156"/>
      <c r="K285" s="831"/>
      <c r="L285" s="831"/>
      <c r="M285" s="1005"/>
      <c r="R285" s="346"/>
      <c r="S285" s="346"/>
      <c r="T285" s="346"/>
      <c r="U285" s="1508"/>
      <c r="V285" s="346"/>
    </row>
    <row r="286">
      <c r="I286" s="156"/>
      <c r="J286" s="156"/>
      <c r="K286" s="831"/>
      <c r="L286" s="831"/>
      <c r="M286" s="1005"/>
      <c r="R286" s="346"/>
      <c r="S286" s="346"/>
      <c r="T286" s="346"/>
      <c r="U286" s="1508"/>
      <c r="V286" s="346"/>
    </row>
    <row r="287">
      <c r="I287" s="156"/>
      <c r="J287" s="156"/>
      <c r="K287" s="831"/>
      <c r="L287" s="831"/>
      <c r="M287" s="1005"/>
      <c r="R287" s="346"/>
      <c r="S287" s="346"/>
      <c r="T287" s="346"/>
      <c r="U287" s="1508"/>
      <c r="V287" s="346"/>
    </row>
    <row r="288">
      <c r="I288" s="156"/>
      <c r="J288" s="156"/>
      <c r="K288" s="831"/>
      <c r="L288" s="831"/>
      <c r="M288" s="1005"/>
      <c r="R288" s="346"/>
      <c r="S288" s="346"/>
      <c r="T288" s="346"/>
      <c r="U288" s="1508"/>
      <c r="V288" s="346"/>
    </row>
    <row r="289">
      <c r="I289" s="156"/>
      <c r="J289" s="156"/>
      <c r="K289" s="831"/>
      <c r="L289" s="831"/>
      <c r="M289" s="1005"/>
      <c r="R289" s="346"/>
      <c r="S289" s="346"/>
      <c r="T289" s="346"/>
      <c r="U289" s="1508"/>
      <c r="V289" s="346"/>
    </row>
    <row r="290">
      <c r="I290" s="156"/>
      <c r="J290" s="156"/>
      <c r="K290" s="831"/>
      <c r="L290" s="831"/>
      <c r="M290" s="1005"/>
      <c r="R290" s="346"/>
      <c r="S290" s="346"/>
      <c r="T290" s="346"/>
      <c r="U290" s="1508"/>
      <c r="V290" s="346"/>
    </row>
    <row r="291">
      <c r="I291" s="156"/>
      <c r="J291" s="156"/>
      <c r="K291" s="831"/>
      <c r="L291" s="831"/>
      <c r="M291" s="1005"/>
      <c r="R291" s="346"/>
      <c r="S291" s="346"/>
      <c r="T291" s="346"/>
      <c r="U291" s="1508"/>
      <c r="V291" s="346"/>
    </row>
    <row r="292">
      <c r="I292" s="156"/>
      <c r="J292" s="156"/>
      <c r="K292" s="831"/>
      <c r="L292" s="831"/>
      <c r="M292" s="1005"/>
      <c r="R292" s="346"/>
      <c r="S292" s="346"/>
      <c r="T292" s="346"/>
      <c r="U292" s="1508"/>
      <c r="V292" s="346"/>
    </row>
    <row r="293">
      <c r="I293" s="156"/>
      <c r="J293" s="156"/>
      <c r="K293" s="831"/>
      <c r="L293" s="831"/>
      <c r="M293" s="1005"/>
      <c r="R293" s="346"/>
      <c r="S293" s="346"/>
      <c r="T293" s="346"/>
      <c r="U293" s="1508"/>
      <c r="V293" s="346"/>
    </row>
    <row r="294">
      <c r="I294" s="156"/>
      <c r="J294" s="156"/>
      <c r="K294" s="831"/>
      <c r="L294" s="831"/>
      <c r="M294" s="1005"/>
      <c r="R294" s="346"/>
      <c r="S294" s="346"/>
      <c r="T294" s="346"/>
      <c r="U294" s="1508"/>
      <c r="V294" s="346"/>
    </row>
    <row r="295">
      <c r="I295" s="156"/>
      <c r="J295" s="156"/>
      <c r="K295" s="831"/>
      <c r="L295" s="831"/>
      <c r="M295" s="1005"/>
      <c r="R295" s="346"/>
      <c r="S295" s="346"/>
      <c r="T295" s="346"/>
      <c r="U295" s="1508"/>
      <c r="V295" s="346"/>
    </row>
    <row r="296">
      <c r="I296" s="156"/>
      <c r="J296" s="156"/>
      <c r="K296" s="831"/>
      <c r="L296" s="831"/>
      <c r="M296" s="1005"/>
      <c r="R296" s="346"/>
      <c r="S296" s="346"/>
      <c r="T296" s="346"/>
      <c r="U296" s="1508"/>
      <c r="V296" s="346"/>
    </row>
    <row r="297">
      <c r="I297" s="156"/>
      <c r="J297" s="156"/>
      <c r="K297" s="831"/>
      <c r="L297" s="831"/>
      <c r="M297" s="1005"/>
      <c r="R297" s="346"/>
      <c r="S297" s="346"/>
      <c r="T297" s="346"/>
      <c r="U297" s="1508"/>
      <c r="V297" s="346"/>
    </row>
    <row r="298">
      <c r="I298" s="156"/>
      <c r="J298" s="156"/>
      <c r="K298" s="831"/>
      <c r="L298" s="831"/>
      <c r="M298" s="1005"/>
      <c r="R298" s="346"/>
      <c r="S298" s="346"/>
      <c r="T298" s="346"/>
      <c r="U298" s="1508"/>
      <c r="V298" s="346"/>
    </row>
    <row r="299">
      <c r="I299" s="156"/>
      <c r="J299" s="156"/>
      <c r="K299" s="831"/>
      <c r="L299" s="831"/>
      <c r="M299" s="1005"/>
      <c r="R299" s="346"/>
      <c r="S299" s="346"/>
      <c r="T299" s="346"/>
      <c r="U299" s="1508"/>
      <c r="V299" s="346"/>
    </row>
    <row r="300">
      <c r="I300" s="156"/>
      <c r="J300" s="156"/>
      <c r="K300" s="831"/>
      <c r="L300" s="831"/>
      <c r="M300" s="1005"/>
      <c r="R300" s="346"/>
      <c r="S300" s="346"/>
      <c r="T300" s="346"/>
      <c r="U300" s="1508"/>
      <c r="V300" s="346"/>
    </row>
    <row r="301">
      <c r="I301" s="156"/>
      <c r="J301" s="156"/>
      <c r="K301" s="831"/>
      <c r="L301" s="831"/>
      <c r="M301" s="1005"/>
      <c r="R301" s="346"/>
      <c r="S301" s="346"/>
      <c r="T301" s="346"/>
      <c r="U301" s="1508"/>
      <c r="V301" s="346"/>
    </row>
    <row r="302">
      <c r="I302" s="156"/>
      <c r="J302" s="156"/>
      <c r="K302" s="831"/>
      <c r="L302" s="831"/>
      <c r="M302" s="1005"/>
      <c r="R302" s="346"/>
      <c r="S302" s="346"/>
      <c r="T302" s="346"/>
      <c r="U302" s="1508"/>
      <c r="V302" s="346"/>
    </row>
    <row r="303">
      <c r="I303" s="156"/>
      <c r="J303" s="156"/>
      <c r="K303" s="831"/>
      <c r="L303" s="831"/>
      <c r="M303" s="1005"/>
      <c r="R303" s="346"/>
      <c r="S303" s="346"/>
      <c r="T303" s="346"/>
      <c r="U303" s="1508"/>
      <c r="V303" s="346"/>
    </row>
    <row r="304">
      <c r="I304" s="156"/>
      <c r="J304" s="156"/>
      <c r="K304" s="831"/>
      <c r="L304" s="831"/>
      <c r="M304" s="1005"/>
      <c r="R304" s="346"/>
      <c r="S304" s="346"/>
      <c r="T304" s="346"/>
      <c r="U304" s="1508"/>
      <c r="V304" s="346"/>
    </row>
    <row r="305">
      <c r="I305" s="156"/>
      <c r="J305" s="156"/>
      <c r="K305" s="831"/>
      <c r="L305" s="831"/>
      <c r="M305" s="1005"/>
      <c r="R305" s="346"/>
      <c r="S305" s="346"/>
      <c r="T305" s="346"/>
      <c r="U305" s="1508"/>
      <c r="V305" s="346"/>
    </row>
    <row r="306">
      <c r="I306" s="156"/>
      <c r="J306" s="156"/>
      <c r="K306" s="831"/>
      <c r="L306" s="831"/>
      <c r="M306" s="1005"/>
      <c r="R306" s="346"/>
      <c r="S306" s="346"/>
      <c r="T306" s="346"/>
      <c r="U306" s="1508"/>
      <c r="V306" s="346"/>
    </row>
    <row r="307">
      <c r="I307" s="156"/>
      <c r="J307" s="156"/>
      <c r="K307" s="831"/>
      <c r="L307" s="831"/>
      <c r="M307" s="1005"/>
      <c r="R307" s="346"/>
      <c r="S307" s="346"/>
      <c r="T307" s="346"/>
      <c r="U307" s="1508"/>
      <c r="V307" s="346"/>
    </row>
    <row r="308">
      <c r="I308" s="156"/>
      <c r="J308" s="156"/>
      <c r="K308" s="831"/>
      <c r="L308" s="831"/>
      <c r="M308" s="1005"/>
      <c r="R308" s="346"/>
      <c r="S308" s="346"/>
      <c r="T308" s="346"/>
      <c r="U308" s="1508"/>
      <c r="V308" s="346"/>
    </row>
    <row r="309">
      <c r="I309" s="156"/>
      <c r="J309" s="156"/>
      <c r="K309" s="831"/>
      <c r="L309" s="831"/>
      <c r="M309" s="1005"/>
      <c r="R309" s="346"/>
      <c r="S309" s="346"/>
      <c r="T309" s="346"/>
      <c r="U309" s="1508"/>
      <c r="V309" s="346"/>
    </row>
    <row r="310">
      <c r="I310" s="156"/>
      <c r="J310" s="156"/>
      <c r="K310" s="831"/>
      <c r="L310" s="831"/>
      <c r="M310" s="1005"/>
      <c r="R310" s="346"/>
      <c r="S310" s="346"/>
      <c r="T310" s="346"/>
      <c r="U310" s="1508"/>
      <c r="V310" s="346"/>
    </row>
    <row r="311">
      <c r="I311" s="156"/>
      <c r="J311" s="156"/>
      <c r="K311" s="831"/>
      <c r="L311" s="831"/>
      <c r="M311" s="1005"/>
      <c r="R311" s="346"/>
      <c r="S311" s="346"/>
      <c r="T311" s="346"/>
      <c r="U311" s="1508"/>
      <c r="V311" s="346"/>
    </row>
    <row r="312">
      <c r="I312" s="156"/>
      <c r="J312" s="156"/>
      <c r="K312" s="831"/>
      <c r="L312" s="831"/>
      <c r="M312" s="1005"/>
      <c r="R312" s="346"/>
      <c r="S312" s="346"/>
      <c r="T312" s="346"/>
      <c r="U312" s="1508"/>
      <c r="V312" s="346"/>
    </row>
    <row r="313">
      <c r="I313" s="156"/>
      <c r="J313" s="156"/>
      <c r="K313" s="831"/>
      <c r="L313" s="831"/>
      <c r="M313" s="1005"/>
      <c r="R313" s="346"/>
      <c r="S313" s="346"/>
      <c r="T313" s="346"/>
      <c r="U313" s="1508"/>
      <c r="V313" s="346"/>
    </row>
    <row r="314">
      <c r="I314" s="156"/>
      <c r="J314" s="156"/>
      <c r="K314" s="831"/>
      <c r="L314" s="831"/>
      <c r="M314" s="1005"/>
      <c r="R314" s="346"/>
      <c r="S314" s="346"/>
      <c r="T314" s="346"/>
      <c r="U314" s="1508"/>
      <c r="V314" s="346"/>
    </row>
    <row r="315">
      <c r="I315" s="156"/>
      <c r="J315" s="156"/>
      <c r="K315" s="831"/>
      <c r="L315" s="831"/>
      <c r="M315" s="1005"/>
      <c r="R315" s="346"/>
      <c r="S315" s="346"/>
      <c r="T315" s="346"/>
      <c r="U315" s="1508"/>
      <c r="V315" s="346"/>
    </row>
    <row r="316">
      <c r="I316" s="156"/>
      <c r="J316" s="156"/>
      <c r="K316" s="831"/>
      <c r="L316" s="831"/>
      <c r="M316" s="1005"/>
      <c r="R316" s="346"/>
      <c r="S316" s="346"/>
      <c r="T316" s="346"/>
      <c r="U316" s="1508"/>
      <c r="V316" s="346"/>
    </row>
    <row r="317">
      <c r="I317" s="156"/>
      <c r="J317" s="156"/>
      <c r="K317" s="831"/>
      <c r="L317" s="831"/>
      <c r="M317" s="1005"/>
      <c r="R317" s="346"/>
      <c r="S317" s="346"/>
      <c r="T317" s="346"/>
      <c r="U317" s="1508"/>
      <c r="V317" s="346"/>
    </row>
    <row r="318">
      <c r="I318" s="156"/>
      <c r="J318" s="156"/>
      <c r="K318" s="831"/>
      <c r="L318" s="831"/>
      <c r="M318" s="1005"/>
      <c r="R318" s="346"/>
      <c r="S318" s="346"/>
      <c r="T318" s="346"/>
      <c r="U318" s="1508"/>
      <c r="V318" s="346"/>
    </row>
    <row r="319">
      <c r="I319" s="156"/>
      <c r="J319" s="156"/>
      <c r="K319" s="831"/>
      <c r="L319" s="831"/>
      <c r="M319" s="1005"/>
      <c r="R319" s="346"/>
      <c r="S319" s="346"/>
      <c r="T319" s="346"/>
      <c r="U319" s="1508"/>
      <c r="V319" s="346"/>
    </row>
    <row r="320">
      <c r="I320" s="156"/>
      <c r="J320" s="156"/>
      <c r="K320" s="831"/>
      <c r="L320" s="831"/>
      <c r="M320" s="1005"/>
      <c r="R320" s="346"/>
      <c r="S320" s="346"/>
      <c r="T320" s="346"/>
      <c r="U320" s="1508"/>
      <c r="V320" s="346"/>
    </row>
    <row r="321">
      <c r="I321" s="156"/>
      <c r="J321" s="156"/>
      <c r="K321" s="831"/>
      <c r="L321" s="831"/>
      <c r="M321" s="1005"/>
      <c r="R321" s="346"/>
      <c r="S321" s="346"/>
      <c r="T321" s="346"/>
      <c r="U321" s="1508"/>
      <c r="V321" s="346"/>
    </row>
    <row r="322">
      <c r="I322" s="156"/>
      <c r="J322" s="156"/>
      <c r="K322" s="831"/>
      <c r="L322" s="831"/>
      <c r="M322" s="1005"/>
      <c r="R322" s="346"/>
      <c r="S322" s="346"/>
      <c r="T322" s="346"/>
      <c r="U322" s="1508"/>
      <c r="V322" s="346"/>
    </row>
    <row r="323">
      <c r="I323" s="156"/>
      <c r="J323" s="156"/>
      <c r="K323" s="831"/>
      <c r="L323" s="831"/>
      <c r="M323" s="1005"/>
      <c r="R323" s="346"/>
      <c r="S323" s="346"/>
      <c r="T323" s="346"/>
      <c r="U323" s="1508"/>
      <c r="V323" s="346"/>
    </row>
    <row r="324">
      <c r="I324" s="156"/>
      <c r="J324" s="156"/>
      <c r="K324" s="831"/>
      <c r="L324" s="831"/>
      <c r="M324" s="1005"/>
      <c r="R324" s="346"/>
      <c r="S324" s="346"/>
      <c r="T324" s="346"/>
      <c r="U324" s="1508"/>
      <c r="V324" s="346"/>
    </row>
    <row r="325">
      <c r="I325" s="156"/>
      <c r="J325" s="156"/>
      <c r="K325" s="831"/>
      <c r="L325" s="831"/>
      <c r="M325" s="1005"/>
      <c r="R325" s="346"/>
      <c r="S325" s="346"/>
      <c r="T325" s="346"/>
      <c r="U325" s="1508"/>
      <c r="V325" s="346"/>
    </row>
    <row r="326">
      <c r="I326" s="156"/>
      <c r="J326" s="156"/>
      <c r="K326" s="831"/>
      <c r="L326" s="831"/>
      <c r="M326" s="1005"/>
      <c r="R326" s="346"/>
      <c r="S326" s="346"/>
      <c r="T326" s="346"/>
      <c r="U326" s="1508"/>
      <c r="V326" s="346"/>
    </row>
    <row r="327">
      <c r="I327" s="156"/>
      <c r="J327" s="156"/>
      <c r="K327" s="831"/>
      <c r="L327" s="831"/>
      <c r="M327" s="1005"/>
      <c r="R327" s="346"/>
      <c r="S327" s="346"/>
      <c r="T327" s="346"/>
      <c r="U327" s="1508"/>
      <c r="V327" s="346"/>
    </row>
    <row r="328">
      <c r="I328" s="156"/>
      <c r="J328" s="156"/>
      <c r="K328" s="831"/>
      <c r="L328" s="831"/>
      <c r="M328" s="1005"/>
      <c r="R328" s="346"/>
      <c r="S328" s="346"/>
      <c r="T328" s="346"/>
      <c r="U328" s="1508"/>
      <c r="V328" s="346"/>
    </row>
    <row r="329">
      <c r="I329" s="156"/>
      <c r="J329" s="156"/>
      <c r="K329" s="831"/>
      <c r="L329" s="831"/>
      <c r="M329" s="1005"/>
      <c r="R329" s="346"/>
      <c r="S329" s="346"/>
      <c r="T329" s="346"/>
      <c r="U329" s="1508"/>
      <c r="V329" s="346"/>
    </row>
    <row r="330">
      <c r="I330" s="156"/>
      <c r="J330" s="156"/>
      <c r="K330" s="831"/>
      <c r="L330" s="831"/>
      <c r="M330" s="1005"/>
      <c r="R330" s="346"/>
      <c r="S330" s="346"/>
      <c r="T330" s="346"/>
      <c r="U330" s="1508"/>
      <c r="V330" s="346"/>
    </row>
    <row r="331">
      <c r="I331" s="156"/>
      <c r="J331" s="156"/>
      <c r="K331" s="831"/>
      <c r="L331" s="831"/>
      <c r="M331" s="1005"/>
      <c r="R331" s="346"/>
      <c r="S331" s="346"/>
      <c r="T331" s="346"/>
      <c r="U331" s="1508"/>
      <c r="V331" s="346"/>
    </row>
    <row r="332">
      <c r="I332" s="156"/>
      <c r="J332" s="156"/>
      <c r="K332" s="831"/>
      <c r="L332" s="831"/>
      <c r="M332" s="1005"/>
      <c r="R332" s="346"/>
      <c r="S332" s="346"/>
      <c r="T332" s="346"/>
      <c r="U332" s="1508"/>
      <c r="V332" s="346"/>
    </row>
    <row r="333">
      <c r="I333" s="156"/>
      <c r="J333" s="156"/>
      <c r="K333" s="831"/>
      <c r="L333" s="831"/>
      <c r="M333" s="1005"/>
      <c r="R333" s="346"/>
      <c r="S333" s="346"/>
      <c r="T333" s="346"/>
      <c r="U333" s="1508"/>
      <c r="V333" s="346"/>
    </row>
    <row r="334">
      <c r="I334" s="156"/>
      <c r="J334" s="156"/>
      <c r="K334" s="831"/>
      <c r="L334" s="831"/>
      <c r="M334" s="1005"/>
      <c r="R334" s="346"/>
      <c r="S334" s="346"/>
      <c r="T334" s="346"/>
      <c r="U334" s="1508"/>
      <c r="V334" s="346"/>
    </row>
    <row r="335">
      <c r="I335" s="156"/>
      <c r="J335" s="156"/>
      <c r="K335" s="831"/>
      <c r="L335" s="831"/>
      <c r="M335" s="1005"/>
      <c r="R335" s="346"/>
      <c r="S335" s="346"/>
      <c r="T335" s="346"/>
      <c r="U335" s="1508"/>
      <c r="V335" s="346"/>
    </row>
    <row r="336">
      <c r="I336" s="156"/>
      <c r="J336" s="156"/>
      <c r="K336" s="831"/>
      <c r="L336" s="831"/>
      <c r="M336" s="1005"/>
      <c r="R336" s="346"/>
      <c r="S336" s="346"/>
      <c r="T336" s="346"/>
      <c r="U336" s="1508"/>
      <c r="V336" s="346"/>
    </row>
    <row r="337">
      <c r="I337" s="156"/>
      <c r="J337" s="156"/>
      <c r="K337" s="831"/>
      <c r="L337" s="831"/>
      <c r="M337" s="1005"/>
      <c r="R337" s="346"/>
      <c r="S337" s="346"/>
      <c r="T337" s="346"/>
      <c r="U337" s="1508"/>
      <c r="V337" s="346"/>
    </row>
    <row r="338">
      <c r="I338" s="156"/>
      <c r="J338" s="156"/>
      <c r="K338" s="831"/>
      <c r="L338" s="831"/>
      <c r="M338" s="1005"/>
      <c r="R338" s="346"/>
      <c r="S338" s="346"/>
      <c r="T338" s="346"/>
      <c r="U338" s="1508"/>
      <c r="V338" s="346"/>
    </row>
    <row r="339">
      <c r="I339" s="156"/>
      <c r="J339" s="156"/>
      <c r="K339" s="831"/>
      <c r="L339" s="831"/>
      <c r="M339" s="1005"/>
      <c r="R339" s="346"/>
      <c r="S339" s="346"/>
      <c r="T339" s="346"/>
      <c r="U339" s="1508"/>
      <c r="V339" s="346"/>
    </row>
    <row r="340">
      <c r="I340" s="156"/>
      <c r="J340" s="156"/>
      <c r="K340" s="831"/>
      <c r="L340" s="831"/>
      <c r="M340" s="1005"/>
      <c r="R340" s="346"/>
      <c r="S340" s="346"/>
      <c r="T340" s="346"/>
      <c r="U340" s="1508"/>
      <c r="V340" s="346"/>
    </row>
    <row r="341">
      <c r="I341" s="156"/>
      <c r="J341" s="156"/>
      <c r="K341" s="831"/>
      <c r="L341" s="831"/>
      <c r="M341" s="1005"/>
      <c r="R341" s="346"/>
      <c r="S341" s="346"/>
      <c r="T341" s="346"/>
      <c r="U341" s="1508"/>
      <c r="V341" s="346"/>
    </row>
    <row r="342">
      <c r="I342" s="156"/>
      <c r="J342" s="156"/>
      <c r="K342" s="831"/>
      <c r="L342" s="831"/>
      <c r="M342" s="1005"/>
      <c r="R342" s="346"/>
      <c r="S342" s="346"/>
      <c r="T342" s="346"/>
      <c r="U342" s="1508"/>
      <c r="V342" s="346"/>
    </row>
    <row r="343">
      <c r="I343" s="156"/>
      <c r="J343" s="156"/>
      <c r="K343" s="831"/>
      <c r="L343" s="831"/>
      <c r="M343" s="1005"/>
      <c r="R343" s="346"/>
      <c r="S343" s="346"/>
      <c r="T343" s="346"/>
      <c r="U343" s="1508"/>
      <c r="V343" s="346"/>
    </row>
    <row r="344">
      <c r="I344" s="156"/>
      <c r="J344" s="156"/>
      <c r="K344" s="831"/>
      <c r="L344" s="831"/>
      <c r="M344" s="1005"/>
      <c r="R344" s="346"/>
      <c r="S344" s="346"/>
      <c r="T344" s="346"/>
      <c r="U344" s="1508"/>
      <c r="V344" s="346"/>
    </row>
    <row r="345">
      <c r="I345" s="156"/>
      <c r="J345" s="156"/>
      <c r="K345" s="831"/>
      <c r="L345" s="831"/>
      <c r="M345" s="1005"/>
      <c r="R345" s="346"/>
      <c r="S345" s="346"/>
      <c r="T345" s="346"/>
      <c r="U345" s="1508"/>
      <c r="V345" s="346"/>
    </row>
    <row r="346">
      <c r="I346" s="156"/>
      <c r="J346" s="156"/>
      <c r="K346" s="831"/>
      <c r="L346" s="831"/>
      <c r="M346" s="1005"/>
      <c r="R346" s="346"/>
      <c r="S346" s="346"/>
      <c r="T346" s="346"/>
      <c r="U346" s="1508"/>
      <c r="V346" s="346"/>
    </row>
    <row r="347">
      <c r="I347" s="156"/>
      <c r="J347" s="156"/>
      <c r="K347" s="831"/>
      <c r="L347" s="831"/>
      <c r="M347" s="1005"/>
      <c r="R347" s="346"/>
      <c r="S347" s="346"/>
      <c r="T347" s="346"/>
      <c r="U347" s="1508"/>
      <c r="V347" s="346"/>
    </row>
    <row r="348">
      <c r="I348" s="156"/>
      <c r="J348" s="156"/>
      <c r="K348" s="831"/>
      <c r="L348" s="831"/>
      <c r="M348" s="1005"/>
      <c r="R348" s="346"/>
      <c r="S348" s="346"/>
      <c r="T348" s="346"/>
      <c r="U348" s="1508"/>
      <c r="V348" s="346"/>
    </row>
    <row r="349">
      <c r="I349" s="156"/>
      <c r="J349" s="156"/>
      <c r="K349" s="831"/>
      <c r="L349" s="831"/>
      <c r="M349" s="1005"/>
      <c r="R349" s="346"/>
      <c r="S349" s="346"/>
      <c r="T349" s="346"/>
      <c r="U349" s="1508"/>
      <c r="V349" s="346"/>
    </row>
    <row r="350">
      <c r="I350" s="156"/>
      <c r="J350" s="156"/>
      <c r="K350" s="831"/>
      <c r="L350" s="831"/>
      <c r="M350" s="1005"/>
      <c r="R350" s="346"/>
      <c r="S350" s="346"/>
      <c r="T350" s="346"/>
      <c r="U350" s="1508"/>
      <c r="V350" s="346"/>
    </row>
    <row r="351">
      <c r="I351" s="156"/>
      <c r="J351" s="156"/>
      <c r="K351" s="831"/>
      <c r="L351" s="831"/>
      <c r="M351" s="1005"/>
      <c r="R351" s="346"/>
      <c r="S351" s="346"/>
      <c r="T351" s="346"/>
      <c r="U351" s="1508"/>
      <c r="V351" s="346"/>
    </row>
    <row r="352">
      <c r="I352" s="156"/>
      <c r="J352" s="156"/>
      <c r="K352" s="831"/>
      <c r="L352" s="831"/>
      <c r="M352" s="1005"/>
      <c r="R352" s="346"/>
      <c r="S352" s="346"/>
      <c r="T352" s="346"/>
      <c r="U352" s="1508"/>
      <c r="V352" s="346"/>
    </row>
    <row r="353">
      <c r="I353" s="156"/>
      <c r="J353" s="156"/>
      <c r="K353" s="831"/>
      <c r="L353" s="831"/>
      <c r="M353" s="1005"/>
      <c r="R353" s="346"/>
      <c r="S353" s="346"/>
      <c r="T353" s="346"/>
      <c r="U353" s="1508"/>
      <c r="V353" s="346"/>
    </row>
    <row r="354">
      <c r="I354" s="156"/>
      <c r="J354" s="156"/>
      <c r="K354" s="831"/>
      <c r="L354" s="831"/>
      <c r="M354" s="1005"/>
      <c r="R354" s="346"/>
      <c r="S354" s="346"/>
      <c r="T354" s="346"/>
      <c r="U354" s="1508"/>
      <c r="V354" s="346"/>
    </row>
    <row r="355">
      <c r="I355" s="156"/>
      <c r="J355" s="156"/>
      <c r="K355" s="831"/>
      <c r="L355" s="831"/>
      <c r="M355" s="1005"/>
      <c r="R355" s="346"/>
      <c r="S355" s="346"/>
      <c r="T355" s="346"/>
      <c r="U355" s="1508"/>
      <c r="V355" s="346"/>
    </row>
    <row r="356">
      <c r="I356" s="156"/>
      <c r="J356" s="156"/>
      <c r="K356" s="831"/>
      <c r="L356" s="831"/>
      <c r="M356" s="1005"/>
      <c r="R356" s="346"/>
      <c r="S356" s="346"/>
      <c r="T356" s="346"/>
      <c r="U356" s="1508"/>
      <c r="V356" s="346"/>
    </row>
    <row r="357">
      <c r="I357" s="156"/>
      <c r="J357" s="156"/>
      <c r="K357" s="831"/>
      <c r="L357" s="831"/>
      <c r="M357" s="1005"/>
      <c r="R357" s="346"/>
      <c r="S357" s="346"/>
      <c r="T357" s="346"/>
      <c r="U357" s="1508"/>
      <c r="V357" s="346"/>
    </row>
    <row r="358">
      <c r="I358" s="156"/>
      <c r="J358" s="156"/>
      <c r="K358" s="831"/>
      <c r="L358" s="831"/>
      <c r="M358" s="1005"/>
      <c r="R358" s="346"/>
      <c r="S358" s="346"/>
      <c r="T358" s="346"/>
      <c r="U358" s="1508"/>
      <c r="V358" s="346"/>
    </row>
    <row r="359">
      <c r="I359" s="156"/>
      <c r="J359" s="156"/>
      <c r="K359" s="831"/>
      <c r="L359" s="831"/>
      <c r="M359" s="1005"/>
      <c r="R359" s="346"/>
      <c r="S359" s="346"/>
      <c r="T359" s="346"/>
      <c r="U359" s="1508"/>
      <c r="V359" s="346"/>
    </row>
    <row r="360">
      <c r="I360" s="156"/>
      <c r="J360" s="156"/>
      <c r="K360" s="831"/>
      <c r="L360" s="831"/>
      <c r="M360" s="1005"/>
      <c r="R360" s="346"/>
      <c r="S360" s="346"/>
      <c r="T360" s="346"/>
      <c r="U360" s="1508"/>
      <c r="V360" s="346"/>
    </row>
    <row r="361">
      <c r="I361" s="156"/>
      <c r="J361" s="156"/>
      <c r="K361" s="831"/>
      <c r="L361" s="831"/>
      <c r="M361" s="1005"/>
      <c r="R361" s="346"/>
      <c r="S361" s="346"/>
      <c r="T361" s="346"/>
      <c r="U361" s="1508"/>
      <c r="V361" s="346"/>
    </row>
    <row r="362">
      <c r="I362" s="156"/>
      <c r="J362" s="156"/>
      <c r="K362" s="831"/>
      <c r="L362" s="831"/>
      <c r="M362" s="1005"/>
      <c r="R362" s="346"/>
      <c r="S362" s="346"/>
      <c r="T362" s="346"/>
      <c r="U362" s="1508"/>
      <c r="V362" s="346"/>
    </row>
    <row r="363">
      <c r="I363" s="156"/>
      <c r="J363" s="156"/>
      <c r="K363" s="831"/>
      <c r="L363" s="831"/>
      <c r="M363" s="1005"/>
      <c r="R363" s="346"/>
      <c r="S363" s="346"/>
      <c r="T363" s="346"/>
      <c r="U363" s="1508"/>
      <c r="V363" s="346"/>
    </row>
    <row r="364">
      <c r="I364" s="156"/>
      <c r="J364" s="156"/>
      <c r="K364" s="831"/>
      <c r="L364" s="831"/>
      <c r="M364" s="1005"/>
      <c r="R364" s="346"/>
      <c r="S364" s="346"/>
      <c r="T364" s="346"/>
      <c r="U364" s="1508"/>
      <c r="V364" s="346"/>
    </row>
    <row r="365">
      <c r="I365" s="156"/>
      <c r="J365" s="156"/>
      <c r="K365" s="831"/>
      <c r="L365" s="831"/>
      <c r="M365" s="1005"/>
      <c r="R365" s="346"/>
      <c r="S365" s="346"/>
      <c r="T365" s="346"/>
      <c r="U365" s="1508"/>
      <c r="V365" s="346"/>
    </row>
    <row r="366">
      <c r="I366" s="156"/>
      <c r="J366" s="156"/>
      <c r="K366" s="831"/>
      <c r="L366" s="831"/>
      <c r="M366" s="1005"/>
      <c r="R366" s="346"/>
      <c r="S366" s="346"/>
      <c r="T366" s="346"/>
      <c r="U366" s="1508"/>
      <c r="V366" s="346"/>
    </row>
    <row r="367">
      <c r="I367" s="156"/>
      <c r="J367" s="156"/>
      <c r="K367" s="831"/>
      <c r="L367" s="831"/>
      <c r="M367" s="1005"/>
      <c r="R367" s="346"/>
      <c r="S367" s="346"/>
      <c r="T367" s="346"/>
      <c r="U367" s="1508"/>
      <c r="V367" s="346"/>
    </row>
    <row r="368">
      <c r="I368" s="156"/>
      <c r="J368" s="156"/>
      <c r="K368" s="831"/>
      <c r="L368" s="831"/>
      <c r="M368" s="1005"/>
      <c r="R368" s="346"/>
      <c r="S368" s="346"/>
      <c r="T368" s="346"/>
      <c r="U368" s="1508"/>
      <c r="V368" s="346"/>
    </row>
    <row r="369">
      <c r="I369" s="156"/>
      <c r="J369" s="156"/>
      <c r="K369" s="831"/>
      <c r="L369" s="831"/>
      <c r="M369" s="1005"/>
      <c r="R369" s="346"/>
      <c r="S369" s="346"/>
      <c r="T369" s="346"/>
      <c r="U369" s="1508"/>
      <c r="V369" s="346"/>
    </row>
    <row r="370">
      <c r="I370" s="156"/>
      <c r="J370" s="156"/>
      <c r="K370" s="831"/>
      <c r="L370" s="831"/>
      <c r="M370" s="1005"/>
      <c r="R370" s="346"/>
      <c r="S370" s="346"/>
      <c r="T370" s="346"/>
      <c r="U370" s="1508"/>
      <c r="V370" s="346"/>
    </row>
    <row r="371">
      <c r="I371" s="156"/>
      <c r="J371" s="156"/>
      <c r="K371" s="831"/>
      <c r="L371" s="831"/>
      <c r="M371" s="1005"/>
      <c r="R371" s="346"/>
      <c r="S371" s="346"/>
      <c r="T371" s="346"/>
      <c r="U371" s="1508"/>
      <c r="V371" s="346"/>
    </row>
    <row r="372">
      <c r="I372" s="156"/>
      <c r="J372" s="156"/>
      <c r="K372" s="831"/>
      <c r="L372" s="831"/>
      <c r="M372" s="1005"/>
      <c r="R372" s="346"/>
      <c r="S372" s="346"/>
      <c r="T372" s="346"/>
      <c r="U372" s="1508"/>
      <c r="V372" s="346"/>
    </row>
    <row r="373">
      <c r="I373" s="156"/>
      <c r="J373" s="156"/>
      <c r="K373" s="831"/>
      <c r="L373" s="831"/>
      <c r="M373" s="1005"/>
      <c r="R373" s="346"/>
      <c r="S373" s="346"/>
      <c r="T373" s="346"/>
      <c r="U373" s="1508"/>
      <c r="V373" s="346"/>
    </row>
    <row r="374">
      <c r="I374" s="156"/>
      <c r="J374" s="156"/>
      <c r="K374" s="831"/>
      <c r="L374" s="831"/>
      <c r="M374" s="1005"/>
      <c r="R374" s="346"/>
      <c r="S374" s="346"/>
      <c r="T374" s="346"/>
      <c r="U374" s="1508"/>
      <c r="V374" s="346"/>
    </row>
    <row r="375">
      <c r="I375" s="156"/>
      <c r="J375" s="156"/>
      <c r="K375" s="831"/>
      <c r="L375" s="831"/>
      <c r="M375" s="1005"/>
      <c r="R375" s="346"/>
      <c r="S375" s="346"/>
      <c r="T375" s="346"/>
      <c r="U375" s="1508"/>
      <c r="V375" s="346"/>
    </row>
    <row r="376">
      <c r="I376" s="156"/>
      <c r="J376" s="156"/>
      <c r="K376" s="831"/>
      <c r="L376" s="831"/>
      <c r="M376" s="1005"/>
      <c r="R376" s="346"/>
      <c r="S376" s="346"/>
      <c r="T376" s="346"/>
      <c r="U376" s="1508"/>
      <c r="V376" s="346"/>
    </row>
    <row r="377">
      <c r="I377" s="156"/>
      <c r="J377" s="156"/>
      <c r="K377" s="831"/>
      <c r="L377" s="831"/>
      <c r="M377" s="1005"/>
      <c r="R377" s="346"/>
      <c r="S377" s="346"/>
      <c r="T377" s="346"/>
      <c r="U377" s="1508"/>
      <c r="V377" s="346"/>
    </row>
    <row r="378">
      <c r="I378" s="156"/>
      <c r="J378" s="156"/>
      <c r="K378" s="831"/>
      <c r="L378" s="831"/>
      <c r="M378" s="1005"/>
      <c r="R378" s="346"/>
      <c r="S378" s="346"/>
      <c r="T378" s="346"/>
      <c r="U378" s="1508"/>
      <c r="V378" s="346"/>
    </row>
    <row r="379">
      <c r="I379" s="156"/>
      <c r="J379" s="156"/>
      <c r="K379" s="831"/>
      <c r="L379" s="831"/>
      <c r="M379" s="1005"/>
      <c r="R379" s="346"/>
      <c r="S379" s="346"/>
      <c r="T379" s="346"/>
      <c r="U379" s="1508"/>
      <c r="V379" s="346"/>
    </row>
    <row r="380">
      <c r="I380" s="156"/>
      <c r="J380" s="156"/>
      <c r="K380" s="831"/>
      <c r="L380" s="831"/>
      <c r="M380" s="1005"/>
      <c r="R380" s="346"/>
      <c r="S380" s="346"/>
      <c r="T380" s="346"/>
      <c r="U380" s="1508"/>
      <c r="V380" s="346"/>
    </row>
    <row r="381">
      <c r="I381" s="156"/>
      <c r="J381" s="156"/>
      <c r="K381" s="831"/>
      <c r="L381" s="831"/>
      <c r="M381" s="1005"/>
      <c r="R381" s="346"/>
      <c r="S381" s="346"/>
      <c r="T381" s="346"/>
      <c r="U381" s="1508"/>
      <c r="V381" s="346"/>
    </row>
    <row r="382">
      <c r="I382" s="156"/>
      <c r="J382" s="156"/>
      <c r="K382" s="831"/>
      <c r="L382" s="831"/>
      <c r="M382" s="1005"/>
      <c r="R382" s="346"/>
      <c r="S382" s="346"/>
      <c r="T382" s="346"/>
      <c r="U382" s="1508"/>
      <c r="V382" s="346"/>
    </row>
    <row r="383">
      <c r="I383" s="156"/>
      <c r="J383" s="156"/>
      <c r="K383" s="831"/>
      <c r="L383" s="831"/>
      <c r="M383" s="1005"/>
      <c r="R383" s="346"/>
      <c r="S383" s="346"/>
      <c r="T383" s="346"/>
      <c r="U383" s="1508"/>
      <c r="V383" s="346"/>
    </row>
    <row r="384">
      <c r="I384" s="156"/>
      <c r="J384" s="156"/>
      <c r="K384" s="831"/>
      <c r="L384" s="831"/>
      <c r="M384" s="1005"/>
      <c r="R384" s="346"/>
      <c r="S384" s="346"/>
      <c r="T384" s="346"/>
      <c r="U384" s="1508"/>
      <c r="V384" s="346"/>
    </row>
    <row r="385">
      <c r="I385" s="156"/>
      <c r="J385" s="156"/>
      <c r="K385" s="831"/>
      <c r="L385" s="831"/>
      <c r="M385" s="1005"/>
      <c r="R385" s="346"/>
      <c r="S385" s="346"/>
      <c r="T385" s="346"/>
      <c r="U385" s="1508"/>
      <c r="V385" s="346"/>
    </row>
    <row r="386">
      <c r="I386" s="156"/>
      <c r="J386" s="156"/>
      <c r="K386" s="831"/>
      <c r="L386" s="831"/>
      <c r="M386" s="1005"/>
      <c r="R386" s="346"/>
      <c r="S386" s="346"/>
      <c r="T386" s="346"/>
      <c r="U386" s="1508"/>
      <c r="V386" s="346"/>
    </row>
    <row r="387">
      <c r="I387" s="156"/>
      <c r="J387" s="156"/>
      <c r="K387" s="831"/>
      <c r="L387" s="831"/>
      <c r="M387" s="1005"/>
      <c r="R387" s="346"/>
      <c r="S387" s="346"/>
      <c r="T387" s="346"/>
      <c r="U387" s="1508"/>
      <c r="V387" s="346"/>
    </row>
    <row r="388">
      <c r="I388" s="156"/>
      <c r="J388" s="156"/>
      <c r="K388" s="831"/>
      <c r="L388" s="831"/>
      <c r="M388" s="1005"/>
      <c r="R388" s="346"/>
      <c r="S388" s="346"/>
      <c r="T388" s="346"/>
      <c r="U388" s="1508"/>
      <c r="V388" s="346"/>
    </row>
    <row r="389">
      <c r="I389" s="156"/>
      <c r="J389" s="156"/>
      <c r="K389" s="831"/>
      <c r="L389" s="831"/>
      <c r="M389" s="1005"/>
      <c r="R389" s="346"/>
      <c r="S389" s="346"/>
      <c r="T389" s="346"/>
      <c r="U389" s="1508"/>
      <c r="V389" s="346"/>
    </row>
    <row r="390">
      <c r="I390" s="156"/>
      <c r="J390" s="156"/>
      <c r="K390" s="831"/>
      <c r="L390" s="831"/>
      <c r="M390" s="1005"/>
      <c r="R390" s="346"/>
      <c r="S390" s="346"/>
      <c r="T390" s="346"/>
      <c r="U390" s="1508"/>
      <c r="V390" s="346"/>
    </row>
    <row r="391">
      <c r="I391" s="156"/>
      <c r="J391" s="156"/>
      <c r="K391" s="831"/>
      <c r="L391" s="831"/>
      <c r="M391" s="1005"/>
      <c r="R391" s="346"/>
      <c r="S391" s="346"/>
      <c r="T391" s="346"/>
      <c r="U391" s="1508"/>
      <c r="V391" s="346"/>
    </row>
    <row r="392">
      <c r="I392" s="156"/>
      <c r="J392" s="156"/>
      <c r="K392" s="831"/>
      <c r="L392" s="831"/>
      <c r="M392" s="1005"/>
      <c r="R392" s="346"/>
      <c r="S392" s="346"/>
      <c r="T392" s="346"/>
      <c r="U392" s="1508"/>
      <c r="V392" s="346"/>
    </row>
    <row r="393">
      <c r="I393" s="156"/>
      <c r="J393" s="156"/>
      <c r="K393" s="831"/>
      <c r="L393" s="831"/>
      <c r="M393" s="1005"/>
      <c r="R393" s="346"/>
      <c r="S393" s="346"/>
      <c r="T393" s="346"/>
      <c r="U393" s="1508"/>
      <c r="V393" s="346"/>
    </row>
    <row r="394">
      <c r="I394" s="156"/>
      <c r="J394" s="156"/>
      <c r="K394" s="831"/>
      <c r="L394" s="831"/>
      <c r="M394" s="1005"/>
      <c r="R394" s="346"/>
      <c r="S394" s="346"/>
      <c r="T394" s="346"/>
      <c r="U394" s="1508"/>
      <c r="V394" s="346"/>
    </row>
    <row r="395">
      <c r="I395" s="156"/>
      <c r="J395" s="156"/>
      <c r="K395" s="831"/>
      <c r="L395" s="831"/>
      <c r="M395" s="1005"/>
      <c r="R395" s="346"/>
      <c r="S395" s="346"/>
      <c r="T395" s="346"/>
      <c r="U395" s="1508"/>
      <c r="V395" s="346"/>
    </row>
    <row r="396">
      <c r="I396" s="156"/>
      <c r="J396" s="156"/>
      <c r="K396" s="831"/>
      <c r="L396" s="831"/>
      <c r="M396" s="1005"/>
      <c r="R396" s="346"/>
      <c r="S396" s="346"/>
      <c r="T396" s="346"/>
      <c r="U396" s="1508"/>
      <c r="V396" s="346"/>
    </row>
    <row r="397">
      <c r="I397" s="156"/>
      <c r="J397" s="156"/>
      <c r="K397" s="831"/>
      <c r="L397" s="831"/>
      <c r="M397" s="1005"/>
      <c r="R397" s="346"/>
      <c r="S397" s="346"/>
      <c r="T397" s="346"/>
      <c r="U397" s="1508"/>
      <c r="V397" s="346"/>
    </row>
    <row r="398">
      <c r="I398" s="156"/>
      <c r="J398" s="156"/>
      <c r="K398" s="831"/>
      <c r="L398" s="831"/>
      <c r="M398" s="1005"/>
      <c r="R398" s="346"/>
      <c r="S398" s="346"/>
      <c r="T398" s="346"/>
      <c r="U398" s="1508"/>
      <c r="V398" s="346"/>
    </row>
    <row r="399">
      <c r="I399" s="156"/>
      <c r="J399" s="156"/>
      <c r="K399" s="831"/>
      <c r="L399" s="831"/>
      <c r="M399" s="1005"/>
      <c r="R399" s="346"/>
      <c r="S399" s="346"/>
      <c r="T399" s="346"/>
      <c r="U399" s="1508"/>
      <c r="V399" s="346"/>
    </row>
    <row r="400">
      <c r="I400" s="156"/>
      <c r="J400" s="156"/>
      <c r="K400" s="831"/>
      <c r="L400" s="831"/>
      <c r="M400" s="1005"/>
      <c r="R400" s="346"/>
      <c r="S400" s="346"/>
      <c r="T400" s="346"/>
      <c r="U400" s="1508"/>
      <c r="V400" s="346"/>
    </row>
    <row r="401">
      <c r="I401" s="156"/>
      <c r="J401" s="156"/>
      <c r="K401" s="831"/>
      <c r="L401" s="831"/>
      <c r="M401" s="1005"/>
      <c r="R401" s="346"/>
      <c r="S401" s="346"/>
      <c r="T401" s="346"/>
      <c r="U401" s="1508"/>
      <c r="V401" s="346"/>
    </row>
    <row r="402">
      <c r="I402" s="156"/>
      <c r="J402" s="156"/>
      <c r="K402" s="831"/>
      <c r="L402" s="831"/>
      <c r="M402" s="1005"/>
      <c r="R402" s="346"/>
      <c r="S402" s="346"/>
      <c r="T402" s="346"/>
      <c r="U402" s="1508"/>
      <c r="V402" s="346"/>
    </row>
    <row r="403">
      <c r="I403" s="156"/>
      <c r="J403" s="156"/>
      <c r="K403" s="831"/>
      <c r="L403" s="831"/>
      <c r="M403" s="1005"/>
      <c r="R403" s="346"/>
      <c r="S403" s="346"/>
      <c r="T403" s="346"/>
      <c r="U403" s="1508"/>
      <c r="V403" s="346"/>
    </row>
    <row r="404">
      <c r="I404" s="156"/>
      <c r="J404" s="156"/>
      <c r="K404" s="831"/>
      <c r="L404" s="831"/>
      <c r="M404" s="1005"/>
      <c r="R404" s="346"/>
      <c r="S404" s="346"/>
      <c r="T404" s="346"/>
      <c r="U404" s="1508"/>
      <c r="V404" s="346"/>
    </row>
    <row r="405">
      <c r="I405" s="156"/>
      <c r="J405" s="156"/>
      <c r="K405" s="831"/>
      <c r="L405" s="831"/>
      <c r="M405" s="1005"/>
      <c r="R405" s="346"/>
      <c r="S405" s="346"/>
      <c r="T405" s="346"/>
      <c r="U405" s="1508"/>
      <c r="V405" s="346"/>
    </row>
    <row r="406">
      <c r="I406" s="156"/>
      <c r="J406" s="156"/>
      <c r="K406" s="831"/>
      <c r="L406" s="831"/>
      <c r="M406" s="1005"/>
      <c r="R406" s="346"/>
      <c r="S406" s="346"/>
      <c r="T406" s="346"/>
      <c r="U406" s="1508"/>
      <c r="V406" s="346"/>
    </row>
    <row r="407">
      <c r="I407" s="156"/>
      <c r="J407" s="156"/>
      <c r="K407" s="831"/>
      <c r="L407" s="831"/>
      <c r="M407" s="1005"/>
      <c r="R407" s="346"/>
      <c r="S407" s="346"/>
      <c r="T407" s="346"/>
      <c r="U407" s="1508"/>
      <c r="V407" s="346"/>
    </row>
    <row r="408">
      <c r="I408" s="156"/>
      <c r="J408" s="156"/>
      <c r="K408" s="831"/>
      <c r="L408" s="831"/>
      <c r="M408" s="1005"/>
      <c r="R408" s="346"/>
      <c r="S408" s="346"/>
      <c r="T408" s="346"/>
      <c r="U408" s="1508"/>
      <c r="V408" s="346"/>
    </row>
    <row r="409">
      <c r="I409" s="156"/>
      <c r="J409" s="156"/>
      <c r="K409" s="831"/>
      <c r="L409" s="831"/>
      <c r="M409" s="1005"/>
      <c r="R409" s="346"/>
      <c r="S409" s="346"/>
      <c r="T409" s="346"/>
      <c r="U409" s="1508"/>
      <c r="V409" s="346"/>
    </row>
    <row r="410">
      <c r="I410" s="156"/>
      <c r="J410" s="156"/>
      <c r="K410" s="831"/>
      <c r="L410" s="831"/>
      <c r="M410" s="1005"/>
      <c r="R410" s="346"/>
      <c r="S410" s="346"/>
      <c r="T410" s="346"/>
      <c r="U410" s="1508"/>
      <c r="V410" s="346"/>
    </row>
    <row r="411">
      <c r="I411" s="156"/>
      <c r="J411" s="156"/>
      <c r="K411" s="831"/>
      <c r="L411" s="831"/>
      <c r="M411" s="1005"/>
      <c r="R411" s="346"/>
      <c r="S411" s="346"/>
      <c r="T411" s="346"/>
      <c r="U411" s="1508"/>
      <c r="V411" s="346"/>
    </row>
    <row r="412">
      <c r="I412" s="156"/>
      <c r="J412" s="156"/>
      <c r="K412" s="831"/>
      <c r="L412" s="831"/>
      <c r="M412" s="1005"/>
      <c r="R412" s="346"/>
      <c r="S412" s="346"/>
      <c r="T412" s="346"/>
      <c r="U412" s="1508"/>
      <c r="V412" s="346"/>
    </row>
    <row r="413">
      <c r="I413" s="156"/>
      <c r="J413" s="156"/>
      <c r="K413" s="831"/>
      <c r="L413" s="831"/>
      <c r="M413" s="1005"/>
      <c r="R413" s="346"/>
      <c r="S413" s="346"/>
      <c r="T413" s="346"/>
      <c r="U413" s="1508"/>
      <c r="V413" s="346"/>
    </row>
    <row r="414">
      <c r="I414" s="156"/>
      <c r="J414" s="156"/>
      <c r="K414" s="831"/>
      <c r="L414" s="831"/>
      <c r="M414" s="1005"/>
      <c r="R414" s="346"/>
      <c r="S414" s="346"/>
      <c r="T414" s="346"/>
      <c r="U414" s="1508"/>
      <c r="V414" s="346"/>
    </row>
    <row r="415">
      <c r="I415" s="156"/>
      <c r="J415" s="156"/>
      <c r="K415" s="831"/>
      <c r="L415" s="831"/>
      <c r="M415" s="1005"/>
      <c r="R415" s="346"/>
      <c r="S415" s="346"/>
      <c r="T415" s="346"/>
      <c r="U415" s="1508"/>
      <c r="V415" s="346"/>
    </row>
    <row r="416">
      <c r="I416" s="156"/>
      <c r="J416" s="156"/>
      <c r="K416" s="831"/>
      <c r="L416" s="831"/>
      <c r="M416" s="1005"/>
      <c r="R416" s="346"/>
      <c r="S416" s="346"/>
      <c r="T416" s="346"/>
      <c r="U416" s="1508"/>
      <c r="V416" s="346"/>
    </row>
    <row r="417">
      <c r="I417" s="156"/>
      <c r="J417" s="156"/>
      <c r="K417" s="831"/>
      <c r="L417" s="831"/>
      <c r="M417" s="1005"/>
      <c r="R417" s="346"/>
      <c r="S417" s="346"/>
      <c r="T417" s="346"/>
      <c r="U417" s="1508"/>
      <c r="V417" s="346"/>
    </row>
    <row r="418">
      <c r="I418" s="156"/>
      <c r="J418" s="156"/>
      <c r="K418" s="831"/>
      <c r="L418" s="831"/>
      <c r="M418" s="1005"/>
      <c r="R418" s="346"/>
      <c r="S418" s="346"/>
      <c r="T418" s="346"/>
      <c r="U418" s="1508"/>
      <c r="V418" s="346"/>
    </row>
    <row r="419">
      <c r="I419" s="156"/>
      <c r="J419" s="156"/>
      <c r="K419" s="831"/>
      <c r="L419" s="831"/>
      <c r="M419" s="1005"/>
      <c r="R419" s="346"/>
      <c r="S419" s="346"/>
      <c r="T419" s="346"/>
      <c r="U419" s="1508"/>
      <c r="V419" s="346"/>
    </row>
    <row r="420">
      <c r="I420" s="156"/>
      <c r="J420" s="156"/>
      <c r="K420" s="831"/>
      <c r="L420" s="831"/>
      <c r="M420" s="1005"/>
      <c r="R420" s="346"/>
      <c r="S420" s="346"/>
      <c r="T420" s="346"/>
      <c r="U420" s="1508"/>
      <c r="V420" s="346"/>
    </row>
    <row r="421">
      <c r="I421" s="156"/>
      <c r="J421" s="156"/>
      <c r="K421" s="831"/>
      <c r="L421" s="831"/>
      <c r="M421" s="1005"/>
      <c r="R421" s="346"/>
      <c r="S421" s="346"/>
      <c r="T421" s="346"/>
      <c r="U421" s="1508"/>
      <c r="V421" s="346"/>
    </row>
    <row r="422">
      <c r="I422" s="156"/>
      <c r="J422" s="156"/>
      <c r="K422" s="831"/>
      <c r="L422" s="831"/>
      <c r="M422" s="1005"/>
      <c r="R422" s="346"/>
      <c r="S422" s="346"/>
      <c r="T422" s="346"/>
      <c r="U422" s="1508"/>
      <c r="V422" s="346"/>
    </row>
    <row r="423">
      <c r="I423" s="156"/>
      <c r="J423" s="156"/>
      <c r="K423" s="831"/>
      <c r="L423" s="831"/>
      <c r="M423" s="1005"/>
      <c r="R423" s="346"/>
      <c r="S423" s="346"/>
      <c r="T423" s="346"/>
      <c r="U423" s="1508"/>
      <c r="V423" s="346"/>
    </row>
    <row r="424">
      <c r="I424" s="156"/>
      <c r="J424" s="156"/>
      <c r="K424" s="831"/>
      <c r="L424" s="831"/>
      <c r="M424" s="1005"/>
      <c r="R424" s="346"/>
      <c r="S424" s="346"/>
      <c r="T424" s="346"/>
      <c r="U424" s="1508"/>
      <c r="V424" s="346"/>
    </row>
    <row r="425">
      <c r="I425" s="156"/>
      <c r="J425" s="156"/>
      <c r="K425" s="831"/>
      <c r="L425" s="831"/>
      <c r="M425" s="1005"/>
      <c r="R425" s="346"/>
      <c r="S425" s="346"/>
      <c r="T425" s="346"/>
      <c r="U425" s="1508"/>
      <c r="V425" s="346"/>
    </row>
    <row r="426">
      <c r="I426" s="156"/>
      <c r="J426" s="156"/>
      <c r="K426" s="831"/>
      <c r="L426" s="831"/>
      <c r="M426" s="1005"/>
      <c r="R426" s="346"/>
      <c r="S426" s="346"/>
      <c r="T426" s="346"/>
      <c r="U426" s="1508"/>
      <c r="V426" s="346"/>
    </row>
    <row r="427">
      <c r="I427" s="156"/>
      <c r="J427" s="156"/>
      <c r="K427" s="831"/>
      <c r="L427" s="831"/>
      <c r="M427" s="1005"/>
      <c r="R427" s="346"/>
      <c r="S427" s="346"/>
      <c r="T427" s="346"/>
      <c r="U427" s="1508"/>
      <c r="V427" s="346"/>
    </row>
    <row r="428">
      <c r="I428" s="156"/>
      <c r="J428" s="156"/>
      <c r="K428" s="831"/>
      <c r="L428" s="831"/>
      <c r="M428" s="1005"/>
      <c r="R428" s="346"/>
      <c r="S428" s="346"/>
      <c r="T428" s="346"/>
      <c r="U428" s="1508"/>
      <c r="V428" s="346"/>
    </row>
    <row r="429">
      <c r="I429" s="156"/>
      <c r="J429" s="156"/>
      <c r="K429" s="831"/>
      <c r="L429" s="831"/>
      <c r="M429" s="1005"/>
      <c r="R429" s="346"/>
      <c r="S429" s="346"/>
      <c r="T429" s="346"/>
      <c r="U429" s="1508"/>
      <c r="V429" s="346"/>
    </row>
    <row r="430">
      <c r="I430" s="156"/>
      <c r="J430" s="156"/>
      <c r="K430" s="831"/>
      <c r="L430" s="831"/>
      <c r="M430" s="1005"/>
      <c r="R430" s="346"/>
      <c r="S430" s="346"/>
      <c r="T430" s="346"/>
      <c r="U430" s="1508"/>
      <c r="V430" s="346"/>
    </row>
    <row r="431">
      <c r="I431" s="156"/>
      <c r="J431" s="156"/>
      <c r="K431" s="831"/>
      <c r="L431" s="831"/>
      <c r="M431" s="1005"/>
      <c r="R431" s="346"/>
      <c r="S431" s="346"/>
      <c r="T431" s="346"/>
      <c r="U431" s="1508"/>
      <c r="V431" s="346"/>
    </row>
    <row r="432">
      <c r="I432" s="156"/>
      <c r="J432" s="156"/>
      <c r="K432" s="831"/>
      <c r="L432" s="831"/>
      <c r="M432" s="1005"/>
      <c r="R432" s="346"/>
      <c r="S432" s="346"/>
      <c r="T432" s="346"/>
      <c r="U432" s="1508"/>
      <c r="V432" s="346"/>
    </row>
    <row r="433">
      <c r="I433" s="156"/>
      <c r="J433" s="156"/>
      <c r="K433" s="831"/>
      <c r="L433" s="831"/>
      <c r="M433" s="1005"/>
      <c r="R433" s="346"/>
      <c r="S433" s="346"/>
      <c r="T433" s="346"/>
      <c r="U433" s="1508"/>
      <c r="V433" s="346"/>
    </row>
    <row r="434">
      <c r="I434" s="156"/>
      <c r="J434" s="156"/>
      <c r="K434" s="831"/>
      <c r="L434" s="831"/>
      <c r="M434" s="1005"/>
      <c r="R434" s="346"/>
      <c r="S434" s="346"/>
      <c r="T434" s="346"/>
      <c r="U434" s="1508"/>
      <c r="V434" s="346"/>
    </row>
    <row r="435">
      <c r="I435" s="156"/>
      <c r="J435" s="156"/>
      <c r="K435" s="831"/>
      <c r="L435" s="831"/>
      <c r="M435" s="1005"/>
      <c r="R435" s="346"/>
      <c r="S435" s="346"/>
      <c r="T435" s="346"/>
      <c r="U435" s="1508"/>
      <c r="V435" s="346"/>
    </row>
    <row r="436">
      <c r="I436" s="156"/>
      <c r="J436" s="156"/>
      <c r="K436" s="831"/>
      <c r="L436" s="831"/>
      <c r="M436" s="1005"/>
      <c r="R436" s="346"/>
      <c r="S436" s="346"/>
      <c r="T436" s="346"/>
      <c r="U436" s="1508"/>
      <c r="V436" s="346"/>
    </row>
    <row r="437">
      <c r="I437" s="156"/>
      <c r="J437" s="156"/>
      <c r="K437" s="831"/>
      <c r="L437" s="831"/>
      <c r="M437" s="1005"/>
      <c r="R437" s="346"/>
      <c r="S437" s="346"/>
      <c r="T437" s="346"/>
      <c r="U437" s="1508"/>
      <c r="V437" s="346"/>
    </row>
    <row r="438">
      <c r="I438" s="156"/>
      <c r="J438" s="156"/>
      <c r="K438" s="831"/>
      <c r="L438" s="831"/>
      <c r="M438" s="1005"/>
      <c r="R438" s="346"/>
      <c r="S438" s="346"/>
      <c r="T438" s="346"/>
      <c r="U438" s="1508"/>
      <c r="V438" s="346"/>
    </row>
    <row r="439">
      <c r="I439" s="156"/>
      <c r="J439" s="156"/>
      <c r="K439" s="831"/>
      <c r="L439" s="831"/>
      <c r="M439" s="1005"/>
      <c r="R439" s="346"/>
      <c r="S439" s="346"/>
      <c r="T439" s="346"/>
      <c r="U439" s="1508"/>
      <c r="V439" s="346"/>
    </row>
    <row r="440">
      <c r="I440" s="156"/>
      <c r="J440" s="156"/>
      <c r="K440" s="831"/>
      <c r="L440" s="831"/>
      <c r="M440" s="1005"/>
      <c r="R440" s="346"/>
      <c r="S440" s="346"/>
      <c r="T440" s="346"/>
      <c r="U440" s="1508"/>
      <c r="V440" s="346"/>
    </row>
    <row r="441">
      <c r="I441" s="156"/>
      <c r="J441" s="156"/>
      <c r="K441" s="831"/>
      <c r="L441" s="831"/>
      <c r="M441" s="1005"/>
      <c r="R441" s="346"/>
      <c r="S441" s="346"/>
      <c r="T441" s="346"/>
      <c r="U441" s="1508"/>
      <c r="V441" s="346"/>
    </row>
    <row r="442">
      <c r="I442" s="156"/>
      <c r="J442" s="156"/>
      <c r="K442" s="831"/>
      <c r="L442" s="831"/>
      <c r="M442" s="1005"/>
      <c r="R442" s="346"/>
      <c r="S442" s="346"/>
      <c r="T442" s="346"/>
      <c r="U442" s="1508"/>
      <c r="V442" s="346"/>
    </row>
    <row r="443">
      <c r="I443" s="156"/>
      <c r="J443" s="156"/>
      <c r="K443" s="831"/>
      <c r="L443" s="831"/>
      <c r="M443" s="1005"/>
      <c r="R443" s="346"/>
      <c r="S443" s="346"/>
      <c r="T443" s="346"/>
      <c r="U443" s="1508"/>
      <c r="V443" s="346"/>
    </row>
    <row r="444">
      <c r="I444" s="156"/>
      <c r="J444" s="156"/>
      <c r="K444" s="831"/>
      <c r="L444" s="831"/>
      <c r="M444" s="1005"/>
      <c r="R444" s="346"/>
      <c r="S444" s="346"/>
      <c r="T444" s="346"/>
      <c r="U444" s="1508"/>
      <c r="V444" s="346"/>
    </row>
    <row r="445">
      <c r="I445" s="156"/>
      <c r="J445" s="156"/>
      <c r="K445" s="831"/>
      <c r="L445" s="831"/>
      <c r="M445" s="1005"/>
      <c r="R445" s="346"/>
      <c r="S445" s="346"/>
      <c r="T445" s="346"/>
      <c r="U445" s="1508"/>
      <c r="V445" s="346"/>
    </row>
    <row r="446">
      <c r="I446" s="156"/>
      <c r="J446" s="156"/>
      <c r="K446" s="831"/>
      <c r="L446" s="831"/>
      <c r="M446" s="1005"/>
      <c r="R446" s="346"/>
      <c r="S446" s="346"/>
      <c r="T446" s="346"/>
      <c r="U446" s="1508"/>
      <c r="V446" s="346"/>
    </row>
    <row r="447">
      <c r="I447" s="156"/>
      <c r="J447" s="156"/>
      <c r="K447" s="831"/>
      <c r="L447" s="831"/>
      <c r="M447" s="1005"/>
      <c r="R447" s="346"/>
      <c r="S447" s="346"/>
      <c r="T447" s="346"/>
      <c r="U447" s="1508"/>
      <c r="V447" s="346"/>
    </row>
    <row r="448">
      <c r="I448" s="156"/>
      <c r="J448" s="156"/>
      <c r="K448" s="831"/>
      <c r="L448" s="831"/>
      <c r="M448" s="1005"/>
      <c r="R448" s="346"/>
      <c r="S448" s="346"/>
      <c r="T448" s="346"/>
      <c r="U448" s="1508"/>
      <c r="V448" s="346"/>
    </row>
    <row r="449">
      <c r="I449" s="156"/>
      <c r="J449" s="156"/>
      <c r="K449" s="831"/>
      <c r="L449" s="831"/>
      <c r="M449" s="1005"/>
      <c r="R449" s="346"/>
      <c r="S449" s="346"/>
      <c r="T449" s="346"/>
      <c r="U449" s="1508"/>
      <c r="V449" s="346"/>
    </row>
    <row r="450">
      <c r="I450" s="156"/>
      <c r="J450" s="156"/>
      <c r="K450" s="831"/>
      <c r="L450" s="831"/>
      <c r="M450" s="1005"/>
      <c r="R450" s="346"/>
      <c r="S450" s="346"/>
      <c r="T450" s="346"/>
      <c r="U450" s="1508"/>
      <c r="V450" s="346"/>
    </row>
    <row r="451">
      <c r="I451" s="156"/>
      <c r="J451" s="156"/>
      <c r="K451" s="831"/>
      <c r="L451" s="831"/>
      <c r="M451" s="1005"/>
      <c r="R451" s="346"/>
      <c r="S451" s="346"/>
      <c r="T451" s="346"/>
      <c r="U451" s="1508"/>
      <c r="V451" s="346"/>
    </row>
    <row r="452">
      <c r="I452" s="156"/>
      <c r="J452" s="156"/>
      <c r="K452" s="831"/>
      <c r="L452" s="831"/>
      <c r="M452" s="1005"/>
      <c r="R452" s="346"/>
      <c r="S452" s="346"/>
      <c r="T452" s="346"/>
      <c r="U452" s="1508"/>
      <c r="V452" s="346"/>
    </row>
    <row r="453">
      <c r="I453" s="156"/>
      <c r="J453" s="156"/>
      <c r="K453" s="831"/>
      <c r="L453" s="831"/>
      <c r="M453" s="1005"/>
      <c r="R453" s="346"/>
      <c r="S453" s="346"/>
      <c r="T453" s="346"/>
      <c r="U453" s="1508"/>
      <c r="V453" s="346"/>
    </row>
    <row r="454">
      <c r="I454" s="156"/>
      <c r="J454" s="156"/>
      <c r="K454" s="831"/>
      <c r="L454" s="831"/>
      <c r="M454" s="1005"/>
      <c r="R454" s="346"/>
      <c r="S454" s="346"/>
      <c r="T454" s="346"/>
      <c r="U454" s="1508"/>
      <c r="V454" s="346"/>
    </row>
    <row r="455">
      <c r="I455" s="156"/>
      <c r="J455" s="156"/>
      <c r="K455" s="831"/>
      <c r="L455" s="831"/>
      <c r="M455" s="1005"/>
      <c r="R455" s="346"/>
      <c r="S455" s="346"/>
      <c r="T455" s="346"/>
      <c r="U455" s="1508"/>
      <c r="V455" s="346"/>
    </row>
    <row r="456">
      <c r="I456" s="156"/>
      <c r="J456" s="156"/>
      <c r="K456" s="831"/>
      <c r="L456" s="831"/>
      <c r="M456" s="1005"/>
      <c r="R456" s="346"/>
      <c r="S456" s="346"/>
      <c r="T456" s="346"/>
      <c r="U456" s="1508"/>
      <c r="V456" s="346"/>
    </row>
    <row r="457">
      <c r="I457" s="156"/>
      <c r="J457" s="156"/>
      <c r="K457" s="831"/>
      <c r="L457" s="831"/>
      <c r="M457" s="1005"/>
      <c r="R457" s="346"/>
      <c r="S457" s="346"/>
      <c r="T457" s="346"/>
      <c r="U457" s="1508"/>
      <c r="V457" s="346"/>
    </row>
    <row r="458">
      <c r="I458" s="156"/>
      <c r="J458" s="156"/>
      <c r="K458" s="831"/>
      <c r="L458" s="831"/>
      <c r="M458" s="1005"/>
      <c r="R458" s="346"/>
      <c r="S458" s="346"/>
      <c r="T458" s="346"/>
      <c r="U458" s="1508"/>
      <c r="V458" s="346"/>
    </row>
    <row r="459">
      <c r="I459" s="156"/>
      <c r="J459" s="156"/>
      <c r="K459" s="831"/>
      <c r="L459" s="831"/>
      <c r="M459" s="1005"/>
      <c r="R459" s="346"/>
      <c r="S459" s="346"/>
      <c r="T459" s="346"/>
      <c r="U459" s="1508"/>
      <c r="V459" s="346"/>
    </row>
    <row r="460">
      <c r="I460" s="156"/>
      <c r="J460" s="156"/>
      <c r="K460" s="831"/>
      <c r="L460" s="831"/>
      <c r="M460" s="1005"/>
      <c r="R460" s="346"/>
      <c r="S460" s="346"/>
      <c r="T460" s="346"/>
      <c r="U460" s="1508"/>
      <c r="V460" s="346"/>
    </row>
    <row r="461">
      <c r="I461" s="156"/>
      <c r="J461" s="156"/>
      <c r="K461" s="831"/>
      <c r="L461" s="831"/>
      <c r="M461" s="1005"/>
      <c r="R461" s="346"/>
      <c r="S461" s="346"/>
      <c r="T461" s="346"/>
      <c r="U461" s="1508"/>
      <c r="V461" s="346"/>
    </row>
    <row r="462">
      <c r="I462" s="156"/>
      <c r="J462" s="156"/>
      <c r="K462" s="831"/>
      <c r="L462" s="831"/>
      <c r="M462" s="1005"/>
      <c r="R462" s="346"/>
      <c r="S462" s="346"/>
      <c r="T462" s="346"/>
      <c r="U462" s="1508"/>
      <c r="V462" s="346"/>
    </row>
    <row r="463">
      <c r="I463" s="156"/>
      <c r="J463" s="156"/>
      <c r="K463" s="831"/>
      <c r="L463" s="831"/>
      <c r="M463" s="1005"/>
      <c r="R463" s="346"/>
      <c r="S463" s="346"/>
      <c r="T463" s="346"/>
      <c r="U463" s="1508"/>
      <c r="V463" s="346"/>
    </row>
    <row r="464">
      <c r="I464" s="156"/>
      <c r="J464" s="156"/>
      <c r="K464" s="831"/>
      <c r="L464" s="831"/>
      <c r="M464" s="1005"/>
      <c r="R464" s="346"/>
      <c r="S464" s="346"/>
      <c r="T464" s="346"/>
      <c r="U464" s="1508"/>
      <c r="V464" s="346"/>
    </row>
    <row r="465">
      <c r="I465" s="156"/>
      <c r="J465" s="156"/>
      <c r="K465" s="831"/>
      <c r="L465" s="831"/>
      <c r="M465" s="1005"/>
      <c r="R465" s="346"/>
      <c r="S465" s="346"/>
      <c r="T465" s="346"/>
      <c r="U465" s="1508"/>
      <c r="V465" s="346"/>
    </row>
    <row r="466">
      <c r="I466" s="156"/>
      <c r="J466" s="156"/>
      <c r="K466" s="831"/>
      <c r="L466" s="831"/>
      <c r="M466" s="1005"/>
      <c r="R466" s="346"/>
      <c r="S466" s="346"/>
      <c r="T466" s="346"/>
      <c r="U466" s="1508"/>
      <c r="V466" s="346"/>
    </row>
    <row r="467">
      <c r="I467" s="156"/>
      <c r="J467" s="156"/>
      <c r="K467" s="831"/>
      <c r="L467" s="831"/>
      <c r="M467" s="1005"/>
      <c r="R467" s="346"/>
      <c r="S467" s="346"/>
      <c r="T467" s="346"/>
      <c r="U467" s="1508"/>
      <c r="V467" s="346"/>
    </row>
    <row r="468">
      <c r="I468" s="156"/>
      <c r="J468" s="156"/>
      <c r="K468" s="831"/>
      <c r="L468" s="831"/>
      <c r="M468" s="1005"/>
      <c r="R468" s="346"/>
      <c r="S468" s="346"/>
      <c r="T468" s="346"/>
      <c r="U468" s="1508"/>
      <c r="V468" s="346"/>
    </row>
    <row r="469">
      <c r="I469" s="156"/>
      <c r="J469" s="156"/>
      <c r="K469" s="831"/>
      <c r="L469" s="831"/>
      <c r="M469" s="1005"/>
      <c r="R469" s="346"/>
      <c r="S469" s="346"/>
      <c r="T469" s="346"/>
      <c r="U469" s="1508"/>
      <c r="V469" s="346"/>
    </row>
    <row r="470">
      <c r="I470" s="156"/>
      <c r="J470" s="156"/>
      <c r="K470" s="831"/>
      <c r="L470" s="831"/>
      <c r="M470" s="1005"/>
      <c r="R470" s="346"/>
      <c r="S470" s="346"/>
      <c r="T470" s="346"/>
      <c r="U470" s="1508"/>
      <c r="V470" s="346"/>
    </row>
    <row r="471">
      <c r="I471" s="156"/>
      <c r="J471" s="156"/>
      <c r="K471" s="831"/>
      <c r="L471" s="831"/>
      <c r="M471" s="1005"/>
      <c r="R471" s="346"/>
      <c r="S471" s="346"/>
      <c r="T471" s="346"/>
      <c r="U471" s="1508"/>
      <c r="V471" s="346"/>
    </row>
    <row r="472">
      <c r="I472" s="156"/>
      <c r="J472" s="156"/>
      <c r="K472" s="831"/>
      <c r="L472" s="831"/>
      <c r="M472" s="1005"/>
      <c r="R472" s="346"/>
      <c r="S472" s="346"/>
      <c r="T472" s="346"/>
      <c r="U472" s="1508"/>
      <c r="V472" s="346"/>
    </row>
    <row r="473">
      <c r="I473" s="156"/>
      <c r="J473" s="156"/>
      <c r="K473" s="831"/>
      <c r="L473" s="831"/>
      <c r="M473" s="1005"/>
      <c r="R473" s="346"/>
      <c r="S473" s="346"/>
      <c r="T473" s="346"/>
      <c r="U473" s="1508"/>
      <c r="V473" s="346"/>
    </row>
    <row r="474">
      <c r="I474" s="156"/>
      <c r="J474" s="156"/>
      <c r="K474" s="831"/>
      <c r="L474" s="831"/>
      <c r="M474" s="1005"/>
      <c r="R474" s="346"/>
      <c r="S474" s="346"/>
      <c r="T474" s="346"/>
      <c r="U474" s="1508"/>
      <c r="V474" s="346"/>
    </row>
    <row r="475">
      <c r="I475" s="156"/>
      <c r="J475" s="156"/>
      <c r="K475" s="831"/>
      <c r="L475" s="831"/>
      <c r="M475" s="1005"/>
      <c r="R475" s="346"/>
      <c r="S475" s="346"/>
      <c r="T475" s="346"/>
      <c r="U475" s="1508"/>
      <c r="V475" s="346"/>
    </row>
    <row r="476">
      <c r="I476" s="156"/>
      <c r="J476" s="156"/>
      <c r="K476" s="831"/>
      <c r="L476" s="831"/>
      <c r="M476" s="1005"/>
      <c r="R476" s="346"/>
      <c r="S476" s="346"/>
      <c r="T476" s="346"/>
      <c r="U476" s="1508"/>
      <c r="V476" s="346"/>
    </row>
    <row r="477">
      <c r="I477" s="156"/>
      <c r="J477" s="156"/>
      <c r="K477" s="831"/>
      <c r="L477" s="831"/>
      <c r="M477" s="1005"/>
      <c r="R477" s="346"/>
      <c r="S477" s="346"/>
      <c r="T477" s="346"/>
      <c r="U477" s="1508"/>
      <c r="V477" s="346"/>
    </row>
    <row r="478">
      <c r="I478" s="156"/>
      <c r="J478" s="156"/>
      <c r="K478" s="831"/>
      <c r="L478" s="831"/>
      <c r="M478" s="1005"/>
      <c r="R478" s="346"/>
      <c r="S478" s="346"/>
      <c r="T478" s="346"/>
      <c r="U478" s="1508"/>
      <c r="V478" s="346"/>
    </row>
    <row r="479">
      <c r="I479" s="156"/>
      <c r="J479" s="156"/>
      <c r="K479" s="831"/>
      <c r="L479" s="831"/>
      <c r="M479" s="1005"/>
      <c r="R479" s="346"/>
      <c r="S479" s="346"/>
      <c r="T479" s="346"/>
      <c r="U479" s="1508"/>
      <c r="V479" s="346"/>
    </row>
    <row r="480">
      <c r="I480" s="156"/>
      <c r="J480" s="156"/>
      <c r="K480" s="831"/>
      <c r="L480" s="831"/>
      <c r="M480" s="1005"/>
      <c r="R480" s="346"/>
      <c r="S480" s="346"/>
      <c r="T480" s="346"/>
      <c r="U480" s="1508"/>
      <c r="V480" s="346"/>
    </row>
    <row r="481">
      <c r="I481" s="156"/>
      <c r="J481" s="156"/>
      <c r="K481" s="831"/>
      <c r="L481" s="831"/>
      <c r="M481" s="1005"/>
      <c r="R481" s="346"/>
      <c r="S481" s="346"/>
      <c r="T481" s="346"/>
      <c r="U481" s="1508"/>
      <c r="V481" s="346"/>
    </row>
    <row r="482">
      <c r="I482" s="156"/>
      <c r="J482" s="156"/>
      <c r="K482" s="831"/>
      <c r="L482" s="831"/>
      <c r="M482" s="1005"/>
      <c r="R482" s="346"/>
      <c r="S482" s="346"/>
      <c r="T482" s="346"/>
      <c r="U482" s="1508"/>
      <c r="V482" s="346"/>
    </row>
    <row r="483">
      <c r="I483" s="156"/>
      <c r="J483" s="156"/>
      <c r="K483" s="831"/>
      <c r="L483" s="831"/>
      <c r="M483" s="1005"/>
      <c r="R483" s="346"/>
      <c r="S483" s="346"/>
      <c r="T483" s="346"/>
      <c r="U483" s="1508"/>
      <c r="V483" s="346"/>
    </row>
    <row r="484">
      <c r="I484" s="156"/>
      <c r="J484" s="156"/>
      <c r="K484" s="831"/>
      <c r="L484" s="831"/>
      <c r="M484" s="1005"/>
      <c r="R484" s="346"/>
      <c r="S484" s="346"/>
      <c r="T484" s="346"/>
      <c r="U484" s="1508"/>
      <c r="V484" s="346"/>
    </row>
    <row r="485">
      <c r="I485" s="156"/>
      <c r="J485" s="156"/>
      <c r="K485" s="831"/>
      <c r="L485" s="831"/>
      <c r="M485" s="1005"/>
      <c r="R485" s="346"/>
      <c r="S485" s="346"/>
      <c r="T485" s="346"/>
      <c r="U485" s="1508"/>
      <c r="V485" s="346"/>
    </row>
    <row r="486">
      <c r="I486" s="156"/>
      <c r="J486" s="156"/>
      <c r="K486" s="831"/>
      <c r="L486" s="831"/>
      <c r="M486" s="1005"/>
      <c r="R486" s="346"/>
      <c r="S486" s="346"/>
      <c r="T486" s="346"/>
      <c r="U486" s="1508"/>
      <c r="V486" s="346"/>
    </row>
    <row r="487">
      <c r="I487" s="156"/>
      <c r="J487" s="156"/>
      <c r="K487" s="831"/>
      <c r="L487" s="831"/>
      <c r="M487" s="1005"/>
      <c r="R487" s="346"/>
      <c r="S487" s="346"/>
      <c r="T487" s="346"/>
      <c r="U487" s="1508"/>
      <c r="V487" s="346"/>
    </row>
    <row r="488">
      <c r="I488" s="156"/>
      <c r="J488" s="156"/>
      <c r="K488" s="831"/>
      <c r="L488" s="831"/>
      <c r="M488" s="1005"/>
      <c r="R488" s="346"/>
      <c r="S488" s="346"/>
      <c r="T488" s="346"/>
      <c r="U488" s="1508"/>
      <c r="V488" s="346"/>
    </row>
    <row r="489">
      <c r="I489" s="156"/>
      <c r="J489" s="156"/>
      <c r="K489" s="831"/>
      <c r="L489" s="831"/>
      <c r="M489" s="1005"/>
      <c r="R489" s="346"/>
      <c r="S489" s="346"/>
      <c r="T489" s="346"/>
      <c r="U489" s="1508"/>
      <c r="V489" s="346"/>
    </row>
    <row r="490">
      <c r="I490" s="156"/>
      <c r="J490" s="156"/>
      <c r="K490" s="831"/>
      <c r="L490" s="831"/>
      <c r="M490" s="1005"/>
      <c r="R490" s="346"/>
      <c r="S490" s="346"/>
      <c r="T490" s="346"/>
      <c r="U490" s="1508"/>
      <c r="V490" s="346"/>
    </row>
    <row r="491">
      <c r="I491" s="156"/>
      <c r="J491" s="156"/>
      <c r="K491" s="831"/>
      <c r="L491" s="831"/>
      <c r="M491" s="1005"/>
      <c r="R491" s="346"/>
      <c r="S491" s="346"/>
      <c r="T491" s="346"/>
      <c r="U491" s="1508"/>
      <c r="V491" s="346"/>
    </row>
    <row r="492">
      <c r="I492" s="156"/>
      <c r="J492" s="156"/>
      <c r="K492" s="831"/>
      <c r="L492" s="831"/>
      <c r="M492" s="1005"/>
      <c r="R492" s="346"/>
      <c r="S492" s="346"/>
      <c r="T492" s="346"/>
      <c r="U492" s="1508"/>
      <c r="V492" s="346"/>
    </row>
    <row r="493">
      <c r="I493" s="156"/>
      <c r="J493" s="156"/>
      <c r="K493" s="831"/>
      <c r="L493" s="831"/>
      <c r="M493" s="1005"/>
      <c r="R493" s="346"/>
      <c r="S493" s="346"/>
      <c r="T493" s="346"/>
      <c r="U493" s="1508"/>
      <c r="V493" s="346"/>
    </row>
    <row r="494">
      <c r="I494" s="156"/>
      <c r="J494" s="156"/>
      <c r="K494" s="831"/>
      <c r="L494" s="831"/>
      <c r="M494" s="1005"/>
      <c r="R494" s="346"/>
      <c r="S494" s="346"/>
      <c r="T494" s="346"/>
      <c r="U494" s="1508"/>
      <c r="V494" s="346"/>
    </row>
    <row r="495">
      <c r="I495" s="156"/>
      <c r="J495" s="156"/>
      <c r="K495" s="831"/>
      <c r="L495" s="831"/>
      <c r="M495" s="1005"/>
      <c r="R495" s="346"/>
      <c r="S495" s="346"/>
      <c r="T495" s="346"/>
      <c r="U495" s="1508"/>
      <c r="V495" s="346"/>
    </row>
    <row r="496">
      <c r="I496" s="156"/>
      <c r="J496" s="156"/>
      <c r="K496" s="831"/>
      <c r="L496" s="831"/>
      <c r="M496" s="1005"/>
      <c r="R496" s="346"/>
      <c r="S496" s="346"/>
      <c r="T496" s="346"/>
      <c r="U496" s="1508"/>
      <c r="V496" s="346"/>
    </row>
    <row r="497">
      <c r="I497" s="156"/>
      <c r="J497" s="156"/>
      <c r="K497" s="831"/>
      <c r="L497" s="831"/>
      <c r="M497" s="1005"/>
      <c r="R497" s="346"/>
      <c r="S497" s="346"/>
      <c r="T497" s="346"/>
      <c r="U497" s="1508"/>
      <c r="V497" s="346"/>
    </row>
    <row r="498">
      <c r="I498" s="156"/>
      <c r="J498" s="156"/>
      <c r="K498" s="831"/>
      <c r="L498" s="831"/>
      <c r="M498" s="1005"/>
      <c r="R498" s="346"/>
      <c r="S498" s="346"/>
      <c r="T498" s="346"/>
      <c r="U498" s="1508"/>
      <c r="V498" s="346"/>
    </row>
    <row r="499">
      <c r="I499" s="156"/>
      <c r="J499" s="156"/>
      <c r="K499" s="831"/>
      <c r="L499" s="831"/>
      <c r="M499" s="1005"/>
      <c r="R499" s="346"/>
      <c r="S499" s="346"/>
      <c r="T499" s="346"/>
      <c r="U499" s="1508"/>
      <c r="V499" s="346"/>
    </row>
    <row r="500">
      <c r="I500" s="156"/>
      <c r="J500" s="156"/>
      <c r="K500" s="831"/>
      <c r="L500" s="831"/>
      <c r="M500" s="1005"/>
      <c r="R500" s="346"/>
      <c r="S500" s="346"/>
      <c r="T500" s="346"/>
      <c r="U500" s="1508"/>
      <c r="V500" s="346"/>
    </row>
    <row r="501">
      <c r="I501" s="156"/>
      <c r="J501" s="156"/>
      <c r="K501" s="831"/>
      <c r="L501" s="831"/>
      <c r="M501" s="1005"/>
      <c r="R501" s="346"/>
      <c r="S501" s="346"/>
      <c r="T501" s="346"/>
      <c r="U501" s="1508"/>
      <c r="V501" s="346"/>
    </row>
    <row r="502">
      <c r="I502" s="156"/>
      <c r="J502" s="156"/>
      <c r="K502" s="831"/>
      <c r="L502" s="831"/>
      <c r="M502" s="1005"/>
      <c r="R502" s="346"/>
      <c r="S502" s="346"/>
      <c r="T502" s="346"/>
      <c r="U502" s="1508"/>
      <c r="V502" s="346"/>
    </row>
    <row r="503">
      <c r="I503" s="156"/>
      <c r="J503" s="156"/>
      <c r="K503" s="831"/>
      <c r="L503" s="831"/>
      <c r="M503" s="1005"/>
      <c r="R503" s="346"/>
      <c r="S503" s="346"/>
      <c r="T503" s="346"/>
      <c r="U503" s="1508"/>
      <c r="V503" s="346"/>
    </row>
    <row r="504">
      <c r="I504" s="156"/>
      <c r="J504" s="156"/>
      <c r="K504" s="831"/>
      <c r="L504" s="831"/>
      <c r="M504" s="1005"/>
      <c r="R504" s="346"/>
      <c r="S504" s="346"/>
      <c r="T504" s="346"/>
      <c r="U504" s="1508"/>
      <c r="V504" s="346"/>
    </row>
    <row r="505">
      <c r="I505" s="156"/>
      <c r="J505" s="156"/>
      <c r="K505" s="831"/>
      <c r="L505" s="831"/>
      <c r="M505" s="1005"/>
      <c r="R505" s="346"/>
      <c r="S505" s="346"/>
      <c r="T505" s="346"/>
      <c r="U505" s="1508"/>
      <c r="V505" s="346"/>
    </row>
    <row r="506">
      <c r="I506" s="156"/>
      <c r="J506" s="156"/>
      <c r="K506" s="831"/>
      <c r="L506" s="831"/>
      <c r="M506" s="1005"/>
      <c r="R506" s="346"/>
      <c r="S506" s="346"/>
      <c r="T506" s="346"/>
      <c r="U506" s="1508"/>
      <c r="V506" s="346"/>
    </row>
    <row r="507">
      <c r="I507" s="156"/>
      <c r="J507" s="156"/>
      <c r="K507" s="831"/>
      <c r="L507" s="831"/>
      <c r="M507" s="1005"/>
      <c r="R507" s="346"/>
      <c r="S507" s="346"/>
      <c r="T507" s="346"/>
      <c r="U507" s="1508"/>
      <c r="V507" s="346"/>
    </row>
    <row r="508">
      <c r="I508" s="156"/>
      <c r="J508" s="156"/>
      <c r="K508" s="831"/>
      <c r="L508" s="831"/>
      <c r="M508" s="1005"/>
      <c r="R508" s="346"/>
      <c r="S508" s="346"/>
      <c r="T508" s="346"/>
      <c r="U508" s="1508"/>
      <c r="V508" s="346"/>
    </row>
    <row r="509">
      <c r="I509" s="156"/>
      <c r="J509" s="156"/>
      <c r="K509" s="831"/>
      <c r="L509" s="831"/>
      <c r="M509" s="1005"/>
      <c r="R509" s="346"/>
      <c r="S509" s="346"/>
      <c r="T509" s="346"/>
      <c r="U509" s="1508"/>
      <c r="V509" s="346"/>
    </row>
    <row r="510">
      <c r="I510" s="156"/>
      <c r="J510" s="156"/>
      <c r="K510" s="831"/>
      <c r="L510" s="831"/>
      <c r="M510" s="1005"/>
      <c r="R510" s="346"/>
      <c r="S510" s="346"/>
      <c r="T510" s="346"/>
      <c r="U510" s="1508"/>
      <c r="V510" s="346"/>
    </row>
    <row r="511">
      <c r="I511" s="156"/>
      <c r="J511" s="156"/>
      <c r="K511" s="831"/>
      <c r="L511" s="831"/>
      <c r="M511" s="1005"/>
      <c r="R511" s="346"/>
      <c r="S511" s="346"/>
      <c r="T511" s="346"/>
      <c r="U511" s="1508"/>
      <c r="V511" s="346"/>
    </row>
    <row r="512">
      <c r="I512" s="156"/>
      <c r="J512" s="156"/>
      <c r="K512" s="831"/>
      <c r="L512" s="831"/>
      <c r="M512" s="1005"/>
      <c r="R512" s="346"/>
      <c r="S512" s="346"/>
      <c r="T512" s="346"/>
      <c r="U512" s="1508"/>
      <c r="V512" s="346"/>
    </row>
    <row r="513">
      <c r="I513" s="156"/>
      <c r="J513" s="156"/>
      <c r="K513" s="831"/>
      <c r="L513" s="831"/>
      <c r="M513" s="1005"/>
      <c r="R513" s="346"/>
      <c r="S513" s="346"/>
      <c r="T513" s="346"/>
      <c r="U513" s="1508"/>
      <c r="V513" s="346"/>
    </row>
    <row r="514">
      <c r="I514" s="156"/>
      <c r="J514" s="156"/>
      <c r="K514" s="831"/>
      <c r="L514" s="831"/>
      <c r="M514" s="1005"/>
      <c r="R514" s="346"/>
      <c r="S514" s="346"/>
      <c r="T514" s="346"/>
      <c r="U514" s="1508"/>
      <c r="V514" s="346"/>
    </row>
    <row r="515">
      <c r="I515" s="156"/>
      <c r="J515" s="156"/>
      <c r="K515" s="831"/>
      <c r="L515" s="831"/>
      <c r="M515" s="1005"/>
      <c r="R515" s="346"/>
      <c r="S515" s="346"/>
      <c r="T515" s="346"/>
      <c r="U515" s="1508"/>
      <c r="V515" s="346"/>
    </row>
    <row r="516">
      <c r="I516" s="156"/>
      <c r="J516" s="156"/>
      <c r="K516" s="831"/>
      <c r="L516" s="831"/>
      <c r="M516" s="1005"/>
      <c r="R516" s="346"/>
      <c r="S516" s="346"/>
      <c r="T516" s="346"/>
      <c r="U516" s="1508"/>
      <c r="V516" s="346"/>
    </row>
    <row r="517">
      <c r="I517" s="156"/>
      <c r="J517" s="156"/>
      <c r="K517" s="831"/>
      <c r="L517" s="831"/>
      <c r="M517" s="1005"/>
      <c r="R517" s="346"/>
      <c r="S517" s="346"/>
      <c r="T517" s="346"/>
      <c r="U517" s="1508"/>
      <c r="V517" s="346"/>
    </row>
    <row r="518">
      <c r="I518" s="156"/>
      <c r="J518" s="156"/>
      <c r="K518" s="831"/>
      <c r="L518" s="831"/>
      <c r="M518" s="1005"/>
      <c r="R518" s="346"/>
      <c r="S518" s="346"/>
      <c r="T518" s="346"/>
      <c r="U518" s="1508"/>
      <c r="V518" s="346"/>
    </row>
    <row r="519">
      <c r="I519" s="156"/>
      <c r="J519" s="156"/>
      <c r="K519" s="831"/>
      <c r="L519" s="831"/>
      <c r="M519" s="1005"/>
      <c r="R519" s="346"/>
      <c r="S519" s="346"/>
      <c r="T519" s="346"/>
      <c r="U519" s="1508"/>
      <c r="V519" s="346"/>
    </row>
    <row r="520">
      <c r="I520" s="156"/>
      <c r="J520" s="156"/>
      <c r="K520" s="831"/>
      <c r="L520" s="831"/>
      <c r="M520" s="1005"/>
      <c r="R520" s="346"/>
      <c r="S520" s="346"/>
      <c r="T520" s="346"/>
      <c r="U520" s="1508"/>
      <c r="V520" s="346"/>
    </row>
    <row r="521">
      <c r="I521" s="156"/>
      <c r="J521" s="156"/>
      <c r="K521" s="831"/>
      <c r="L521" s="831"/>
      <c r="M521" s="1005"/>
      <c r="R521" s="346"/>
      <c r="S521" s="346"/>
      <c r="T521" s="346"/>
      <c r="U521" s="1508"/>
      <c r="V521" s="346"/>
    </row>
    <row r="522">
      <c r="I522" s="156"/>
      <c r="J522" s="156"/>
      <c r="K522" s="831"/>
      <c r="L522" s="831"/>
      <c r="M522" s="1005"/>
      <c r="R522" s="346"/>
      <c r="S522" s="346"/>
      <c r="T522" s="346"/>
      <c r="U522" s="1508"/>
      <c r="V522" s="346"/>
    </row>
    <row r="523">
      <c r="I523" s="156"/>
      <c r="J523" s="156"/>
      <c r="K523" s="831"/>
      <c r="L523" s="831"/>
      <c r="M523" s="1005"/>
      <c r="R523" s="346"/>
      <c r="S523" s="346"/>
      <c r="T523" s="346"/>
      <c r="U523" s="1508"/>
      <c r="V523" s="346"/>
    </row>
    <row r="524">
      <c r="I524" s="156"/>
      <c r="J524" s="156"/>
      <c r="K524" s="831"/>
      <c r="L524" s="831"/>
      <c r="M524" s="1005"/>
      <c r="R524" s="346"/>
      <c r="S524" s="346"/>
      <c r="T524" s="346"/>
      <c r="U524" s="1508"/>
      <c r="V524" s="346"/>
    </row>
    <row r="525">
      <c r="I525" s="156"/>
      <c r="J525" s="156"/>
      <c r="K525" s="831"/>
      <c r="L525" s="831"/>
      <c r="M525" s="1005"/>
      <c r="R525" s="346"/>
      <c r="S525" s="346"/>
      <c r="T525" s="346"/>
      <c r="U525" s="1508"/>
      <c r="V525" s="346"/>
    </row>
    <row r="526">
      <c r="I526" s="156"/>
      <c r="J526" s="156"/>
      <c r="K526" s="831"/>
      <c r="L526" s="831"/>
      <c r="M526" s="1005"/>
      <c r="R526" s="346"/>
      <c r="S526" s="346"/>
      <c r="T526" s="346"/>
      <c r="U526" s="1508"/>
      <c r="V526" s="346"/>
    </row>
    <row r="527">
      <c r="I527" s="156"/>
      <c r="J527" s="156"/>
      <c r="K527" s="831"/>
      <c r="L527" s="831"/>
      <c r="M527" s="1005"/>
      <c r="R527" s="346"/>
      <c r="S527" s="346"/>
      <c r="T527" s="346"/>
      <c r="U527" s="1508"/>
      <c r="V527" s="346"/>
    </row>
    <row r="528">
      <c r="I528" s="156"/>
      <c r="J528" s="156"/>
      <c r="K528" s="831"/>
      <c r="L528" s="831"/>
      <c r="M528" s="1005"/>
      <c r="R528" s="346"/>
      <c r="S528" s="346"/>
      <c r="T528" s="346"/>
      <c r="U528" s="1508"/>
      <c r="V528" s="346"/>
    </row>
    <row r="529">
      <c r="I529" s="156"/>
      <c r="J529" s="156"/>
      <c r="K529" s="831"/>
      <c r="L529" s="831"/>
      <c r="M529" s="1005"/>
      <c r="R529" s="346"/>
      <c r="S529" s="346"/>
      <c r="T529" s="346"/>
      <c r="U529" s="1508"/>
      <c r="V529" s="346"/>
    </row>
    <row r="530">
      <c r="I530" s="156"/>
      <c r="J530" s="156"/>
      <c r="K530" s="831"/>
      <c r="L530" s="831"/>
      <c r="M530" s="1005"/>
      <c r="R530" s="346"/>
      <c r="S530" s="346"/>
      <c r="T530" s="346"/>
      <c r="U530" s="1508"/>
      <c r="V530" s="346"/>
    </row>
    <row r="531">
      <c r="I531" s="156"/>
      <c r="J531" s="156"/>
      <c r="K531" s="831"/>
      <c r="L531" s="831"/>
      <c r="M531" s="1005"/>
      <c r="R531" s="346"/>
      <c r="S531" s="346"/>
      <c r="T531" s="346"/>
      <c r="U531" s="1508"/>
      <c r="V531" s="346"/>
    </row>
    <row r="532">
      <c r="I532" s="156"/>
      <c r="J532" s="156"/>
      <c r="K532" s="831"/>
      <c r="L532" s="831"/>
      <c r="M532" s="1005"/>
      <c r="R532" s="346"/>
      <c r="S532" s="346"/>
      <c r="T532" s="346"/>
      <c r="U532" s="1508"/>
      <c r="V532" s="346"/>
    </row>
    <row r="533">
      <c r="I533" s="156"/>
      <c r="J533" s="156"/>
      <c r="K533" s="831"/>
      <c r="L533" s="831"/>
      <c r="M533" s="1005"/>
      <c r="R533" s="346"/>
      <c r="S533" s="346"/>
      <c r="T533" s="346"/>
      <c r="U533" s="1508"/>
      <c r="V533" s="346"/>
    </row>
    <row r="534">
      <c r="I534" s="156"/>
      <c r="J534" s="156"/>
      <c r="K534" s="831"/>
      <c r="L534" s="831"/>
      <c r="M534" s="1005"/>
      <c r="R534" s="346"/>
      <c r="S534" s="346"/>
      <c r="T534" s="346"/>
      <c r="U534" s="1508"/>
      <c r="V534" s="346"/>
    </row>
    <row r="535">
      <c r="I535" s="156"/>
      <c r="J535" s="156"/>
      <c r="K535" s="831"/>
      <c r="L535" s="831"/>
      <c r="M535" s="1005"/>
      <c r="R535" s="346"/>
      <c r="S535" s="346"/>
      <c r="T535" s="346"/>
      <c r="U535" s="1508"/>
      <c r="V535" s="346"/>
    </row>
    <row r="536">
      <c r="I536" s="156"/>
      <c r="J536" s="156"/>
      <c r="K536" s="831"/>
      <c r="L536" s="831"/>
      <c r="M536" s="1005"/>
      <c r="R536" s="346"/>
      <c r="S536" s="346"/>
      <c r="T536" s="346"/>
      <c r="U536" s="1508"/>
      <c r="V536" s="346"/>
    </row>
    <row r="537">
      <c r="I537" s="156"/>
      <c r="J537" s="156"/>
      <c r="K537" s="831"/>
      <c r="L537" s="831"/>
      <c r="M537" s="1005"/>
      <c r="R537" s="346"/>
      <c r="S537" s="346"/>
      <c r="T537" s="346"/>
      <c r="U537" s="1508"/>
      <c r="V537" s="346"/>
    </row>
    <row r="538">
      <c r="I538" s="156"/>
      <c r="J538" s="156"/>
      <c r="K538" s="831"/>
      <c r="L538" s="831"/>
      <c r="M538" s="1005"/>
      <c r="R538" s="346"/>
      <c r="S538" s="346"/>
      <c r="T538" s="346"/>
      <c r="U538" s="1508"/>
      <c r="V538" s="346"/>
    </row>
    <row r="539">
      <c r="I539" s="156"/>
      <c r="J539" s="156"/>
      <c r="K539" s="831"/>
      <c r="L539" s="831"/>
      <c r="M539" s="1005"/>
      <c r="R539" s="346"/>
      <c r="S539" s="346"/>
      <c r="T539" s="346"/>
      <c r="U539" s="1508"/>
      <c r="V539" s="346"/>
    </row>
    <row r="540">
      <c r="I540" s="156"/>
      <c r="J540" s="156"/>
      <c r="K540" s="831"/>
      <c r="L540" s="831"/>
      <c r="M540" s="1005"/>
      <c r="R540" s="346"/>
      <c r="S540" s="346"/>
      <c r="T540" s="346"/>
      <c r="U540" s="1508"/>
      <c r="V540" s="346"/>
    </row>
    <row r="541">
      <c r="I541" s="156"/>
      <c r="J541" s="156"/>
      <c r="K541" s="831"/>
      <c r="L541" s="831"/>
      <c r="M541" s="1005"/>
      <c r="R541" s="346"/>
      <c r="S541" s="346"/>
      <c r="T541" s="346"/>
      <c r="U541" s="1508"/>
      <c r="V541" s="346"/>
    </row>
    <row r="542">
      <c r="I542" s="156"/>
      <c r="J542" s="156"/>
      <c r="K542" s="831"/>
      <c r="L542" s="831"/>
      <c r="M542" s="1005"/>
      <c r="R542" s="346"/>
      <c r="S542" s="346"/>
      <c r="T542" s="346"/>
      <c r="U542" s="1508"/>
      <c r="V542" s="346"/>
    </row>
    <row r="543">
      <c r="I543" s="156"/>
      <c r="J543" s="156"/>
      <c r="K543" s="831"/>
      <c r="L543" s="831"/>
      <c r="M543" s="1005"/>
      <c r="R543" s="346"/>
      <c r="S543" s="346"/>
      <c r="T543" s="346"/>
      <c r="U543" s="1508"/>
      <c r="V543" s="346"/>
    </row>
    <row r="544">
      <c r="I544" s="156"/>
      <c r="J544" s="156"/>
      <c r="K544" s="831"/>
      <c r="L544" s="831"/>
      <c r="M544" s="1005"/>
      <c r="R544" s="346"/>
      <c r="S544" s="346"/>
      <c r="T544" s="346"/>
      <c r="U544" s="1508"/>
      <c r="V544" s="346"/>
    </row>
    <row r="545">
      <c r="I545" s="156"/>
      <c r="J545" s="156"/>
      <c r="K545" s="831"/>
      <c r="L545" s="831"/>
      <c r="M545" s="1005"/>
      <c r="R545" s="346"/>
      <c r="S545" s="346"/>
      <c r="T545" s="346"/>
      <c r="U545" s="1508"/>
      <c r="V545" s="346"/>
    </row>
    <row r="546">
      <c r="I546" s="156"/>
      <c r="J546" s="156"/>
      <c r="K546" s="831"/>
      <c r="L546" s="831"/>
      <c r="M546" s="1005"/>
      <c r="R546" s="346"/>
      <c r="S546" s="346"/>
      <c r="T546" s="346"/>
      <c r="U546" s="1508"/>
      <c r="V546" s="346"/>
    </row>
    <row r="547">
      <c r="I547" s="156"/>
      <c r="J547" s="156"/>
      <c r="K547" s="831"/>
      <c r="L547" s="831"/>
      <c r="M547" s="1005"/>
      <c r="R547" s="346"/>
      <c r="S547" s="346"/>
      <c r="T547" s="346"/>
      <c r="U547" s="1508"/>
      <c r="V547" s="346"/>
    </row>
    <row r="548">
      <c r="I548" s="156"/>
      <c r="J548" s="156"/>
      <c r="K548" s="831"/>
      <c r="L548" s="831"/>
      <c r="M548" s="1005"/>
      <c r="R548" s="346"/>
      <c r="S548" s="346"/>
      <c r="T548" s="346"/>
      <c r="U548" s="1508"/>
      <c r="V548" s="346"/>
    </row>
    <row r="549">
      <c r="I549" s="156"/>
      <c r="J549" s="156"/>
      <c r="K549" s="831"/>
      <c r="L549" s="831"/>
      <c r="M549" s="1005"/>
      <c r="R549" s="346"/>
      <c r="S549" s="346"/>
      <c r="T549" s="346"/>
      <c r="U549" s="1508"/>
      <c r="V549" s="346"/>
    </row>
    <row r="550">
      <c r="I550" s="156"/>
      <c r="J550" s="156"/>
      <c r="K550" s="831"/>
      <c r="L550" s="831"/>
      <c r="M550" s="1005"/>
      <c r="R550" s="346"/>
      <c r="S550" s="346"/>
      <c r="T550" s="346"/>
      <c r="U550" s="1508"/>
      <c r="V550" s="346"/>
    </row>
    <row r="551">
      <c r="I551" s="156"/>
      <c r="J551" s="156"/>
      <c r="K551" s="831"/>
      <c r="L551" s="831"/>
      <c r="M551" s="1005"/>
      <c r="R551" s="346"/>
      <c r="S551" s="346"/>
      <c r="T551" s="346"/>
      <c r="U551" s="1508"/>
      <c r="V551" s="346"/>
    </row>
    <row r="552">
      <c r="I552" s="156"/>
      <c r="J552" s="156"/>
      <c r="K552" s="831"/>
      <c r="L552" s="831"/>
      <c r="M552" s="1005"/>
      <c r="R552" s="346"/>
      <c r="S552" s="346"/>
      <c r="T552" s="346"/>
      <c r="U552" s="1508"/>
      <c r="V552" s="346"/>
    </row>
    <row r="553">
      <c r="I553" s="156"/>
      <c r="J553" s="156"/>
      <c r="K553" s="831"/>
      <c r="L553" s="831"/>
      <c r="M553" s="1005"/>
      <c r="R553" s="346"/>
      <c r="S553" s="346"/>
      <c r="T553" s="346"/>
      <c r="U553" s="1508"/>
      <c r="V553" s="346"/>
    </row>
    <row r="554">
      <c r="I554" s="156"/>
      <c r="J554" s="156"/>
      <c r="K554" s="831"/>
      <c r="L554" s="831"/>
      <c r="M554" s="1005"/>
      <c r="R554" s="346"/>
      <c r="S554" s="346"/>
      <c r="T554" s="346"/>
      <c r="U554" s="1508"/>
      <c r="V554" s="346"/>
    </row>
    <row r="555">
      <c r="I555" s="156"/>
      <c r="J555" s="156"/>
      <c r="K555" s="831"/>
      <c r="L555" s="831"/>
      <c r="M555" s="1005"/>
      <c r="R555" s="346"/>
      <c r="S555" s="346"/>
      <c r="T555" s="346"/>
      <c r="U555" s="1508"/>
      <c r="V555" s="346"/>
    </row>
    <row r="556">
      <c r="I556" s="156"/>
      <c r="J556" s="156"/>
      <c r="K556" s="831"/>
      <c r="L556" s="831"/>
      <c r="M556" s="1005"/>
      <c r="R556" s="346"/>
      <c r="S556" s="346"/>
      <c r="T556" s="346"/>
      <c r="U556" s="1508"/>
      <c r="V556" s="346"/>
    </row>
    <row r="557">
      <c r="I557" s="156"/>
      <c r="J557" s="156"/>
      <c r="K557" s="831"/>
      <c r="L557" s="831"/>
      <c r="M557" s="1005"/>
      <c r="R557" s="346"/>
      <c r="S557" s="346"/>
      <c r="T557" s="346"/>
      <c r="U557" s="1508"/>
      <c r="V557" s="346"/>
    </row>
    <row r="558">
      <c r="I558" s="156"/>
      <c r="J558" s="156"/>
      <c r="K558" s="831"/>
      <c r="L558" s="831"/>
      <c r="M558" s="1005"/>
      <c r="R558" s="346"/>
      <c r="S558" s="346"/>
      <c r="T558" s="346"/>
      <c r="U558" s="1508"/>
      <c r="V558" s="346"/>
    </row>
    <row r="559">
      <c r="I559" s="156"/>
      <c r="J559" s="156"/>
      <c r="K559" s="831"/>
      <c r="L559" s="831"/>
      <c r="M559" s="1005"/>
      <c r="R559" s="346"/>
      <c r="S559" s="346"/>
      <c r="T559" s="346"/>
      <c r="U559" s="1508"/>
      <c r="V559" s="346"/>
    </row>
    <row r="560">
      <c r="I560" s="156"/>
      <c r="J560" s="156"/>
      <c r="K560" s="831"/>
      <c r="L560" s="831"/>
      <c r="M560" s="1005"/>
      <c r="R560" s="346"/>
      <c r="S560" s="346"/>
      <c r="T560" s="346"/>
      <c r="U560" s="1508"/>
      <c r="V560" s="346"/>
    </row>
    <row r="561">
      <c r="I561" s="156"/>
      <c r="J561" s="156"/>
      <c r="K561" s="831"/>
      <c r="L561" s="831"/>
      <c r="M561" s="1005"/>
      <c r="R561" s="346"/>
      <c r="S561" s="346"/>
      <c r="T561" s="346"/>
      <c r="U561" s="1508"/>
      <c r="V561" s="346"/>
    </row>
    <row r="562">
      <c r="I562" s="156"/>
      <c r="J562" s="156"/>
      <c r="K562" s="831"/>
      <c r="L562" s="831"/>
      <c r="M562" s="1005"/>
      <c r="R562" s="346"/>
      <c r="S562" s="346"/>
      <c r="T562" s="346"/>
      <c r="U562" s="1508"/>
      <c r="V562" s="346"/>
    </row>
    <row r="563">
      <c r="I563" s="156"/>
      <c r="J563" s="156"/>
      <c r="K563" s="831"/>
      <c r="L563" s="831"/>
      <c r="M563" s="1005"/>
      <c r="R563" s="346"/>
      <c r="S563" s="346"/>
      <c r="T563" s="346"/>
      <c r="U563" s="1508"/>
      <c r="V563" s="346"/>
    </row>
    <row r="564">
      <c r="I564" s="156"/>
      <c r="J564" s="156"/>
      <c r="K564" s="831"/>
      <c r="L564" s="831"/>
      <c r="M564" s="1005"/>
      <c r="R564" s="346"/>
      <c r="S564" s="346"/>
      <c r="T564" s="346"/>
      <c r="U564" s="1508"/>
      <c r="V564" s="346"/>
    </row>
    <row r="565">
      <c r="I565" s="156"/>
      <c r="J565" s="156"/>
      <c r="K565" s="831"/>
      <c r="L565" s="831"/>
      <c r="M565" s="1005"/>
      <c r="R565" s="346"/>
      <c r="S565" s="346"/>
      <c r="T565" s="346"/>
      <c r="U565" s="1508"/>
      <c r="V565" s="346"/>
    </row>
    <row r="566">
      <c r="I566" s="156"/>
      <c r="J566" s="156"/>
      <c r="K566" s="831"/>
      <c r="L566" s="831"/>
      <c r="M566" s="1005"/>
      <c r="R566" s="346"/>
      <c r="S566" s="346"/>
      <c r="T566" s="346"/>
      <c r="U566" s="1508"/>
      <c r="V566" s="346"/>
    </row>
    <row r="567">
      <c r="I567" s="156"/>
      <c r="J567" s="156"/>
      <c r="K567" s="831"/>
      <c r="L567" s="831"/>
      <c r="M567" s="1005"/>
      <c r="R567" s="346"/>
      <c r="S567" s="346"/>
      <c r="T567" s="346"/>
      <c r="U567" s="1508"/>
      <c r="V567" s="346"/>
    </row>
    <row r="568">
      <c r="I568" s="156"/>
      <c r="J568" s="156"/>
      <c r="K568" s="831"/>
      <c r="L568" s="831"/>
      <c r="M568" s="1005"/>
      <c r="R568" s="346"/>
      <c r="S568" s="346"/>
      <c r="T568" s="346"/>
      <c r="U568" s="1508"/>
      <c r="V568" s="346"/>
    </row>
    <row r="569">
      <c r="I569" s="156"/>
      <c r="J569" s="156"/>
      <c r="K569" s="831"/>
      <c r="L569" s="831"/>
      <c r="M569" s="1005"/>
      <c r="R569" s="346"/>
      <c r="S569" s="346"/>
      <c r="T569" s="346"/>
      <c r="U569" s="1508"/>
      <c r="V569" s="346"/>
    </row>
    <row r="570">
      <c r="I570" s="156"/>
      <c r="J570" s="156"/>
      <c r="K570" s="831"/>
      <c r="L570" s="831"/>
      <c r="M570" s="1005"/>
      <c r="R570" s="346"/>
      <c r="S570" s="346"/>
      <c r="T570" s="346"/>
      <c r="U570" s="1508"/>
      <c r="V570" s="346"/>
    </row>
    <row r="571">
      <c r="I571" s="156"/>
      <c r="J571" s="156"/>
      <c r="K571" s="831"/>
      <c r="L571" s="831"/>
      <c r="M571" s="1005"/>
      <c r="R571" s="346"/>
      <c r="S571" s="346"/>
      <c r="T571" s="346"/>
      <c r="U571" s="1508"/>
      <c r="V571" s="346"/>
    </row>
    <row r="572">
      <c r="I572" s="156"/>
      <c r="J572" s="156"/>
      <c r="K572" s="831"/>
      <c r="L572" s="831"/>
      <c r="M572" s="1005"/>
      <c r="R572" s="346"/>
      <c r="S572" s="346"/>
      <c r="T572" s="346"/>
      <c r="U572" s="1508"/>
      <c r="V572" s="346"/>
    </row>
    <row r="573">
      <c r="I573" s="156"/>
      <c r="J573" s="156"/>
      <c r="K573" s="831"/>
      <c r="L573" s="831"/>
      <c r="M573" s="1005"/>
      <c r="R573" s="346"/>
      <c r="S573" s="346"/>
      <c r="T573" s="346"/>
      <c r="U573" s="1508"/>
      <c r="V573" s="346"/>
    </row>
    <row r="574">
      <c r="I574" s="156"/>
      <c r="J574" s="156"/>
      <c r="K574" s="831"/>
      <c r="L574" s="831"/>
      <c r="M574" s="1005"/>
      <c r="R574" s="346"/>
      <c r="S574" s="346"/>
      <c r="T574" s="346"/>
      <c r="U574" s="1508"/>
      <c r="V574" s="346"/>
    </row>
    <row r="575">
      <c r="I575" s="156"/>
      <c r="J575" s="156"/>
      <c r="K575" s="831"/>
      <c r="L575" s="831"/>
      <c r="M575" s="1005"/>
      <c r="R575" s="346"/>
      <c r="S575" s="346"/>
      <c r="T575" s="346"/>
      <c r="U575" s="1508"/>
      <c r="V575" s="346"/>
    </row>
    <row r="576">
      <c r="I576" s="156"/>
      <c r="J576" s="156"/>
      <c r="K576" s="831"/>
      <c r="L576" s="831"/>
      <c r="M576" s="1005"/>
      <c r="R576" s="346"/>
      <c r="S576" s="346"/>
      <c r="T576" s="346"/>
      <c r="U576" s="1508"/>
      <c r="V576" s="346"/>
    </row>
    <row r="577">
      <c r="I577" s="156"/>
      <c r="J577" s="156"/>
      <c r="K577" s="831"/>
      <c r="L577" s="831"/>
      <c r="M577" s="1005"/>
      <c r="R577" s="346"/>
      <c r="S577" s="346"/>
      <c r="T577" s="346"/>
      <c r="U577" s="1508"/>
      <c r="V577" s="346"/>
    </row>
    <row r="578">
      <c r="I578" s="156"/>
      <c r="J578" s="156"/>
      <c r="K578" s="831"/>
      <c r="L578" s="831"/>
      <c r="M578" s="1005"/>
      <c r="R578" s="346"/>
      <c r="S578" s="346"/>
      <c r="T578" s="346"/>
      <c r="U578" s="1508"/>
      <c r="V578" s="346"/>
    </row>
    <row r="579">
      <c r="I579" s="156"/>
      <c r="J579" s="156"/>
      <c r="K579" s="831"/>
      <c r="L579" s="831"/>
      <c r="M579" s="1005"/>
      <c r="R579" s="346"/>
      <c r="S579" s="346"/>
      <c r="T579" s="346"/>
      <c r="U579" s="1508"/>
      <c r="V579" s="346"/>
    </row>
    <row r="580">
      <c r="I580" s="156"/>
      <c r="J580" s="156"/>
      <c r="K580" s="831"/>
      <c r="L580" s="831"/>
      <c r="M580" s="1005"/>
      <c r="R580" s="346"/>
      <c r="S580" s="346"/>
      <c r="T580" s="346"/>
      <c r="U580" s="1508"/>
      <c r="V580" s="346"/>
    </row>
    <row r="581">
      <c r="I581" s="156"/>
      <c r="J581" s="156"/>
      <c r="K581" s="831"/>
      <c r="L581" s="831"/>
      <c r="M581" s="1005"/>
      <c r="R581" s="346"/>
      <c r="S581" s="346"/>
      <c r="T581" s="346"/>
      <c r="U581" s="1508"/>
      <c r="V581" s="346"/>
    </row>
    <row r="582">
      <c r="I582" s="156"/>
      <c r="J582" s="156"/>
      <c r="K582" s="831"/>
      <c r="L582" s="831"/>
      <c r="M582" s="1005"/>
      <c r="R582" s="346"/>
      <c r="S582" s="346"/>
      <c r="T582" s="346"/>
      <c r="U582" s="1508"/>
      <c r="V582" s="346"/>
    </row>
    <row r="583">
      <c r="I583" s="156"/>
      <c r="J583" s="156"/>
      <c r="K583" s="831"/>
      <c r="L583" s="831"/>
      <c r="M583" s="1005"/>
      <c r="R583" s="346"/>
      <c r="S583" s="346"/>
      <c r="T583" s="346"/>
      <c r="U583" s="1508"/>
      <c r="V583" s="346"/>
    </row>
    <row r="584">
      <c r="I584" s="156"/>
      <c r="J584" s="156"/>
      <c r="K584" s="831"/>
      <c r="L584" s="831"/>
      <c r="M584" s="1005"/>
      <c r="R584" s="346"/>
      <c r="S584" s="346"/>
      <c r="T584" s="346"/>
      <c r="U584" s="1508"/>
      <c r="V584" s="346"/>
    </row>
    <row r="585">
      <c r="I585" s="156"/>
      <c r="J585" s="156"/>
      <c r="K585" s="831"/>
      <c r="L585" s="831"/>
      <c r="M585" s="1005"/>
      <c r="R585" s="346"/>
      <c r="S585" s="346"/>
      <c r="T585" s="346"/>
      <c r="U585" s="1508"/>
      <c r="V585" s="346"/>
    </row>
    <row r="586">
      <c r="I586" s="156"/>
      <c r="J586" s="156"/>
      <c r="K586" s="831"/>
      <c r="L586" s="831"/>
      <c r="M586" s="1005"/>
      <c r="R586" s="346"/>
      <c r="S586" s="346"/>
      <c r="T586" s="346"/>
      <c r="U586" s="1508"/>
      <c r="V586" s="346"/>
    </row>
    <row r="587">
      <c r="I587" s="156"/>
      <c r="J587" s="156"/>
      <c r="K587" s="831"/>
      <c r="L587" s="831"/>
      <c r="M587" s="1005"/>
      <c r="R587" s="346"/>
      <c r="S587" s="346"/>
      <c r="T587" s="346"/>
      <c r="U587" s="1508"/>
      <c r="V587" s="346"/>
    </row>
    <row r="588">
      <c r="I588" s="156"/>
      <c r="J588" s="156"/>
      <c r="K588" s="831"/>
      <c r="L588" s="831"/>
      <c r="M588" s="1005"/>
      <c r="R588" s="346"/>
      <c r="S588" s="346"/>
      <c r="T588" s="346"/>
      <c r="U588" s="1508"/>
      <c r="V588" s="346"/>
    </row>
    <row r="589">
      <c r="I589" s="156"/>
      <c r="J589" s="156"/>
      <c r="K589" s="831"/>
      <c r="L589" s="831"/>
      <c r="M589" s="1005"/>
      <c r="R589" s="346"/>
      <c r="S589" s="346"/>
      <c r="T589" s="346"/>
      <c r="U589" s="1508"/>
      <c r="V589" s="346"/>
    </row>
    <row r="590">
      <c r="I590" s="156"/>
      <c r="J590" s="156"/>
      <c r="K590" s="831"/>
      <c r="L590" s="831"/>
      <c r="M590" s="1005"/>
      <c r="R590" s="346"/>
      <c r="S590" s="346"/>
      <c r="T590" s="346"/>
      <c r="U590" s="1508"/>
      <c r="V590" s="346"/>
    </row>
    <row r="591">
      <c r="I591" s="156"/>
      <c r="J591" s="156"/>
      <c r="K591" s="831"/>
      <c r="L591" s="831"/>
      <c r="M591" s="1005"/>
      <c r="R591" s="346"/>
      <c r="S591" s="346"/>
      <c r="T591" s="346"/>
      <c r="U591" s="1508"/>
      <c r="V591" s="346"/>
    </row>
    <row r="592">
      <c r="I592" s="156"/>
      <c r="J592" s="156"/>
      <c r="K592" s="831"/>
      <c r="L592" s="831"/>
      <c r="M592" s="1005"/>
      <c r="R592" s="346"/>
      <c r="S592" s="346"/>
      <c r="T592" s="346"/>
      <c r="U592" s="1508"/>
      <c r="V592" s="346"/>
    </row>
    <row r="593">
      <c r="I593" s="156"/>
      <c r="J593" s="156"/>
      <c r="K593" s="831"/>
      <c r="L593" s="831"/>
      <c r="M593" s="1005"/>
      <c r="R593" s="346"/>
      <c r="S593" s="346"/>
      <c r="T593" s="346"/>
      <c r="U593" s="1508"/>
      <c r="V593" s="346"/>
    </row>
    <row r="594">
      <c r="I594" s="156"/>
      <c r="J594" s="156"/>
      <c r="K594" s="831"/>
      <c r="L594" s="831"/>
      <c r="M594" s="1005"/>
      <c r="R594" s="346"/>
      <c r="S594" s="346"/>
      <c r="T594" s="346"/>
      <c r="U594" s="1508"/>
      <c r="V594" s="346"/>
    </row>
    <row r="595">
      <c r="I595" s="156"/>
      <c r="J595" s="156"/>
      <c r="K595" s="831"/>
      <c r="L595" s="831"/>
      <c r="M595" s="1005"/>
      <c r="R595" s="346"/>
      <c r="S595" s="346"/>
      <c r="T595" s="346"/>
      <c r="U595" s="1508"/>
      <c r="V595" s="346"/>
    </row>
    <row r="596">
      <c r="I596" s="156"/>
      <c r="J596" s="156"/>
      <c r="K596" s="831"/>
      <c r="L596" s="831"/>
      <c r="M596" s="1005"/>
      <c r="R596" s="346"/>
      <c r="S596" s="346"/>
      <c r="T596" s="346"/>
      <c r="U596" s="1508"/>
      <c r="V596" s="346"/>
    </row>
    <row r="597">
      <c r="I597" s="156"/>
      <c r="J597" s="156"/>
      <c r="K597" s="831"/>
      <c r="L597" s="831"/>
      <c r="M597" s="1005"/>
      <c r="R597" s="346"/>
      <c r="S597" s="346"/>
      <c r="T597" s="346"/>
      <c r="U597" s="1508"/>
      <c r="V597" s="346"/>
    </row>
    <row r="598">
      <c r="I598" s="156"/>
      <c r="J598" s="156"/>
      <c r="K598" s="831"/>
      <c r="L598" s="831"/>
      <c r="M598" s="1005"/>
      <c r="R598" s="346"/>
      <c r="S598" s="346"/>
      <c r="T598" s="346"/>
      <c r="U598" s="1508"/>
      <c r="V598" s="346"/>
    </row>
    <row r="599">
      <c r="I599" s="156"/>
      <c r="J599" s="156"/>
      <c r="K599" s="831"/>
      <c r="L599" s="831"/>
      <c r="M599" s="1005"/>
      <c r="R599" s="346"/>
      <c r="S599" s="346"/>
      <c r="T599" s="346"/>
      <c r="U599" s="1508"/>
      <c r="V599" s="346"/>
    </row>
    <row r="600">
      <c r="I600" s="156"/>
      <c r="J600" s="156"/>
      <c r="K600" s="831"/>
      <c r="L600" s="831"/>
      <c r="M600" s="1005"/>
      <c r="R600" s="346"/>
      <c r="S600" s="346"/>
      <c r="T600" s="346"/>
      <c r="U600" s="1508"/>
      <c r="V600" s="346"/>
    </row>
    <row r="601">
      <c r="I601" s="156"/>
      <c r="J601" s="156"/>
      <c r="K601" s="831"/>
      <c r="L601" s="831"/>
      <c r="M601" s="1005"/>
      <c r="R601" s="346"/>
      <c r="S601" s="346"/>
      <c r="T601" s="346"/>
      <c r="U601" s="1508"/>
      <c r="V601" s="346"/>
    </row>
    <row r="602">
      <c r="I602" s="156"/>
      <c r="J602" s="156"/>
      <c r="K602" s="831"/>
      <c r="L602" s="831"/>
      <c r="M602" s="1005"/>
      <c r="R602" s="346"/>
      <c r="S602" s="346"/>
      <c r="T602" s="346"/>
      <c r="U602" s="1508"/>
      <c r="V602" s="346"/>
    </row>
    <row r="603">
      <c r="I603" s="156"/>
      <c r="J603" s="156"/>
      <c r="K603" s="831"/>
      <c r="L603" s="831"/>
      <c r="M603" s="1005"/>
      <c r="R603" s="346"/>
      <c r="S603" s="346"/>
      <c r="T603" s="346"/>
      <c r="U603" s="1508"/>
      <c r="V603" s="346"/>
    </row>
    <row r="604">
      <c r="I604" s="156"/>
      <c r="J604" s="156"/>
      <c r="K604" s="831"/>
      <c r="L604" s="831"/>
      <c r="M604" s="1005"/>
      <c r="R604" s="346"/>
      <c r="S604" s="346"/>
      <c r="T604" s="346"/>
      <c r="U604" s="1508"/>
      <c r="V604" s="346"/>
    </row>
    <row r="605">
      <c r="I605" s="156"/>
      <c r="J605" s="156"/>
      <c r="K605" s="831"/>
      <c r="L605" s="831"/>
      <c r="M605" s="1005"/>
      <c r="R605" s="346"/>
      <c r="S605" s="346"/>
      <c r="T605" s="346"/>
      <c r="U605" s="1508"/>
      <c r="V605" s="346"/>
    </row>
    <row r="606">
      <c r="I606" s="156"/>
      <c r="J606" s="156"/>
      <c r="K606" s="831"/>
      <c r="L606" s="831"/>
      <c r="M606" s="1005"/>
      <c r="R606" s="346"/>
      <c r="S606" s="346"/>
      <c r="T606" s="346"/>
      <c r="U606" s="1508"/>
      <c r="V606" s="346"/>
    </row>
    <row r="607">
      <c r="I607" s="156"/>
      <c r="J607" s="156"/>
      <c r="K607" s="831"/>
      <c r="L607" s="831"/>
      <c r="M607" s="1005"/>
      <c r="R607" s="346"/>
      <c r="S607" s="346"/>
      <c r="T607" s="346"/>
      <c r="U607" s="1508"/>
      <c r="V607" s="346"/>
    </row>
    <row r="608">
      <c r="I608" s="156"/>
      <c r="J608" s="156"/>
      <c r="K608" s="831"/>
      <c r="L608" s="831"/>
      <c r="M608" s="1005"/>
      <c r="R608" s="346"/>
      <c r="S608" s="346"/>
      <c r="T608" s="346"/>
      <c r="U608" s="1508"/>
      <c r="V608" s="346"/>
    </row>
    <row r="609">
      <c r="I609" s="156"/>
      <c r="J609" s="156"/>
      <c r="K609" s="831"/>
      <c r="L609" s="831"/>
      <c r="M609" s="1005"/>
      <c r="R609" s="346"/>
      <c r="S609" s="346"/>
      <c r="T609" s="346"/>
      <c r="U609" s="1508"/>
      <c r="V609" s="346"/>
    </row>
    <row r="610">
      <c r="I610" s="156"/>
      <c r="J610" s="156"/>
      <c r="K610" s="831"/>
      <c r="L610" s="831"/>
      <c r="M610" s="1005"/>
      <c r="R610" s="346"/>
      <c r="S610" s="346"/>
      <c r="T610" s="346"/>
      <c r="U610" s="1508"/>
      <c r="V610" s="346"/>
    </row>
    <row r="611">
      <c r="I611" s="156"/>
      <c r="J611" s="156"/>
      <c r="K611" s="831"/>
      <c r="L611" s="831"/>
      <c r="M611" s="1005"/>
      <c r="R611" s="346"/>
      <c r="S611" s="346"/>
      <c r="T611" s="346"/>
      <c r="U611" s="1508"/>
      <c r="V611" s="346"/>
    </row>
    <row r="612">
      <c r="I612" s="156"/>
      <c r="J612" s="156"/>
      <c r="K612" s="831"/>
      <c r="L612" s="831"/>
      <c r="M612" s="1005"/>
      <c r="R612" s="346"/>
      <c r="S612" s="346"/>
      <c r="T612" s="346"/>
      <c r="U612" s="1508"/>
      <c r="V612" s="346"/>
    </row>
    <row r="613">
      <c r="I613" s="156"/>
      <c r="J613" s="156"/>
      <c r="K613" s="831"/>
      <c r="L613" s="831"/>
      <c r="M613" s="1005"/>
      <c r="R613" s="346"/>
      <c r="S613" s="346"/>
      <c r="T613" s="346"/>
      <c r="U613" s="1508"/>
      <c r="V613" s="346"/>
    </row>
    <row r="614">
      <c r="I614" s="156"/>
      <c r="J614" s="156"/>
      <c r="K614" s="831"/>
      <c r="L614" s="831"/>
      <c r="M614" s="1005"/>
      <c r="R614" s="346"/>
      <c r="S614" s="346"/>
      <c r="T614" s="346"/>
      <c r="U614" s="1508"/>
      <c r="V614" s="346"/>
    </row>
    <row r="615">
      <c r="I615" s="156"/>
      <c r="J615" s="156"/>
      <c r="K615" s="831"/>
      <c r="L615" s="831"/>
      <c r="M615" s="1005"/>
      <c r="R615" s="346"/>
      <c r="S615" s="346"/>
      <c r="T615" s="346"/>
      <c r="U615" s="1508"/>
      <c r="V615" s="346"/>
    </row>
    <row r="616">
      <c r="I616" s="156"/>
      <c r="J616" s="156"/>
      <c r="K616" s="831"/>
      <c r="L616" s="831"/>
      <c r="M616" s="1005"/>
      <c r="R616" s="346"/>
      <c r="S616" s="346"/>
      <c r="T616" s="346"/>
      <c r="U616" s="1508"/>
      <c r="V616" s="346"/>
    </row>
    <row r="617">
      <c r="I617" s="156"/>
      <c r="J617" s="156"/>
      <c r="K617" s="831"/>
      <c r="L617" s="831"/>
      <c r="M617" s="1005"/>
      <c r="R617" s="346"/>
      <c r="S617" s="346"/>
      <c r="T617" s="346"/>
      <c r="U617" s="1508"/>
      <c r="V617" s="346"/>
    </row>
    <row r="618">
      <c r="I618" s="156"/>
      <c r="J618" s="156"/>
      <c r="K618" s="831"/>
      <c r="L618" s="831"/>
      <c r="M618" s="1005"/>
      <c r="R618" s="346"/>
      <c r="S618" s="346"/>
      <c r="T618" s="346"/>
      <c r="U618" s="1508"/>
      <c r="V618" s="346"/>
    </row>
    <row r="619">
      <c r="I619" s="156"/>
      <c r="J619" s="156"/>
      <c r="K619" s="831"/>
      <c r="L619" s="831"/>
      <c r="M619" s="1005"/>
      <c r="R619" s="346"/>
      <c r="S619" s="346"/>
      <c r="T619" s="346"/>
      <c r="U619" s="1508"/>
      <c r="V619" s="346"/>
    </row>
    <row r="620">
      <c r="I620" s="156"/>
      <c r="J620" s="156"/>
      <c r="K620" s="831"/>
      <c r="L620" s="831"/>
      <c r="M620" s="1005"/>
      <c r="R620" s="346"/>
      <c r="S620" s="346"/>
      <c r="T620" s="346"/>
      <c r="U620" s="1508"/>
      <c r="V620" s="346"/>
    </row>
    <row r="621">
      <c r="I621" s="156"/>
      <c r="J621" s="156"/>
      <c r="K621" s="831"/>
      <c r="L621" s="831"/>
      <c r="M621" s="1005"/>
      <c r="R621" s="346"/>
      <c r="S621" s="346"/>
      <c r="T621" s="346"/>
      <c r="U621" s="1508"/>
      <c r="V621" s="346"/>
    </row>
    <row r="622">
      <c r="I622" s="156"/>
      <c r="J622" s="156"/>
      <c r="K622" s="831"/>
      <c r="L622" s="831"/>
      <c r="M622" s="1005"/>
      <c r="R622" s="346"/>
      <c r="S622" s="346"/>
      <c r="T622" s="346"/>
      <c r="U622" s="1508"/>
      <c r="V622" s="346"/>
    </row>
    <row r="623">
      <c r="I623" s="156"/>
      <c r="J623" s="156"/>
      <c r="K623" s="831"/>
      <c r="L623" s="831"/>
      <c r="M623" s="1005"/>
      <c r="R623" s="346"/>
      <c r="S623" s="346"/>
      <c r="T623" s="346"/>
      <c r="U623" s="1508"/>
      <c r="V623" s="346"/>
    </row>
    <row r="624">
      <c r="I624" s="156"/>
      <c r="J624" s="156"/>
      <c r="K624" s="831"/>
      <c r="L624" s="831"/>
      <c r="M624" s="1005"/>
      <c r="R624" s="346"/>
      <c r="S624" s="346"/>
      <c r="T624" s="346"/>
      <c r="U624" s="1508"/>
      <c r="V624" s="346"/>
    </row>
    <row r="625">
      <c r="I625" s="156"/>
      <c r="J625" s="156"/>
      <c r="K625" s="831"/>
      <c r="L625" s="831"/>
      <c r="M625" s="1005"/>
      <c r="R625" s="346"/>
      <c r="S625" s="346"/>
      <c r="T625" s="346"/>
      <c r="U625" s="1508"/>
      <c r="V625" s="346"/>
    </row>
    <row r="626">
      <c r="I626" s="156"/>
      <c r="J626" s="156"/>
      <c r="K626" s="831"/>
      <c r="L626" s="831"/>
      <c r="M626" s="1005"/>
      <c r="R626" s="346"/>
      <c r="S626" s="346"/>
      <c r="T626" s="346"/>
      <c r="U626" s="1508"/>
      <c r="V626" s="346"/>
    </row>
    <row r="627">
      <c r="I627" s="156"/>
      <c r="J627" s="156"/>
      <c r="K627" s="831"/>
      <c r="L627" s="831"/>
      <c r="M627" s="1005"/>
      <c r="R627" s="346"/>
      <c r="S627" s="346"/>
      <c r="T627" s="346"/>
      <c r="U627" s="1508"/>
      <c r="V627" s="346"/>
    </row>
    <row r="628">
      <c r="I628" s="156"/>
      <c r="J628" s="156"/>
      <c r="K628" s="831"/>
      <c r="L628" s="831"/>
      <c r="M628" s="1005"/>
      <c r="R628" s="346"/>
      <c r="S628" s="346"/>
      <c r="T628" s="346"/>
      <c r="U628" s="1508"/>
      <c r="V628" s="346"/>
    </row>
    <row r="629">
      <c r="I629" s="156"/>
      <c r="J629" s="156"/>
      <c r="K629" s="831"/>
      <c r="L629" s="831"/>
      <c r="M629" s="1005"/>
      <c r="R629" s="346"/>
      <c r="S629" s="346"/>
      <c r="T629" s="346"/>
      <c r="U629" s="1508"/>
      <c r="V629" s="346"/>
    </row>
    <row r="630">
      <c r="I630" s="156"/>
      <c r="J630" s="156"/>
      <c r="K630" s="831"/>
      <c r="L630" s="831"/>
      <c r="M630" s="1005"/>
      <c r="R630" s="346"/>
      <c r="S630" s="346"/>
      <c r="T630" s="346"/>
      <c r="U630" s="1508"/>
      <c r="V630" s="346"/>
    </row>
    <row r="631">
      <c r="I631" s="156"/>
      <c r="J631" s="156"/>
      <c r="K631" s="831"/>
      <c r="L631" s="831"/>
      <c r="M631" s="1005"/>
      <c r="R631" s="346"/>
      <c r="S631" s="346"/>
      <c r="T631" s="346"/>
      <c r="U631" s="1508"/>
      <c r="V631" s="346"/>
    </row>
    <row r="632">
      <c r="I632" s="156"/>
      <c r="J632" s="156"/>
      <c r="K632" s="831"/>
      <c r="L632" s="831"/>
      <c r="M632" s="1005"/>
      <c r="R632" s="346"/>
      <c r="S632" s="346"/>
      <c r="T632" s="346"/>
      <c r="U632" s="1508"/>
      <c r="V632" s="346"/>
    </row>
    <row r="633">
      <c r="I633" s="156"/>
      <c r="J633" s="156"/>
      <c r="K633" s="831"/>
      <c r="L633" s="831"/>
      <c r="M633" s="1005"/>
      <c r="R633" s="346"/>
      <c r="S633" s="346"/>
      <c r="T633" s="346"/>
      <c r="U633" s="1508"/>
      <c r="V633" s="346"/>
    </row>
    <row r="634">
      <c r="I634" s="156"/>
      <c r="J634" s="156"/>
      <c r="K634" s="831"/>
      <c r="L634" s="831"/>
      <c r="M634" s="1005"/>
      <c r="R634" s="346"/>
      <c r="S634" s="346"/>
      <c r="T634" s="346"/>
      <c r="U634" s="1508"/>
      <c r="V634" s="346"/>
    </row>
    <row r="635">
      <c r="I635" s="156"/>
      <c r="J635" s="156"/>
      <c r="K635" s="831"/>
      <c r="L635" s="831"/>
      <c r="M635" s="1005"/>
      <c r="R635" s="346"/>
      <c r="S635" s="346"/>
      <c r="T635" s="346"/>
      <c r="U635" s="1508"/>
      <c r="V635" s="346"/>
    </row>
    <row r="636">
      <c r="I636" s="156"/>
      <c r="J636" s="156"/>
      <c r="K636" s="831"/>
      <c r="L636" s="831"/>
      <c r="M636" s="1005"/>
      <c r="R636" s="346"/>
      <c r="S636" s="346"/>
      <c r="T636" s="346"/>
      <c r="U636" s="1508"/>
      <c r="V636" s="346"/>
    </row>
    <row r="637">
      <c r="I637" s="156"/>
      <c r="J637" s="156"/>
      <c r="K637" s="831"/>
      <c r="L637" s="831"/>
      <c r="M637" s="1005"/>
      <c r="R637" s="346"/>
      <c r="S637" s="346"/>
      <c r="T637" s="346"/>
      <c r="U637" s="1508"/>
      <c r="V637" s="346"/>
    </row>
    <row r="638">
      <c r="I638" s="156"/>
      <c r="J638" s="156"/>
      <c r="K638" s="831"/>
      <c r="L638" s="831"/>
      <c r="M638" s="1005"/>
      <c r="R638" s="346"/>
      <c r="S638" s="346"/>
      <c r="T638" s="346"/>
      <c r="U638" s="1508"/>
      <c r="V638" s="346"/>
    </row>
    <row r="639">
      <c r="I639" s="156"/>
      <c r="J639" s="156"/>
      <c r="K639" s="831"/>
      <c r="L639" s="831"/>
      <c r="M639" s="1005"/>
      <c r="R639" s="346"/>
      <c r="S639" s="346"/>
      <c r="T639" s="346"/>
      <c r="U639" s="1508"/>
      <c r="V639" s="346"/>
    </row>
    <row r="640">
      <c r="I640" s="156"/>
      <c r="J640" s="156"/>
      <c r="K640" s="831"/>
      <c r="L640" s="831"/>
      <c r="M640" s="1005"/>
      <c r="R640" s="346"/>
      <c r="S640" s="346"/>
      <c r="T640" s="346"/>
      <c r="U640" s="1508"/>
      <c r="V640" s="346"/>
    </row>
    <row r="641">
      <c r="I641" s="156"/>
      <c r="J641" s="156"/>
      <c r="K641" s="831"/>
      <c r="L641" s="831"/>
      <c r="M641" s="1005"/>
      <c r="R641" s="346"/>
      <c r="S641" s="346"/>
      <c r="T641" s="346"/>
      <c r="U641" s="1508"/>
      <c r="V641" s="346"/>
    </row>
    <row r="642">
      <c r="I642" s="156"/>
      <c r="J642" s="156"/>
      <c r="K642" s="831"/>
      <c r="L642" s="831"/>
      <c r="M642" s="1005"/>
      <c r="R642" s="346"/>
      <c r="S642" s="346"/>
      <c r="T642" s="346"/>
      <c r="U642" s="1508"/>
      <c r="V642" s="346"/>
    </row>
    <row r="643">
      <c r="I643" s="156"/>
      <c r="J643" s="156"/>
      <c r="K643" s="831"/>
      <c r="L643" s="831"/>
      <c r="M643" s="1005"/>
      <c r="R643" s="346"/>
      <c r="S643" s="346"/>
      <c r="T643" s="346"/>
      <c r="U643" s="1508"/>
      <c r="V643" s="346"/>
    </row>
    <row r="644">
      <c r="I644" s="156"/>
      <c r="J644" s="156"/>
      <c r="K644" s="831"/>
      <c r="L644" s="831"/>
      <c r="M644" s="1005"/>
      <c r="R644" s="346"/>
      <c r="S644" s="346"/>
      <c r="T644" s="346"/>
      <c r="U644" s="1508"/>
      <c r="V644" s="346"/>
    </row>
    <row r="645">
      <c r="I645" s="156"/>
      <c r="J645" s="156"/>
      <c r="K645" s="831"/>
      <c r="L645" s="831"/>
      <c r="M645" s="1005"/>
      <c r="R645" s="346"/>
      <c r="S645" s="346"/>
      <c r="T645" s="346"/>
      <c r="U645" s="1508"/>
      <c r="V645" s="346"/>
    </row>
    <row r="646">
      <c r="I646" s="156"/>
      <c r="J646" s="156"/>
      <c r="K646" s="831"/>
      <c r="L646" s="831"/>
      <c r="M646" s="1005"/>
      <c r="R646" s="346"/>
      <c r="S646" s="346"/>
      <c r="T646" s="346"/>
      <c r="U646" s="1508"/>
      <c r="V646" s="346"/>
    </row>
    <row r="647">
      <c r="I647" s="156"/>
      <c r="J647" s="156"/>
      <c r="K647" s="831"/>
      <c r="L647" s="831"/>
      <c r="M647" s="1005"/>
      <c r="R647" s="346"/>
      <c r="S647" s="346"/>
      <c r="T647" s="346"/>
      <c r="U647" s="1508"/>
      <c r="V647" s="346"/>
    </row>
    <row r="648">
      <c r="I648" s="156"/>
      <c r="J648" s="156"/>
      <c r="K648" s="831"/>
      <c r="L648" s="831"/>
      <c r="M648" s="1005"/>
      <c r="R648" s="346"/>
      <c r="S648" s="346"/>
      <c r="T648" s="346"/>
      <c r="U648" s="1508"/>
      <c r="V648" s="346"/>
    </row>
    <row r="649">
      <c r="I649" s="156"/>
      <c r="J649" s="156"/>
      <c r="K649" s="831"/>
      <c r="L649" s="831"/>
      <c r="M649" s="1005"/>
      <c r="R649" s="346"/>
      <c r="S649" s="346"/>
      <c r="T649" s="346"/>
      <c r="U649" s="1508"/>
      <c r="V649" s="346"/>
    </row>
    <row r="650">
      <c r="I650" s="156"/>
      <c r="J650" s="156"/>
      <c r="K650" s="831"/>
      <c r="L650" s="831"/>
      <c r="M650" s="1005"/>
      <c r="R650" s="346"/>
      <c r="S650" s="346"/>
      <c r="T650" s="346"/>
      <c r="U650" s="1508"/>
      <c r="V650" s="346"/>
    </row>
    <row r="651">
      <c r="I651" s="156"/>
      <c r="J651" s="156"/>
      <c r="K651" s="831"/>
      <c r="L651" s="831"/>
      <c r="M651" s="1005"/>
      <c r="R651" s="346"/>
      <c r="S651" s="346"/>
      <c r="T651" s="346"/>
      <c r="U651" s="1508"/>
      <c r="V651" s="346"/>
    </row>
    <row r="652">
      <c r="I652" s="156"/>
      <c r="J652" s="156"/>
      <c r="K652" s="831"/>
      <c r="L652" s="831"/>
      <c r="M652" s="1005"/>
      <c r="R652" s="346"/>
      <c r="S652" s="346"/>
      <c r="T652" s="346"/>
      <c r="U652" s="1508"/>
      <c r="V652" s="346"/>
    </row>
    <row r="653">
      <c r="I653" s="156"/>
      <c r="J653" s="156"/>
      <c r="K653" s="831"/>
      <c r="L653" s="831"/>
      <c r="M653" s="1005"/>
      <c r="R653" s="346"/>
      <c r="S653" s="346"/>
      <c r="T653" s="346"/>
      <c r="U653" s="1508"/>
      <c r="V653" s="346"/>
    </row>
    <row r="654">
      <c r="I654" s="156"/>
      <c r="J654" s="156"/>
      <c r="K654" s="831"/>
      <c r="L654" s="831"/>
      <c r="M654" s="1005"/>
      <c r="R654" s="346"/>
      <c r="S654" s="346"/>
      <c r="T654" s="346"/>
      <c r="U654" s="1508"/>
      <c r="V654" s="346"/>
    </row>
    <row r="655">
      <c r="I655" s="156"/>
      <c r="J655" s="156"/>
      <c r="K655" s="831"/>
      <c r="L655" s="831"/>
      <c r="M655" s="1005"/>
      <c r="R655" s="346"/>
      <c r="S655" s="346"/>
      <c r="T655" s="346"/>
      <c r="U655" s="1508"/>
      <c r="V655" s="346"/>
    </row>
    <row r="656">
      <c r="I656" s="156"/>
      <c r="J656" s="156"/>
      <c r="K656" s="831"/>
      <c r="L656" s="831"/>
      <c r="M656" s="1005"/>
      <c r="R656" s="346"/>
      <c r="S656" s="346"/>
      <c r="T656" s="346"/>
      <c r="U656" s="1508"/>
      <c r="V656" s="346"/>
    </row>
    <row r="657">
      <c r="I657" s="156"/>
      <c r="J657" s="156"/>
      <c r="K657" s="831"/>
      <c r="L657" s="831"/>
      <c r="M657" s="1005"/>
      <c r="R657" s="346"/>
      <c r="S657" s="346"/>
      <c r="T657" s="346"/>
      <c r="U657" s="1508"/>
      <c r="V657" s="346"/>
    </row>
    <row r="658">
      <c r="I658" s="156"/>
      <c r="J658" s="156"/>
      <c r="K658" s="831"/>
      <c r="L658" s="831"/>
      <c r="M658" s="1005"/>
      <c r="R658" s="346"/>
      <c r="S658" s="346"/>
      <c r="T658" s="346"/>
      <c r="U658" s="1508"/>
      <c r="V658" s="346"/>
    </row>
    <row r="659">
      <c r="I659" s="156"/>
      <c r="J659" s="156"/>
      <c r="K659" s="831"/>
      <c r="L659" s="831"/>
      <c r="M659" s="1005"/>
      <c r="R659" s="346"/>
      <c r="S659" s="346"/>
      <c r="T659" s="346"/>
      <c r="U659" s="1508"/>
      <c r="V659" s="346"/>
    </row>
    <row r="660">
      <c r="I660" s="156"/>
      <c r="J660" s="156"/>
      <c r="K660" s="831"/>
      <c r="L660" s="831"/>
      <c r="M660" s="1005"/>
      <c r="R660" s="346"/>
      <c r="S660" s="346"/>
      <c r="T660" s="346"/>
      <c r="U660" s="1508"/>
      <c r="V660" s="346"/>
    </row>
    <row r="661">
      <c r="I661" s="156"/>
      <c r="J661" s="156"/>
      <c r="K661" s="831"/>
      <c r="L661" s="831"/>
      <c r="M661" s="1005"/>
      <c r="R661" s="346"/>
      <c r="S661" s="346"/>
      <c r="T661" s="346"/>
      <c r="U661" s="1508"/>
      <c r="V661" s="346"/>
    </row>
    <row r="662">
      <c r="I662" s="156"/>
      <c r="J662" s="156"/>
      <c r="K662" s="831"/>
      <c r="L662" s="831"/>
      <c r="M662" s="1005"/>
      <c r="R662" s="346"/>
      <c r="S662" s="346"/>
      <c r="T662" s="346"/>
      <c r="U662" s="1508"/>
      <c r="V662" s="346"/>
    </row>
    <row r="663">
      <c r="I663" s="156"/>
      <c r="J663" s="156"/>
      <c r="K663" s="831"/>
      <c r="L663" s="831"/>
      <c r="M663" s="1005"/>
      <c r="R663" s="346"/>
      <c r="S663" s="346"/>
      <c r="T663" s="346"/>
      <c r="U663" s="1508"/>
      <c r="V663" s="346"/>
    </row>
    <row r="664">
      <c r="I664" s="156"/>
      <c r="J664" s="156"/>
      <c r="K664" s="831"/>
      <c r="L664" s="831"/>
      <c r="M664" s="1005"/>
      <c r="R664" s="346"/>
      <c r="S664" s="346"/>
      <c r="T664" s="346"/>
      <c r="U664" s="1508"/>
      <c r="V664" s="346"/>
    </row>
    <row r="665">
      <c r="I665" s="156"/>
      <c r="J665" s="156"/>
      <c r="K665" s="831"/>
      <c r="L665" s="831"/>
      <c r="M665" s="1005"/>
      <c r="R665" s="346"/>
      <c r="S665" s="346"/>
      <c r="T665" s="346"/>
      <c r="U665" s="1508"/>
      <c r="V665" s="346"/>
    </row>
    <row r="666">
      <c r="I666" s="156"/>
      <c r="J666" s="156"/>
      <c r="K666" s="831"/>
      <c r="L666" s="831"/>
      <c r="M666" s="1005"/>
      <c r="R666" s="346"/>
      <c r="S666" s="346"/>
      <c r="T666" s="346"/>
      <c r="U666" s="1508"/>
      <c r="V666" s="346"/>
    </row>
    <row r="667">
      <c r="I667" s="156"/>
      <c r="J667" s="156"/>
      <c r="K667" s="831"/>
      <c r="L667" s="831"/>
      <c r="M667" s="1005"/>
      <c r="R667" s="346"/>
      <c r="S667" s="346"/>
      <c r="T667" s="346"/>
      <c r="U667" s="1508"/>
      <c r="V667" s="346"/>
    </row>
    <row r="668">
      <c r="I668" s="156"/>
      <c r="J668" s="156"/>
      <c r="K668" s="831"/>
      <c r="L668" s="831"/>
      <c r="M668" s="1005"/>
      <c r="R668" s="346"/>
      <c r="S668" s="346"/>
      <c r="T668" s="346"/>
      <c r="U668" s="1508"/>
      <c r="V668" s="346"/>
    </row>
    <row r="669">
      <c r="I669" s="156"/>
      <c r="J669" s="156"/>
      <c r="K669" s="831"/>
      <c r="L669" s="831"/>
      <c r="M669" s="1005"/>
      <c r="R669" s="346"/>
      <c r="S669" s="346"/>
      <c r="T669" s="346"/>
      <c r="U669" s="1508"/>
      <c r="V669" s="346"/>
    </row>
    <row r="670">
      <c r="I670" s="156"/>
      <c r="J670" s="156"/>
      <c r="K670" s="831"/>
      <c r="L670" s="831"/>
      <c r="M670" s="1005"/>
      <c r="R670" s="346"/>
      <c r="S670" s="346"/>
      <c r="T670" s="346"/>
      <c r="U670" s="1508"/>
      <c r="V670" s="346"/>
    </row>
    <row r="671">
      <c r="I671" s="156"/>
      <c r="J671" s="156"/>
      <c r="K671" s="831"/>
      <c r="L671" s="831"/>
      <c r="M671" s="1005"/>
      <c r="R671" s="346"/>
      <c r="S671" s="346"/>
      <c r="T671" s="346"/>
      <c r="U671" s="1508"/>
      <c r="V671" s="346"/>
    </row>
    <row r="672">
      <c r="I672" s="156"/>
      <c r="J672" s="156"/>
      <c r="K672" s="831"/>
      <c r="L672" s="831"/>
      <c r="M672" s="1005"/>
      <c r="R672" s="346"/>
      <c r="S672" s="346"/>
      <c r="T672" s="346"/>
      <c r="U672" s="1508"/>
      <c r="V672" s="346"/>
    </row>
    <row r="673">
      <c r="I673" s="156"/>
      <c r="J673" s="156"/>
      <c r="K673" s="831"/>
      <c r="L673" s="831"/>
      <c r="M673" s="1005"/>
      <c r="R673" s="346"/>
      <c r="S673" s="346"/>
      <c r="T673" s="346"/>
      <c r="U673" s="1508"/>
      <c r="V673" s="346"/>
    </row>
    <row r="674">
      <c r="I674" s="156"/>
      <c r="J674" s="156"/>
      <c r="K674" s="831"/>
      <c r="L674" s="831"/>
      <c r="M674" s="1005"/>
      <c r="R674" s="346"/>
      <c r="S674" s="346"/>
      <c r="T674" s="346"/>
      <c r="U674" s="1508"/>
      <c r="V674" s="346"/>
    </row>
    <row r="675">
      <c r="I675" s="156"/>
      <c r="J675" s="156"/>
      <c r="K675" s="831"/>
      <c r="L675" s="831"/>
      <c r="M675" s="1005"/>
      <c r="R675" s="346"/>
      <c r="S675" s="346"/>
      <c r="T675" s="346"/>
      <c r="U675" s="1508"/>
      <c r="V675" s="346"/>
    </row>
    <row r="676">
      <c r="I676" s="156"/>
      <c r="J676" s="156"/>
      <c r="K676" s="831"/>
      <c r="L676" s="831"/>
      <c r="M676" s="1005"/>
      <c r="R676" s="346"/>
      <c r="S676" s="346"/>
      <c r="T676" s="346"/>
      <c r="U676" s="1508"/>
      <c r="V676" s="346"/>
    </row>
    <row r="677">
      <c r="I677" s="156"/>
      <c r="J677" s="156"/>
      <c r="K677" s="831"/>
      <c r="L677" s="831"/>
      <c r="M677" s="1005"/>
      <c r="R677" s="346"/>
      <c r="S677" s="346"/>
      <c r="T677" s="346"/>
      <c r="U677" s="1508"/>
      <c r="V677" s="346"/>
    </row>
    <row r="678">
      <c r="I678" s="156"/>
      <c r="J678" s="156"/>
      <c r="K678" s="831"/>
      <c r="L678" s="831"/>
      <c r="M678" s="1005"/>
      <c r="R678" s="346"/>
      <c r="S678" s="346"/>
      <c r="T678" s="346"/>
      <c r="U678" s="1508"/>
      <c r="V678" s="346"/>
    </row>
    <row r="679">
      <c r="I679" s="156"/>
      <c r="J679" s="156"/>
      <c r="K679" s="831"/>
      <c r="L679" s="831"/>
      <c r="M679" s="1005"/>
      <c r="R679" s="346"/>
      <c r="S679" s="346"/>
      <c r="T679" s="346"/>
      <c r="U679" s="1508"/>
      <c r="V679" s="346"/>
    </row>
    <row r="680">
      <c r="I680" s="156"/>
      <c r="J680" s="156"/>
      <c r="K680" s="831"/>
      <c r="L680" s="831"/>
      <c r="M680" s="1005"/>
      <c r="R680" s="346"/>
      <c r="S680" s="346"/>
      <c r="T680" s="346"/>
      <c r="U680" s="1508"/>
      <c r="V680" s="346"/>
    </row>
    <row r="681">
      <c r="I681" s="156"/>
      <c r="J681" s="156"/>
      <c r="K681" s="831"/>
      <c r="L681" s="831"/>
      <c r="M681" s="1005"/>
      <c r="R681" s="346"/>
      <c r="S681" s="346"/>
      <c r="T681" s="346"/>
      <c r="U681" s="1508"/>
      <c r="V681" s="346"/>
    </row>
    <row r="682">
      <c r="I682" s="156"/>
      <c r="J682" s="156"/>
      <c r="K682" s="831"/>
      <c r="L682" s="831"/>
      <c r="M682" s="1005"/>
      <c r="R682" s="346"/>
      <c r="S682" s="346"/>
      <c r="T682" s="346"/>
      <c r="U682" s="1508"/>
      <c r="V682" s="346"/>
    </row>
    <row r="683">
      <c r="I683" s="156"/>
      <c r="J683" s="156"/>
      <c r="K683" s="831"/>
      <c r="L683" s="831"/>
      <c r="M683" s="1005"/>
      <c r="R683" s="346"/>
      <c r="S683" s="346"/>
      <c r="T683" s="346"/>
      <c r="U683" s="1508"/>
      <c r="V683" s="346"/>
    </row>
    <row r="684">
      <c r="I684" s="156"/>
      <c r="J684" s="156"/>
      <c r="K684" s="831"/>
      <c r="L684" s="831"/>
      <c r="M684" s="1005"/>
      <c r="R684" s="346"/>
      <c r="S684" s="346"/>
      <c r="T684" s="346"/>
      <c r="U684" s="1508"/>
      <c r="V684" s="346"/>
    </row>
    <row r="685">
      <c r="I685" s="156"/>
      <c r="J685" s="156"/>
      <c r="K685" s="831"/>
      <c r="L685" s="831"/>
      <c r="M685" s="1005"/>
      <c r="R685" s="346"/>
      <c r="S685" s="346"/>
      <c r="T685" s="346"/>
      <c r="U685" s="1508"/>
      <c r="V685" s="346"/>
    </row>
    <row r="686">
      <c r="I686" s="156"/>
      <c r="J686" s="156"/>
      <c r="K686" s="831"/>
      <c r="L686" s="831"/>
      <c r="M686" s="1005"/>
      <c r="R686" s="346"/>
      <c r="S686" s="346"/>
      <c r="T686" s="346"/>
      <c r="U686" s="1508"/>
      <c r="V686" s="346"/>
    </row>
    <row r="687">
      <c r="I687" s="156"/>
      <c r="J687" s="156"/>
      <c r="K687" s="831"/>
      <c r="L687" s="831"/>
      <c r="M687" s="1005"/>
      <c r="R687" s="346"/>
      <c r="S687" s="346"/>
      <c r="T687" s="346"/>
      <c r="U687" s="1508"/>
      <c r="V687" s="346"/>
    </row>
    <row r="688">
      <c r="I688" s="156"/>
      <c r="J688" s="156"/>
      <c r="K688" s="831"/>
      <c r="L688" s="831"/>
      <c r="M688" s="1005"/>
      <c r="R688" s="346"/>
      <c r="S688" s="346"/>
      <c r="T688" s="346"/>
      <c r="U688" s="1508"/>
      <c r="V688" s="346"/>
    </row>
    <row r="689">
      <c r="I689" s="156"/>
      <c r="J689" s="156"/>
      <c r="K689" s="831"/>
      <c r="L689" s="831"/>
      <c r="M689" s="1005"/>
      <c r="R689" s="346"/>
      <c r="S689" s="346"/>
      <c r="T689" s="346"/>
      <c r="U689" s="1508"/>
      <c r="V689" s="346"/>
    </row>
    <row r="690">
      <c r="I690" s="156"/>
      <c r="J690" s="156"/>
      <c r="K690" s="831"/>
      <c r="L690" s="831"/>
      <c r="M690" s="1005"/>
      <c r="R690" s="346"/>
      <c r="S690" s="346"/>
      <c r="T690" s="346"/>
      <c r="U690" s="1508"/>
      <c r="V690" s="346"/>
    </row>
    <row r="691">
      <c r="I691" s="156"/>
      <c r="J691" s="156"/>
      <c r="K691" s="831"/>
      <c r="L691" s="831"/>
      <c r="M691" s="1005"/>
      <c r="R691" s="346"/>
      <c r="S691" s="346"/>
      <c r="T691" s="346"/>
      <c r="U691" s="1508"/>
      <c r="V691" s="346"/>
    </row>
    <row r="692">
      <c r="I692" s="156"/>
      <c r="J692" s="156"/>
      <c r="K692" s="831"/>
      <c r="L692" s="831"/>
      <c r="M692" s="1005"/>
      <c r="R692" s="346"/>
      <c r="S692" s="346"/>
      <c r="T692" s="346"/>
      <c r="U692" s="1508"/>
      <c r="V692" s="346"/>
    </row>
    <row r="693">
      <c r="I693" s="156"/>
      <c r="J693" s="156"/>
      <c r="K693" s="831"/>
      <c r="L693" s="831"/>
      <c r="M693" s="1005"/>
      <c r="R693" s="346"/>
      <c r="S693" s="346"/>
      <c r="T693" s="346"/>
      <c r="U693" s="1508"/>
      <c r="V693" s="346"/>
    </row>
    <row r="694">
      <c r="I694" s="156"/>
      <c r="J694" s="156"/>
      <c r="K694" s="831"/>
      <c r="L694" s="831"/>
      <c r="M694" s="1005"/>
      <c r="R694" s="346"/>
      <c r="S694" s="346"/>
      <c r="T694" s="346"/>
      <c r="U694" s="1508"/>
      <c r="V694" s="346"/>
    </row>
    <row r="695">
      <c r="I695" s="156"/>
      <c r="J695" s="156"/>
      <c r="K695" s="831"/>
      <c r="L695" s="831"/>
      <c r="M695" s="1005"/>
      <c r="R695" s="346"/>
      <c r="S695" s="346"/>
      <c r="T695" s="346"/>
      <c r="U695" s="1508"/>
      <c r="V695" s="346"/>
    </row>
    <row r="696">
      <c r="I696" s="156"/>
      <c r="J696" s="156"/>
      <c r="K696" s="831"/>
      <c r="L696" s="831"/>
      <c r="M696" s="1005"/>
      <c r="R696" s="346"/>
      <c r="S696" s="346"/>
      <c r="T696" s="346"/>
      <c r="U696" s="1508"/>
      <c r="V696" s="346"/>
    </row>
    <row r="697">
      <c r="I697" s="156"/>
      <c r="J697" s="156"/>
      <c r="K697" s="831"/>
      <c r="L697" s="831"/>
      <c r="M697" s="1005"/>
      <c r="R697" s="346"/>
      <c r="S697" s="346"/>
      <c r="T697" s="346"/>
      <c r="U697" s="1508"/>
      <c r="V697" s="346"/>
    </row>
    <row r="698">
      <c r="I698" s="156"/>
      <c r="J698" s="156"/>
      <c r="K698" s="831"/>
      <c r="L698" s="831"/>
      <c r="M698" s="1005"/>
      <c r="R698" s="346"/>
      <c r="S698" s="346"/>
      <c r="T698" s="346"/>
      <c r="U698" s="1508"/>
      <c r="V698" s="346"/>
    </row>
    <row r="699">
      <c r="I699" s="156"/>
      <c r="J699" s="156"/>
      <c r="K699" s="831"/>
      <c r="L699" s="831"/>
      <c r="M699" s="1005"/>
      <c r="R699" s="346"/>
      <c r="S699" s="346"/>
      <c r="T699" s="346"/>
      <c r="U699" s="1508"/>
      <c r="V699" s="346"/>
    </row>
    <row r="700">
      <c r="I700" s="156"/>
      <c r="J700" s="156"/>
      <c r="K700" s="831"/>
      <c r="L700" s="831"/>
      <c r="M700" s="1005"/>
      <c r="R700" s="346"/>
      <c r="S700" s="346"/>
      <c r="T700" s="346"/>
      <c r="U700" s="1508"/>
      <c r="V700" s="346"/>
    </row>
    <row r="701">
      <c r="I701" s="156"/>
      <c r="J701" s="156"/>
      <c r="K701" s="831"/>
      <c r="L701" s="831"/>
      <c r="M701" s="1005"/>
      <c r="R701" s="346"/>
      <c r="S701" s="346"/>
      <c r="T701" s="346"/>
      <c r="U701" s="1508"/>
      <c r="V701" s="346"/>
    </row>
    <row r="702">
      <c r="I702" s="156"/>
      <c r="J702" s="156"/>
      <c r="K702" s="831"/>
      <c r="L702" s="831"/>
      <c r="M702" s="1005"/>
      <c r="R702" s="346"/>
      <c r="S702" s="346"/>
      <c r="T702" s="346"/>
      <c r="U702" s="1508"/>
      <c r="V702" s="346"/>
    </row>
    <row r="703">
      <c r="I703" s="156"/>
      <c r="J703" s="156"/>
      <c r="K703" s="831"/>
      <c r="L703" s="831"/>
      <c r="M703" s="1005"/>
      <c r="R703" s="346"/>
      <c r="S703" s="346"/>
      <c r="T703" s="346"/>
      <c r="U703" s="1508"/>
      <c r="V703" s="346"/>
    </row>
    <row r="704">
      <c r="I704" s="156"/>
      <c r="J704" s="156"/>
      <c r="K704" s="831"/>
      <c r="L704" s="831"/>
      <c r="M704" s="1005"/>
      <c r="R704" s="346"/>
      <c r="S704" s="346"/>
      <c r="T704" s="346"/>
      <c r="U704" s="1508"/>
      <c r="V704" s="346"/>
    </row>
    <row r="705">
      <c r="I705" s="156"/>
      <c r="J705" s="156"/>
      <c r="K705" s="831"/>
      <c r="L705" s="831"/>
      <c r="M705" s="1005"/>
      <c r="R705" s="346"/>
      <c r="S705" s="346"/>
      <c r="T705" s="346"/>
      <c r="U705" s="1508"/>
      <c r="V705" s="346"/>
    </row>
    <row r="706">
      <c r="I706" s="156"/>
      <c r="J706" s="156"/>
      <c r="K706" s="831"/>
      <c r="L706" s="831"/>
      <c r="M706" s="1005"/>
      <c r="R706" s="346"/>
      <c r="S706" s="346"/>
      <c r="T706" s="346"/>
      <c r="U706" s="1508"/>
      <c r="V706" s="346"/>
    </row>
    <row r="707">
      <c r="I707" s="156"/>
      <c r="J707" s="156"/>
      <c r="K707" s="831"/>
      <c r="L707" s="831"/>
      <c r="M707" s="1005"/>
      <c r="R707" s="346"/>
      <c r="S707" s="346"/>
      <c r="T707" s="346"/>
      <c r="U707" s="1508"/>
      <c r="V707" s="346"/>
    </row>
    <row r="708">
      <c r="I708" s="156"/>
      <c r="J708" s="156"/>
      <c r="K708" s="831"/>
      <c r="L708" s="831"/>
      <c r="M708" s="1005"/>
      <c r="R708" s="346"/>
      <c r="S708" s="346"/>
      <c r="T708" s="346"/>
      <c r="U708" s="1508"/>
      <c r="V708" s="346"/>
    </row>
    <row r="709">
      <c r="I709" s="156"/>
      <c r="J709" s="156"/>
      <c r="K709" s="831"/>
      <c r="L709" s="831"/>
      <c r="M709" s="1005"/>
      <c r="R709" s="346"/>
      <c r="S709" s="346"/>
      <c r="T709" s="346"/>
      <c r="U709" s="1508"/>
      <c r="V709" s="346"/>
    </row>
    <row r="710">
      <c r="I710" s="156"/>
      <c r="J710" s="156"/>
      <c r="K710" s="831"/>
      <c r="L710" s="831"/>
      <c r="M710" s="1005"/>
      <c r="R710" s="346"/>
      <c r="S710" s="346"/>
      <c r="T710" s="346"/>
      <c r="U710" s="1508"/>
      <c r="V710" s="346"/>
    </row>
    <row r="711">
      <c r="I711" s="156"/>
      <c r="J711" s="156"/>
      <c r="K711" s="831"/>
      <c r="L711" s="831"/>
      <c r="M711" s="1005"/>
      <c r="R711" s="346"/>
      <c r="S711" s="346"/>
      <c r="T711" s="346"/>
      <c r="U711" s="1508"/>
      <c r="V711" s="346"/>
    </row>
    <row r="712">
      <c r="I712" s="156"/>
      <c r="J712" s="156"/>
      <c r="K712" s="831"/>
      <c r="L712" s="831"/>
      <c r="M712" s="1005"/>
      <c r="R712" s="346"/>
      <c r="S712" s="346"/>
      <c r="T712" s="346"/>
      <c r="U712" s="1508"/>
      <c r="V712" s="346"/>
    </row>
    <row r="713">
      <c r="I713" s="156"/>
      <c r="J713" s="156"/>
      <c r="K713" s="831"/>
      <c r="L713" s="831"/>
      <c r="M713" s="1005"/>
      <c r="R713" s="346"/>
      <c r="S713" s="346"/>
      <c r="T713" s="346"/>
      <c r="U713" s="1508"/>
      <c r="V713" s="346"/>
    </row>
    <row r="714">
      <c r="I714" s="156"/>
      <c r="J714" s="156"/>
      <c r="K714" s="831"/>
      <c r="L714" s="831"/>
      <c r="M714" s="1005"/>
      <c r="R714" s="346"/>
      <c r="S714" s="346"/>
      <c r="T714" s="346"/>
      <c r="U714" s="1508"/>
      <c r="V714" s="346"/>
    </row>
    <row r="715">
      <c r="I715" s="156"/>
      <c r="J715" s="156"/>
      <c r="K715" s="831"/>
      <c r="L715" s="831"/>
      <c r="M715" s="1005"/>
      <c r="R715" s="346"/>
      <c r="S715" s="346"/>
      <c r="T715" s="346"/>
      <c r="U715" s="1508"/>
      <c r="V715" s="346"/>
    </row>
    <row r="716">
      <c r="I716" s="156"/>
      <c r="J716" s="156"/>
      <c r="K716" s="831"/>
      <c r="L716" s="831"/>
      <c r="M716" s="1005"/>
      <c r="R716" s="346"/>
      <c r="S716" s="346"/>
      <c r="T716" s="346"/>
      <c r="U716" s="1508"/>
      <c r="V716" s="346"/>
    </row>
    <row r="717">
      <c r="I717" s="156"/>
      <c r="J717" s="156"/>
      <c r="K717" s="831"/>
      <c r="L717" s="831"/>
      <c r="M717" s="1005"/>
      <c r="R717" s="346"/>
      <c r="S717" s="346"/>
      <c r="T717" s="346"/>
      <c r="U717" s="1508"/>
      <c r="V717" s="346"/>
    </row>
    <row r="718">
      <c r="I718" s="156"/>
      <c r="J718" s="156"/>
      <c r="K718" s="831"/>
      <c r="L718" s="831"/>
      <c r="M718" s="1005"/>
      <c r="R718" s="346"/>
      <c r="S718" s="346"/>
      <c r="T718" s="346"/>
      <c r="U718" s="1508"/>
      <c r="V718" s="346"/>
    </row>
    <row r="719">
      <c r="I719" s="156"/>
      <c r="J719" s="156"/>
      <c r="K719" s="831"/>
      <c r="L719" s="831"/>
      <c r="M719" s="1005"/>
      <c r="R719" s="346"/>
      <c r="S719" s="346"/>
      <c r="T719" s="346"/>
      <c r="U719" s="1508"/>
      <c r="V719" s="346"/>
    </row>
    <row r="720">
      <c r="I720" s="156"/>
      <c r="J720" s="156"/>
      <c r="K720" s="831"/>
      <c r="L720" s="831"/>
      <c r="M720" s="1005"/>
      <c r="R720" s="346"/>
      <c r="S720" s="346"/>
      <c r="T720" s="346"/>
      <c r="U720" s="1508"/>
      <c r="V720" s="346"/>
    </row>
    <row r="721">
      <c r="I721" s="156"/>
      <c r="J721" s="156"/>
      <c r="K721" s="831"/>
      <c r="L721" s="831"/>
      <c r="M721" s="1005"/>
      <c r="R721" s="346"/>
      <c r="S721" s="346"/>
      <c r="T721" s="346"/>
      <c r="U721" s="1508"/>
      <c r="V721" s="346"/>
    </row>
    <row r="722">
      <c r="I722" s="156"/>
      <c r="J722" s="156"/>
      <c r="K722" s="831"/>
      <c r="L722" s="831"/>
      <c r="M722" s="1005"/>
      <c r="R722" s="346"/>
      <c r="S722" s="346"/>
      <c r="T722" s="346"/>
      <c r="U722" s="1508"/>
      <c r="V722" s="346"/>
    </row>
    <row r="723">
      <c r="I723" s="156"/>
      <c r="J723" s="156"/>
      <c r="K723" s="831"/>
      <c r="L723" s="831"/>
      <c r="M723" s="1005"/>
      <c r="R723" s="346"/>
      <c r="S723" s="346"/>
      <c r="T723" s="346"/>
      <c r="U723" s="1508"/>
      <c r="V723" s="346"/>
    </row>
    <row r="724">
      <c r="I724" s="156"/>
      <c r="J724" s="156"/>
      <c r="K724" s="831"/>
      <c r="L724" s="831"/>
      <c r="M724" s="1005"/>
      <c r="R724" s="346"/>
      <c r="S724" s="346"/>
      <c r="T724" s="346"/>
      <c r="U724" s="1508"/>
      <c r="V724" s="346"/>
    </row>
    <row r="725">
      <c r="I725" s="156"/>
      <c r="J725" s="156"/>
      <c r="K725" s="831"/>
      <c r="L725" s="831"/>
      <c r="M725" s="1005"/>
      <c r="R725" s="346"/>
      <c r="S725" s="346"/>
      <c r="T725" s="346"/>
      <c r="U725" s="1508"/>
      <c r="V725" s="346"/>
    </row>
    <row r="726">
      <c r="I726" s="156"/>
      <c r="J726" s="156"/>
      <c r="K726" s="831"/>
      <c r="L726" s="831"/>
      <c r="M726" s="1005"/>
      <c r="R726" s="346"/>
      <c r="S726" s="346"/>
      <c r="T726" s="346"/>
      <c r="U726" s="1508"/>
      <c r="V726" s="346"/>
    </row>
    <row r="727">
      <c r="I727" s="156"/>
      <c r="J727" s="156"/>
      <c r="K727" s="831"/>
      <c r="L727" s="831"/>
      <c r="M727" s="1005"/>
      <c r="R727" s="346"/>
      <c r="S727" s="346"/>
      <c r="T727" s="346"/>
      <c r="U727" s="1508"/>
      <c r="V727" s="346"/>
    </row>
    <row r="728">
      <c r="I728" s="156"/>
      <c r="J728" s="156"/>
      <c r="K728" s="831"/>
      <c r="L728" s="831"/>
      <c r="M728" s="1005"/>
      <c r="R728" s="346"/>
      <c r="S728" s="346"/>
      <c r="T728" s="346"/>
      <c r="U728" s="1508"/>
      <c r="V728" s="346"/>
    </row>
    <row r="729">
      <c r="I729" s="156"/>
      <c r="J729" s="156"/>
      <c r="K729" s="831"/>
      <c r="L729" s="831"/>
      <c r="M729" s="1005"/>
      <c r="R729" s="346"/>
      <c r="S729" s="346"/>
      <c r="T729" s="346"/>
      <c r="U729" s="1508"/>
      <c r="V729" s="346"/>
    </row>
    <row r="730">
      <c r="I730" s="156"/>
      <c r="J730" s="156"/>
      <c r="K730" s="831"/>
      <c r="L730" s="831"/>
      <c r="M730" s="1005"/>
      <c r="R730" s="346"/>
      <c r="S730" s="346"/>
      <c r="T730" s="346"/>
      <c r="U730" s="1508"/>
      <c r="V730" s="346"/>
    </row>
    <row r="731">
      <c r="I731" s="156"/>
      <c r="J731" s="156"/>
      <c r="K731" s="831"/>
      <c r="L731" s="831"/>
      <c r="M731" s="1005"/>
      <c r="R731" s="346"/>
      <c r="S731" s="346"/>
      <c r="T731" s="346"/>
      <c r="U731" s="1508"/>
      <c r="V731" s="346"/>
    </row>
    <row r="732">
      <c r="I732" s="156"/>
      <c r="J732" s="156"/>
      <c r="K732" s="831"/>
      <c r="L732" s="831"/>
      <c r="M732" s="1005"/>
      <c r="R732" s="346"/>
      <c r="S732" s="346"/>
      <c r="T732" s="346"/>
      <c r="U732" s="1508"/>
      <c r="V732" s="346"/>
    </row>
    <row r="733">
      <c r="I733" s="156"/>
      <c r="J733" s="156"/>
      <c r="K733" s="831"/>
      <c r="L733" s="831"/>
      <c r="M733" s="1005"/>
      <c r="R733" s="346"/>
      <c r="S733" s="346"/>
      <c r="T733" s="346"/>
      <c r="U733" s="1508"/>
      <c r="V733" s="346"/>
    </row>
    <row r="734">
      <c r="I734" s="156"/>
      <c r="J734" s="156"/>
      <c r="K734" s="831"/>
      <c r="L734" s="831"/>
      <c r="M734" s="1005"/>
      <c r="R734" s="346"/>
      <c r="S734" s="346"/>
      <c r="T734" s="346"/>
      <c r="U734" s="1508"/>
      <c r="V734" s="346"/>
    </row>
    <row r="735">
      <c r="I735" s="156"/>
      <c r="J735" s="156"/>
      <c r="K735" s="831"/>
      <c r="L735" s="831"/>
      <c r="M735" s="1005"/>
      <c r="R735" s="346"/>
      <c r="S735" s="346"/>
      <c r="T735" s="346"/>
      <c r="U735" s="1508"/>
      <c r="V735" s="346"/>
    </row>
    <row r="736">
      <c r="I736" s="156"/>
      <c r="J736" s="156"/>
      <c r="K736" s="831"/>
      <c r="L736" s="831"/>
      <c r="M736" s="1005"/>
      <c r="R736" s="346"/>
      <c r="S736" s="346"/>
      <c r="T736" s="346"/>
      <c r="U736" s="1508"/>
      <c r="V736" s="346"/>
    </row>
    <row r="737">
      <c r="I737" s="156"/>
      <c r="J737" s="156"/>
      <c r="K737" s="831"/>
      <c r="L737" s="831"/>
      <c r="M737" s="1005"/>
      <c r="R737" s="346"/>
      <c r="S737" s="346"/>
      <c r="T737" s="346"/>
      <c r="U737" s="1508"/>
      <c r="V737" s="346"/>
    </row>
    <row r="738">
      <c r="I738" s="156"/>
      <c r="J738" s="156"/>
      <c r="K738" s="831"/>
      <c r="L738" s="831"/>
      <c r="M738" s="1005"/>
      <c r="R738" s="346"/>
      <c r="S738" s="346"/>
      <c r="T738" s="346"/>
      <c r="U738" s="1508"/>
      <c r="V738" s="346"/>
    </row>
    <row r="739">
      <c r="I739" s="156"/>
      <c r="J739" s="156"/>
      <c r="K739" s="831"/>
      <c r="L739" s="831"/>
      <c r="M739" s="1005"/>
      <c r="R739" s="346"/>
      <c r="S739" s="346"/>
      <c r="T739" s="346"/>
      <c r="U739" s="1508"/>
      <c r="V739" s="346"/>
    </row>
    <row r="740">
      <c r="I740" s="156"/>
      <c r="J740" s="156"/>
      <c r="K740" s="831"/>
      <c r="L740" s="831"/>
      <c r="M740" s="1005"/>
      <c r="R740" s="346"/>
      <c r="S740" s="346"/>
      <c r="T740" s="346"/>
      <c r="U740" s="1508"/>
      <c r="V740" s="346"/>
    </row>
    <row r="741">
      <c r="I741" s="156"/>
      <c r="J741" s="156"/>
      <c r="K741" s="831"/>
      <c r="L741" s="831"/>
      <c r="M741" s="1005"/>
      <c r="R741" s="346"/>
      <c r="S741" s="346"/>
      <c r="T741" s="346"/>
      <c r="U741" s="1508"/>
      <c r="V741" s="346"/>
    </row>
    <row r="742">
      <c r="I742" s="156"/>
      <c r="J742" s="156"/>
      <c r="K742" s="831"/>
      <c r="L742" s="831"/>
      <c r="M742" s="1005"/>
      <c r="R742" s="346"/>
      <c r="S742" s="346"/>
      <c r="T742" s="346"/>
      <c r="U742" s="1508"/>
      <c r="V742" s="346"/>
    </row>
    <row r="743">
      <c r="I743" s="156"/>
      <c r="J743" s="156"/>
      <c r="K743" s="831"/>
      <c r="L743" s="831"/>
      <c r="M743" s="1005"/>
      <c r="R743" s="346"/>
      <c r="S743" s="346"/>
      <c r="T743" s="346"/>
      <c r="U743" s="1508"/>
      <c r="V743" s="346"/>
    </row>
    <row r="744">
      <c r="I744" s="156"/>
      <c r="J744" s="156"/>
      <c r="K744" s="831"/>
      <c r="L744" s="831"/>
      <c r="M744" s="1005"/>
      <c r="R744" s="346"/>
      <c r="S744" s="346"/>
      <c r="T744" s="346"/>
      <c r="U744" s="1508"/>
      <c r="V744" s="346"/>
    </row>
    <row r="745">
      <c r="I745" s="156"/>
      <c r="J745" s="156"/>
      <c r="K745" s="831"/>
      <c r="L745" s="831"/>
      <c r="M745" s="1005"/>
      <c r="R745" s="346"/>
      <c r="S745" s="346"/>
      <c r="T745" s="346"/>
      <c r="U745" s="1508"/>
      <c r="V745" s="346"/>
    </row>
    <row r="746">
      <c r="I746" s="156"/>
      <c r="J746" s="156"/>
      <c r="K746" s="831"/>
      <c r="L746" s="831"/>
      <c r="M746" s="1005"/>
      <c r="R746" s="346"/>
      <c r="S746" s="346"/>
      <c r="T746" s="346"/>
      <c r="U746" s="1508"/>
      <c r="V746" s="346"/>
    </row>
    <row r="747">
      <c r="I747" s="156"/>
      <c r="J747" s="156"/>
      <c r="K747" s="831"/>
      <c r="L747" s="831"/>
      <c r="M747" s="1005"/>
      <c r="R747" s="346"/>
      <c r="S747" s="346"/>
      <c r="T747" s="346"/>
      <c r="U747" s="1508"/>
      <c r="V747" s="346"/>
    </row>
    <row r="748">
      <c r="I748" s="156"/>
      <c r="J748" s="156"/>
      <c r="K748" s="831"/>
      <c r="L748" s="831"/>
      <c r="M748" s="1005"/>
      <c r="R748" s="346"/>
      <c r="S748" s="346"/>
      <c r="T748" s="346"/>
      <c r="U748" s="1508"/>
      <c r="V748" s="346"/>
    </row>
    <row r="749">
      <c r="I749" s="156"/>
      <c r="J749" s="156"/>
      <c r="K749" s="831"/>
      <c r="L749" s="831"/>
      <c r="M749" s="1005"/>
      <c r="R749" s="346"/>
      <c r="S749" s="346"/>
      <c r="T749" s="346"/>
      <c r="U749" s="1508"/>
      <c r="V749" s="346"/>
    </row>
    <row r="750">
      <c r="I750" s="156"/>
      <c r="J750" s="156"/>
      <c r="K750" s="831"/>
      <c r="L750" s="831"/>
      <c r="M750" s="1005"/>
      <c r="R750" s="346"/>
      <c r="S750" s="346"/>
      <c r="T750" s="346"/>
      <c r="U750" s="1508"/>
      <c r="V750" s="346"/>
    </row>
    <row r="751">
      <c r="I751" s="156"/>
      <c r="J751" s="156"/>
      <c r="K751" s="831"/>
      <c r="L751" s="831"/>
      <c r="M751" s="1005"/>
      <c r="R751" s="346"/>
      <c r="S751" s="346"/>
      <c r="T751" s="346"/>
      <c r="U751" s="1508"/>
      <c r="V751" s="346"/>
    </row>
    <row r="752">
      <c r="I752" s="156"/>
      <c r="J752" s="156"/>
      <c r="K752" s="831"/>
      <c r="L752" s="831"/>
      <c r="M752" s="1005"/>
      <c r="R752" s="346"/>
      <c r="S752" s="346"/>
      <c r="T752" s="346"/>
      <c r="U752" s="1508"/>
      <c r="V752" s="346"/>
    </row>
    <row r="753">
      <c r="I753" s="156"/>
      <c r="J753" s="156"/>
      <c r="K753" s="831"/>
      <c r="L753" s="831"/>
      <c r="M753" s="1005"/>
      <c r="R753" s="346"/>
      <c r="S753" s="346"/>
      <c r="T753" s="346"/>
      <c r="U753" s="1508"/>
      <c r="V753" s="346"/>
    </row>
    <row r="754">
      <c r="I754" s="156"/>
      <c r="J754" s="156"/>
      <c r="K754" s="831"/>
      <c r="L754" s="831"/>
      <c r="M754" s="1005"/>
      <c r="R754" s="346"/>
      <c r="S754" s="346"/>
      <c r="T754" s="346"/>
      <c r="U754" s="1508"/>
      <c r="V754" s="346"/>
    </row>
    <row r="755">
      <c r="I755" s="156"/>
      <c r="J755" s="156"/>
      <c r="K755" s="831"/>
      <c r="L755" s="831"/>
      <c r="M755" s="1005"/>
      <c r="R755" s="346"/>
      <c r="S755" s="346"/>
      <c r="T755" s="346"/>
      <c r="U755" s="1508"/>
      <c r="V755" s="346"/>
    </row>
    <row r="756">
      <c r="I756" s="156"/>
      <c r="J756" s="156"/>
      <c r="K756" s="831"/>
      <c r="L756" s="831"/>
      <c r="M756" s="1005"/>
      <c r="R756" s="346"/>
      <c r="S756" s="346"/>
      <c r="T756" s="346"/>
      <c r="U756" s="1508"/>
      <c r="V756" s="346"/>
    </row>
    <row r="757">
      <c r="I757" s="156"/>
      <c r="J757" s="156"/>
      <c r="K757" s="831"/>
      <c r="L757" s="831"/>
      <c r="M757" s="1005"/>
      <c r="R757" s="346"/>
      <c r="S757" s="346"/>
      <c r="T757" s="346"/>
      <c r="U757" s="1508"/>
      <c r="V757" s="346"/>
    </row>
    <row r="758">
      <c r="I758" s="156"/>
      <c r="J758" s="156"/>
      <c r="K758" s="831"/>
      <c r="L758" s="831"/>
      <c r="M758" s="1005"/>
      <c r="R758" s="346"/>
      <c r="S758" s="346"/>
      <c r="T758" s="346"/>
      <c r="U758" s="1508"/>
      <c r="V758" s="346"/>
    </row>
    <row r="759">
      <c r="I759" s="156"/>
      <c r="J759" s="156"/>
      <c r="K759" s="831"/>
      <c r="L759" s="831"/>
      <c r="M759" s="1005"/>
      <c r="R759" s="346"/>
      <c r="S759" s="346"/>
      <c r="T759" s="346"/>
      <c r="U759" s="1508"/>
      <c r="V759" s="346"/>
    </row>
    <row r="760">
      <c r="I760" s="156"/>
      <c r="J760" s="156"/>
      <c r="K760" s="831"/>
      <c r="L760" s="831"/>
      <c r="M760" s="1005"/>
      <c r="R760" s="346"/>
      <c r="S760" s="346"/>
      <c r="T760" s="346"/>
      <c r="U760" s="1508"/>
      <c r="V760" s="346"/>
    </row>
    <row r="761">
      <c r="I761" s="156"/>
      <c r="J761" s="156"/>
      <c r="K761" s="831"/>
      <c r="L761" s="831"/>
      <c r="M761" s="1005"/>
      <c r="R761" s="346"/>
      <c r="S761" s="346"/>
      <c r="T761" s="346"/>
      <c r="U761" s="1508"/>
      <c r="V761" s="346"/>
    </row>
    <row r="762">
      <c r="I762" s="156"/>
      <c r="J762" s="156"/>
      <c r="K762" s="831"/>
      <c r="L762" s="831"/>
      <c r="M762" s="1005"/>
      <c r="R762" s="346"/>
      <c r="S762" s="346"/>
      <c r="T762" s="346"/>
      <c r="U762" s="1508"/>
      <c r="V762" s="346"/>
    </row>
    <row r="763">
      <c r="I763" s="156"/>
      <c r="J763" s="156"/>
      <c r="K763" s="831"/>
      <c r="L763" s="831"/>
      <c r="M763" s="1005"/>
      <c r="R763" s="346"/>
      <c r="S763" s="346"/>
      <c r="T763" s="346"/>
      <c r="U763" s="1508"/>
      <c r="V763" s="346"/>
    </row>
    <row r="764">
      <c r="I764" s="156"/>
      <c r="J764" s="156"/>
      <c r="K764" s="831"/>
      <c r="L764" s="831"/>
      <c r="M764" s="1005"/>
      <c r="R764" s="346"/>
      <c r="S764" s="346"/>
      <c r="T764" s="346"/>
      <c r="U764" s="1508"/>
      <c r="V764" s="346"/>
    </row>
    <row r="765">
      <c r="I765" s="156"/>
      <c r="J765" s="156"/>
      <c r="K765" s="831"/>
      <c r="L765" s="831"/>
      <c r="M765" s="1005"/>
      <c r="R765" s="346"/>
      <c r="S765" s="346"/>
      <c r="T765" s="346"/>
      <c r="U765" s="1508"/>
      <c r="V765" s="346"/>
    </row>
    <row r="766">
      <c r="I766" s="156"/>
      <c r="J766" s="156"/>
      <c r="K766" s="831"/>
      <c r="L766" s="831"/>
      <c r="M766" s="1005"/>
      <c r="R766" s="346"/>
      <c r="S766" s="346"/>
      <c r="T766" s="346"/>
      <c r="U766" s="1508"/>
      <c r="V766" s="346"/>
    </row>
    <row r="767">
      <c r="I767" s="156"/>
      <c r="J767" s="156"/>
      <c r="K767" s="831"/>
      <c r="L767" s="831"/>
      <c r="M767" s="1005"/>
      <c r="R767" s="346"/>
      <c r="S767" s="346"/>
      <c r="T767" s="346"/>
      <c r="U767" s="1508"/>
      <c r="V767" s="346"/>
    </row>
    <row r="768">
      <c r="I768" s="156"/>
      <c r="J768" s="156"/>
      <c r="K768" s="831"/>
      <c r="L768" s="831"/>
      <c r="M768" s="1005"/>
      <c r="R768" s="346"/>
      <c r="S768" s="346"/>
      <c r="T768" s="346"/>
      <c r="U768" s="1508"/>
      <c r="V768" s="346"/>
    </row>
    <row r="769">
      <c r="I769" s="156"/>
      <c r="J769" s="156"/>
      <c r="K769" s="831"/>
      <c r="L769" s="831"/>
      <c r="M769" s="1005"/>
      <c r="R769" s="346"/>
      <c r="S769" s="346"/>
      <c r="T769" s="346"/>
      <c r="U769" s="1508"/>
      <c r="V769" s="346"/>
    </row>
    <row r="770">
      <c r="I770" s="156"/>
      <c r="J770" s="156"/>
      <c r="K770" s="831"/>
      <c r="L770" s="831"/>
      <c r="M770" s="1005"/>
      <c r="R770" s="346"/>
      <c r="S770" s="346"/>
      <c r="T770" s="346"/>
      <c r="U770" s="1508"/>
      <c r="V770" s="346"/>
    </row>
    <row r="771">
      <c r="I771" s="156"/>
      <c r="J771" s="156"/>
      <c r="K771" s="831"/>
      <c r="L771" s="831"/>
      <c r="M771" s="1005"/>
      <c r="R771" s="346"/>
      <c r="S771" s="346"/>
      <c r="T771" s="346"/>
      <c r="U771" s="1508"/>
      <c r="V771" s="346"/>
    </row>
    <row r="772">
      <c r="I772" s="156"/>
      <c r="J772" s="156"/>
      <c r="K772" s="831"/>
      <c r="L772" s="831"/>
      <c r="M772" s="1005"/>
      <c r="R772" s="346"/>
      <c r="S772" s="346"/>
      <c r="T772" s="346"/>
      <c r="U772" s="1508"/>
      <c r="V772" s="346"/>
    </row>
    <row r="773">
      <c r="I773" s="156"/>
      <c r="J773" s="156"/>
      <c r="K773" s="831"/>
      <c r="L773" s="831"/>
      <c r="M773" s="1005"/>
      <c r="R773" s="346"/>
      <c r="S773" s="346"/>
      <c r="T773" s="346"/>
      <c r="U773" s="1508"/>
      <c r="V773" s="346"/>
    </row>
    <row r="774">
      <c r="I774" s="156"/>
      <c r="J774" s="156"/>
      <c r="K774" s="831"/>
      <c r="L774" s="831"/>
      <c r="M774" s="1005"/>
      <c r="R774" s="346"/>
      <c r="S774" s="346"/>
      <c r="T774" s="346"/>
      <c r="U774" s="1508"/>
      <c r="V774" s="346"/>
    </row>
    <row r="775">
      <c r="I775" s="156"/>
      <c r="J775" s="156"/>
      <c r="K775" s="831"/>
      <c r="L775" s="831"/>
      <c r="M775" s="1005"/>
      <c r="R775" s="346"/>
      <c r="S775" s="346"/>
      <c r="T775" s="346"/>
      <c r="U775" s="1508"/>
      <c r="V775" s="346"/>
    </row>
    <row r="776">
      <c r="I776" s="156"/>
      <c r="J776" s="156"/>
      <c r="K776" s="831"/>
      <c r="L776" s="831"/>
      <c r="M776" s="1005"/>
      <c r="R776" s="346"/>
      <c r="S776" s="346"/>
      <c r="T776" s="346"/>
      <c r="U776" s="1508"/>
      <c r="V776" s="346"/>
    </row>
    <row r="777">
      <c r="I777" s="156"/>
      <c r="J777" s="156"/>
      <c r="K777" s="831"/>
      <c r="L777" s="831"/>
      <c r="M777" s="1005"/>
      <c r="R777" s="346"/>
      <c r="S777" s="346"/>
      <c r="T777" s="346"/>
      <c r="U777" s="1508"/>
      <c r="V777" s="346"/>
    </row>
    <row r="778">
      <c r="I778" s="156"/>
      <c r="J778" s="156"/>
      <c r="K778" s="831"/>
      <c r="L778" s="831"/>
      <c r="M778" s="1005"/>
      <c r="R778" s="346"/>
      <c r="S778" s="346"/>
      <c r="T778" s="346"/>
      <c r="U778" s="1508"/>
      <c r="V778" s="346"/>
    </row>
    <row r="779">
      <c r="I779" s="156"/>
      <c r="J779" s="156"/>
      <c r="K779" s="831"/>
      <c r="L779" s="831"/>
      <c r="M779" s="1005"/>
      <c r="R779" s="346"/>
      <c r="S779" s="346"/>
      <c r="T779" s="346"/>
      <c r="U779" s="1508"/>
      <c r="V779" s="346"/>
    </row>
    <row r="780">
      <c r="I780" s="156"/>
      <c r="J780" s="156"/>
      <c r="K780" s="831"/>
      <c r="L780" s="831"/>
      <c r="M780" s="1005"/>
      <c r="R780" s="346"/>
      <c r="S780" s="346"/>
      <c r="T780" s="346"/>
      <c r="U780" s="1508"/>
      <c r="V780" s="346"/>
    </row>
    <row r="781">
      <c r="I781" s="156"/>
      <c r="J781" s="156"/>
      <c r="K781" s="831"/>
      <c r="L781" s="831"/>
      <c r="M781" s="1005"/>
      <c r="R781" s="346"/>
      <c r="S781" s="346"/>
      <c r="T781" s="346"/>
      <c r="U781" s="1508"/>
      <c r="V781" s="346"/>
    </row>
    <row r="782">
      <c r="I782" s="156"/>
      <c r="J782" s="156"/>
      <c r="K782" s="831"/>
      <c r="L782" s="831"/>
      <c r="M782" s="1005"/>
      <c r="R782" s="346"/>
      <c r="S782" s="346"/>
      <c r="T782" s="346"/>
      <c r="U782" s="1508"/>
      <c r="V782" s="346"/>
    </row>
    <row r="783">
      <c r="I783" s="156"/>
      <c r="J783" s="156"/>
      <c r="K783" s="831"/>
      <c r="L783" s="831"/>
      <c r="M783" s="1005"/>
      <c r="R783" s="346"/>
      <c r="S783" s="346"/>
      <c r="T783" s="346"/>
      <c r="U783" s="1508"/>
      <c r="V783" s="346"/>
    </row>
    <row r="784">
      <c r="I784" s="156"/>
      <c r="J784" s="156"/>
      <c r="K784" s="831"/>
      <c r="L784" s="831"/>
      <c r="M784" s="1005"/>
      <c r="R784" s="346"/>
      <c r="S784" s="346"/>
      <c r="T784" s="346"/>
      <c r="U784" s="1508"/>
      <c r="V784" s="346"/>
    </row>
    <row r="785">
      <c r="I785" s="156"/>
      <c r="J785" s="156"/>
      <c r="K785" s="831"/>
      <c r="L785" s="831"/>
      <c r="M785" s="1005"/>
      <c r="R785" s="346"/>
      <c r="S785" s="346"/>
      <c r="T785" s="346"/>
      <c r="U785" s="1508"/>
      <c r="V785" s="346"/>
    </row>
    <row r="786">
      <c r="I786" s="156"/>
      <c r="J786" s="156"/>
      <c r="K786" s="831"/>
      <c r="L786" s="831"/>
      <c r="M786" s="1005"/>
      <c r="R786" s="346"/>
      <c r="S786" s="346"/>
      <c r="T786" s="346"/>
      <c r="U786" s="1508"/>
      <c r="V786" s="346"/>
    </row>
    <row r="787">
      <c r="I787" s="156"/>
      <c r="J787" s="156"/>
      <c r="K787" s="831"/>
      <c r="L787" s="831"/>
      <c r="M787" s="1005"/>
      <c r="R787" s="346"/>
      <c r="S787" s="346"/>
      <c r="T787" s="346"/>
      <c r="U787" s="1508"/>
      <c r="V787" s="346"/>
    </row>
    <row r="788">
      <c r="I788" s="156"/>
      <c r="J788" s="156"/>
      <c r="K788" s="831"/>
      <c r="L788" s="831"/>
      <c r="M788" s="1005"/>
      <c r="R788" s="346"/>
      <c r="S788" s="346"/>
      <c r="T788" s="346"/>
      <c r="U788" s="1508"/>
      <c r="V788" s="346"/>
    </row>
    <row r="789">
      <c r="I789" s="156"/>
      <c r="J789" s="156"/>
      <c r="K789" s="831"/>
      <c r="L789" s="831"/>
      <c r="M789" s="1005"/>
      <c r="R789" s="346"/>
      <c r="S789" s="346"/>
      <c r="T789" s="346"/>
      <c r="U789" s="1508"/>
      <c r="V789" s="346"/>
    </row>
    <row r="790">
      <c r="I790" s="156"/>
      <c r="J790" s="156"/>
      <c r="K790" s="831"/>
      <c r="L790" s="831"/>
      <c r="M790" s="1005"/>
      <c r="R790" s="346"/>
      <c r="S790" s="346"/>
      <c r="T790" s="346"/>
      <c r="U790" s="1508"/>
      <c r="V790" s="346"/>
    </row>
    <row r="791">
      <c r="I791" s="156"/>
      <c r="J791" s="156"/>
      <c r="K791" s="831"/>
      <c r="L791" s="831"/>
      <c r="M791" s="1005"/>
      <c r="R791" s="346"/>
      <c r="S791" s="346"/>
      <c r="T791" s="346"/>
      <c r="U791" s="1508"/>
      <c r="V791" s="346"/>
    </row>
    <row r="792">
      <c r="I792" s="156"/>
      <c r="J792" s="156"/>
      <c r="K792" s="831"/>
      <c r="L792" s="831"/>
      <c r="M792" s="1005"/>
      <c r="R792" s="346"/>
      <c r="S792" s="346"/>
      <c r="T792" s="346"/>
      <c r="U792" s="1508"/>
      <c r="V792" s="346"/>
    </row>
    <row r="793">
      <c r="I793" s="156"/>
      <c r="J793" s="156"/>
      <c r="K793" s="831"/>
      <c r="L793" s="831"/>
      <c r="M793" s="1005"/>
      <c r="R793" s="346"/>
      <c r="S793" s="346"/>
      <c r="T793" s="346"/>
      <c r="U793" s="1508"/>
      <c r="V793" s="346"/>
    </row>
    <row r="794">
      <c r="I794" s="156"/>
      <c r="J794" s="156"/>
      <c r="K794" s="831"/>
      <c r="L794" s="831"/>
      <c r="M794" s="1005"/>
      <c r="R794" s="346"/>
      <c r="S794" s="346"/>
      <c r="T794" s="346"/>
      <c r="U794" s="1508"/>
      <c r="V794" s="346"/>
    </row>
    <row r="795">
      <c r="I795" s="156"/>
      <c r="J795" s="156"/>
      <c r="K795" s="831"/>
      <c r="L795" s="831"/>
      <c r="M795" s="1005"/>
      <c r="R795" s="346"/>
      <c r="S795" s="346"/>
      <c r="T795" s="346"/>
      <c r="U795" s="1508"/>
      <c r="V795" s="346"/>
    </row>
    <row r="796">
      <c r="I796" s="156"/>
      <c r="J796" s="156"/>
      <c r="K796" s="831"/>
      <c r="L796" s="831"/>
      <c r="M796" s="1005"/>
      <c r="R796" s="346"/>
      <c r="S796" s="346"/>
      <c r="T796" s="346"/>
      <c r="U796" s="1508"/>
      <c r="V796" s="346"/>
    </row>
    <row r="797">
      <c r="I797" s="156"/>
      <c r="J797" s="156"/>
      <c r="K797" s="831"/>
      <c r="L797" s="831"/>
      <c r="M797" s="1005"/>
      <c r="R797" s="346"/>
      <c r="S797" s="346"/>
      <c r="T797" s="346"/>
      <c r="U797" s="1508"/>
      <c r="V797" s="346"/>
    </row>
    <row r="798">
      <c r="I798" s="156"/>
      <c r="J798" s="156"/>
      <c r="K798" s="831"/>
      <c r="L798" s="831"/>
      <c r="M798" s="1005"/>
      <c r="R798" s="346"/>
      <c r="S798" s="346"/>
      <c r="T798" s="346"/>
      <c r="U798" s="1508"/>
      <c r="V798" s="346"/>
    </row>
    <row r="799">
      <c r="I799" s="156"/>
      <c r="J799" s="156"/>
      <c r="K799" s="831"/>
      <c r="L799" s="831"/>
      <c r="M799" s="1005"/>
      <c r="R799" s="346"/>
      <c r="S799" s="346"/>
      <c r="T799" s="346"/>
      <c r="U799" s="1508"/>
      <c r="V799" s="346"/>
    </row>
    <row r="800">
      <c r="I800" s="156"/>
      <c r="J800" s="156"/>
      <c r="K800" s="831"/>
      <c r="L800" s="831"/>
      <c r="M800" s="1005"/>
      <c r="R800" s="346"/>
      <c r="S800" s="346"/>
      <c r="T800" s="346"/>
      <c r="U800" s="1508"/>
      <c r="V800" s="346"/>
    </row>
    <row r="801">
      <c r="I801" s="156"/>
      <c r="J801" s="156"/>
      <c r="K801" s="831"/>
      <c r="L801" s="831"/>
      <c r="M801" s="1005"/>
      <c r="R801" s="346"/>
      <c r="S801" s="346"/>
      <c r="T801" s="346"/>
      <c r="U801" s="1508"/>
      <c r="V801" s="346"/>
    </row>
    <row r="802">
      <c r="I802" s="156"/>
      <c r="J802" s="156"/>
      <c r="K802" s="831"/>
      <c r="L802" s="831"/>
      <c r="M802" s="1005"/>
      <c r="R802" s="346"/>
      <c r="S802" s="346"/>
      <c r="T802" s="346"/>
      <c r="U802" s="1508"/>
      <c r="V802" s="346"/>
    </row>
    <row r="803">
      <c r="I803" s="156"/>
      <c r="J803" s="156"/>
      <c r="K803" s="831"/>
      <c r="L803" s="831"/>
      <c r="M803" s="1005"/>
      <c r="R803" s="346"/>
      <c r="S803" s="346"/>
      <c r="T803" s="346"/>
      <c r="U803" s="1508"/>
      <c r="V803" s="346"/>
    </row>
    <row r="804">
      <c r="I804" s="156"/>
      <c r="J804" s="156"/>
      <c r="K804" s="831"/>
      <c r="L804" s="831"/>
      <c r="M804" s="1005"/>
      <c r="R804" s="346"/>
      <c r="S804" s="346"/>
      <c r="T804" s="346"/>
      <c r="U804" s="1508"/>
      <c r="V804" s="346"/>
    </row>
    <row r="805">
      <c r="I805" s="156"/>
      <c r="J805" s="156"/>
      <c r="K805" s="831"/>
      <c r="L805" s="831"/>
      <c r="M805" s="1005"/>
      <c r="R805" s="346"/>
      <c r="S805" s="346"/>
      <c r="T805" s="346"/>
      <c r="U805" s="1508"/>
      <c r="V805" s="346"/>
    </row>
    <row r="806">
      <c r="I806" s="156"/>
      <c r="J806" s="156"/>
      <c r="K806" s="831"/>
      <c r="L806" s="831"/>
      <c r="M806" s="1005"/>
      <c r="R806" s="346"/>
      <c r="S806" s="346"/>
      <c r="T806" s="346"/>
      <c r="U806" s="1508"/>
      <c r="V806" s="346"/>
    </row>
    <row r="807">
      <c r="I807" s="156"/>
      <c r="J807" s="156"/>
      <c r="K807" s="831"/>
      <c r="L807" s="831"/>
      <c r="M807" s="1005"/>
      <c r="R807" s="346"/>
      <c r="S807" s="346"/>
      <c r="T807" s="346"/>
      <c r="U807" s="1508"/>
      <c r="V807" s="346"/>
    </row>
    <row r="808">
      <c r="I808" s="156"/>
      <c r="J808" s="156"/>
      <c r="K808" s="831"/>
      <c r="L808" s="831"/>
      <c r="M808" s="1005"/>
      <c r="R808" s="346"/>
      <c r="S808" s="346"/>
      <c r="T808" s="346"/>
      <c r="U808" s="1508"/>
      <c r="V808" s="346"/>
    </row>
    <row r="809">
      <c r="I809" s="156"/>
      <c r="J809" s="156"/>
      <c r="K809" s="831"/>
      <c r="L809" s="831"/>
      <c r="M809" s="1005"/>
      <c r="R809" s="346"/>
      <c r="S809" s="346"/>
      <c r="T809" s="346"/>
      <c r="U809" s="1508"/>
      <c r="V809" s="346"/>
    </row>
    <row r="810">
      <c r="I810" s="156"/>
      <c r="J810" s="156"/>
      <c r="K810" s="831"/>
      <c r="L810" s="831"/>
      <c r="M810" s="1005"/>
      <c r="R810" s="346"/>
      <c r="S810" s="346"/>
      <c r="T810" s="346"/>
      <c r="U810" s="1508"/>
      <c r="V810" s="346"/>
    </row>
    <row r="811">
      <c r="I811" s="156"/>
      <c r="J811" s="156"/>
      <c r="K811" s="831"/>
      <c r="L811" s="831"/>
      <c r="M811" s="1005"/>
      <c r="R811" s="346"/>
      <c r="S811" s="346"/>
      <c r="T811" s="346"/>
      <c r="U811" s="1508"/>
      <c r="V811" s="346"/>
    </row>
    <row r="812">
      <c r="I812" s="156"/>
      <c r="J812" s="156"/>
      <c r="K812" s="831"/>
      <c r="L812" s="831"/>
      <c r="M812" s="1005"/>
      <c r="R812" s="346"/>
      <c r="S812" s="346"/>
      <c r="T812" s="346"/>
      <c r="U812" s="1508"/>
      <c r="V812" s="346"/>
    </row>
    <row r="813">
      <c r="I813" s="156"/>
      <c r="J813" s="156"/>
      <c r="K813" s="831"/>
      <c r="L813" s="831"/>
      <c r="M813" s="1005"/>
      <c r="R813" s="346"/>
      <c r="S813" s="346"/>
      <c r="T813" s="346"/>
      <c r="U813" s="1508"/>
      <c r="V813" s="346"/>
    </row>
    <row r="814">
      <c r="I814" s="156"/>
      <c r="J814" s="156"/>
      <c r="K814" s="831"/>
      <c r="L814" s="831"/>
      <c r="M814" s="1005"/>
      <c r="R814" s="346"/>
      <c r="S814" s="346"/>
      <c r="T814" s="346"/>
      <c r="U814" s="1508"/>
      <c r="V814" s="346"/>
    </row>
    <row r="815">
      <c r="I815" s="156"/>
      <c r="J815" s="156"/>
      <c r="K815" s="831"/>
      <c r="L815" s="831"/>
      <c r="M815" s="1005"/>
      <c r="R815" s="346"/>
      <c r="S815" s="346"/>
      <c r="T815" s="346"/>
      <c r="U815" s="1508"/>
      <c r="V815" s="346"/>
    </row>
    <row r="816">
      <c r="I816" s="156"/>
      <c r="J816" s="156"/>
      <c r="K816" s="831"/>
      <c r="L816" s="831"/>
      <c r="M816" s="1005"/>
      <c r="R816" s="346"/>
      <c r="S816" s="346"/>
      <c r="T816" s="346"/>
      <c r="U816" s="1508"/>
      <c r="V816" s="346"/>
    </row>
    <row r="817">
      <c r="I817" s="156"/>
      <c r="J817" s="156"/>
      <c r="K817" s="831"/>
      <c r="L817" s="831"/>
      <c r="M817" s="1005"/>
      <c r="R817" s="346"/>
      <c r="S817" s="346"/>
      <c r="T817" s="346"/>
      <c r="U817" s="1508"/>
      <c r="V817" s="346"/>
    </row>
    <row r="818">
      <c r="I818" s="156"/>
      <c r="J818" s="156"/>
      <c r="K818" s="831"/>
      <c r="L818" s="831"/>
      <c r="M818" s="1005"/>
      <c r="R818" s="346"/>
      <c r="S818" s="346"/>
      <c r="T818" s="346"/>
      <c r="U818" s="1508"/>
      <c r="V818" s="346"/>
    </row>
    <row r="819">
      <c r="I819" s="156"/>
      <c r="J819" s="156"/>
      <c r="K819" s="831"/>
      <c r="L819" s="831"/>
      <c r="M819" s="1005"/>
      <c r="R819" s="346"/>
      <c r="S819" s="346"/>
      <c r="T819" s="346"/>
      <c r="U819" s="1508"/>
      <c r="V819" s="346"/>
    </row>
    <row r="820">
      <c r="I820" s="156"/>
      <c r="J820" s="156"/>
      <c r="K820" s="831"/>
      <c r="L820" s="831"/>
      <c r="M820" s="1005"/>
      <c r="R820" s="346"/>
      <c r="S820" s="346"/>
      <c r="T820" s="346"/>
      <c r="U820" s="1508"/>
      <c r="V820" s="346"/>
    </row>
    <row r="821">
      <c r="I821" s="156"/>
      <c r="J821" s="156"/>
      <c r="K821" s="831"/>
      <c r="L821" s="831"/>
      <c r="M821" s="1005"/>
      <c r="R821" s="346"/>
      <c r="S821" s="346"/>
      <c r="T821" s="346"/>
      <c r="U821" s="1508"/>
      <c r="V821" s="346"/>
    </row>
    <row r="822">
      <c r="I822" s="156"/>
      <c r="J822" s="156"/>
      <c r="K822" s="831"/>
      <c r="L822" s="831"/>
      <c r="M822" s="1005"/>
      <c r="R822" s="346"/>
      <c r="S822" s="346"/>
      <c r="T822" s="346"/>
      <c r="U822" s="1508"/>
      <c r="V822" s="346"/>
    </row>
    <row r="823">
      <c r="I823" s="156"/>
      <c r="J823" s="156"/>
      <c r="K823" s="831"/>
      <c r="L823" s="831"/>
      <c r="M823" s="1005"/>
      <c r="R823" s="346"/>
      <c r="S823" s="346"/>
      <c r="T823" s="346"/>
      <c r="U823" s="1508"/>
      <c r="V823" s="346"/>
    </row>
    <row r="824">
      <c r="I824" s="156"/>
      <c r="J824" s="156"/>
      <c r="K824" s="831"/>
      <c r="L824" s="831"/>
      <c r="M824" s="1005"/>
      <c r="R824" s="346"/>
      <c r="S824" s="346"/>
      <c r="T824" s="346"/>
      <c r="U824" s="1508"/>
      <c r="V824" s="346"/>
    </row>
    <row r="825">
      <c r="I825" s="156"/>
      <c r="J825" s="156"/>
      <c r="K825" s="831"/>
      <c r="L825" s="831"/>
      <c r="M825" s="1005"/>
      <c r="R825" s="346"/>
      <c r="S825" s="346"/>
      <c r="T825" s="346"/>
      <c r="U825" s="1508"/>
      <c r="V825" s="346"/>
    </row>
    <row r="826">
      <c r="I826" s="156"/>
      <c r="J826" s="156"/>
      <c r="K826" s="831"/>
      <c r="L826" s="831"/>
      <c r="M826" s="1005"/>
      <c r="R826" s="346"/>
      <c r="S826" s="346"/>
      <c r="T826" s="346"/>
      <c r="U826" s="1508"/>
      <c r="V826" s="346"/>
    </row>
    <row r="827">
      <c r="I827" s="156"/>
      <c r="J827" s="156"/>
      <c r="K827" s="831"/>
      <c r="L827" s="831"/>
      <c r="M827" s="1005"/>
      <c r="R827" s="346"/>
      <c r="S827" s="346"/>
      <c r="T827" s="346"/>
      <c r="U827" s="1508"/>
      <c r="V827" s="346"/>
    </row>
    <row r="828">
      <c r="I828" s="156"/>
      <c r="J828" s="156"/>
      <c r="K828" s="831"/>
      <c r="L828" s="831"/>
      <c r="M828" s="1005"/>
      <c r="R828" s="346"/>
      <c r="S828" s="346"/>
      <c r="T828" s="346"/>
      <c r="U828" s="1508"/>
      <c r="V828" s="346"/>
    </row>
    <row r="829">
      <c r="I829" s="156"/>
      <c r="J829" s="156"/>
      <c r="K829" s="831"/>
      <c r="L829" s="831"/>
      <c r="M829" s="1005"/>
      <c r="R829" s="346"/>
      <c r="S829" s="346"/>
      <c r="T829" s="346"/>
      <c r="U829" s="1508"/>
      <c r="V829" s="346"/>
    </row>
    <row r="830">
      <c r="I830" s="156"/>
      <c r="J830" s="156"/>
      <c r="K830" s="831"/>
      <c r="L830" s="831"/>
      <c r="M830" s="1005"/>
      <c r="R830" s="346"/>
      <c r="S830" s="346"/>
      <c r="T830" s="346"/>
      <c r="U830" s="1508"/>
      <c r="V830" s="346"/>
    </row>
    <row r="831">
      <c r="I831" s="156"/>
      <c r="J831" s="156"/>
      <c r="K831" s="831"/>
      <c r="L831" s="831"/>
      <c r="M831" s="1005"/>
      <c r="R831" s="346"/>
      <c r="S831" s="346"/>
      <c r="T831" s="346"/>
      <c r="U831" s="1508"/>
      <c r="V831" s="346"/>
    </row>
    <row r="832">
      <c r="I832" s="156"/>
      <c r="J832" s="156"/>
      <c r="K832" s="831"/>
      <c r="L832" s="831"/>
      <c r="M832" s="1005"/>
      <c r="R832" s="346"/>
      <c r="S832" s="346"/>
      <c r="T832" s="346"/>
      <c r="U832" s="1508"/>
      <c r="V832" s="346"/>
    </row>
    <row r="833">
      <c r="I833" s="156"/>
      <c r="J833" s="156"/>
      <c r="K833" s="831"/>
      <c r="L833" s="831"/>
      <c r="M833" s="1005"/>
      <c r="R833" s="346"/>
      <c r="S833" s="346"/>
      <c r="T833" s="346"/>
      <c r="U833" s="1508"/>
      <c r="V833" s="346"/>
    </row>
    <row r="834">
      <c r="I834" s="156"/>
      <c r="J834" s="156"/>
      <c r="K834" s="831"/>
      <c r="L834" s="831"/>
      <c r="M834" s="1005"/>
      <c r="R834" s="346"/>
      <c r="S834" s="346"/>
      <c r="T834" s="346"/>
      <c r="U834" s="1508"/>
      <c r="V834" s="346"/>
    </row>
    <row r="835">
      <c r="I835" s="156"/>
      <c r="J835" s="156"/>
      <c r="K835" s="831"/>
      <c r="L835" s="831"/>
      <c r="M835" s="1005"/>
      <c r="R835" s="346"/>
      <c r="S835" s="346"/>
      <c r="T835" s="346"/>
      <c r="U835" s="1508"/>
      <c r="V835" s="346"/>
    </row>
    <row r="836">
      <c r="I836" s="156"/>
      <c r="J836" s="156"/>
      <c r="K836" s="831"/>
      <c r="L836" s="831"/>
      <c r="M836" s="1005"/>
      <c r="R836" s="346"/>
      <c r="S836" s="346"/>
      <c r="T836" s="346"/>
      <c r="U836" s="1508"/>
      <c r="V836" s="346"/>
    </row>
    <row r="837">
      <c r="I837" s="156"/>
      <c r="J837" s="156"/>
      <c r="K837" s="831"/>
      <c r="L837" s="831"/>
      <c r="M837" s="1005"/>
      <c r="R837" s="346"/>
      <c r="S837" s="346"/>
      <c r="T837" s="346"/>
      <c r="U837" s="1508"/>
      <c r="V837" s="346"/>
    </row>
    <row r="838">
      <c r="I838" s="156"/>
      <c r="J838" s="156"/>
      <c r="K838" s="831"/>
      <c r="L838" s="831"/>
      <c r="M838" s="1005"/>
      <c r="R838" s="346"/>
      <c r="S838" s="346"/>
      <c r="T838" s="346"/>
      <c r="U838" s="1508"/>
      <c r="V838" s="346"/>
    </row>
    <row r="839">
      <c r="I839" s="156"/>
      <c r="J839" s="156"/>
      <c r="K839" s="831"/>
      <c r="L839" s="831"/>
      <c r="M839" s="1005"/>
      <c r="R839" s="346"/>
      <c r="S839" s="346"/>
      <c r="T839" s="346"/>
      <c r="U839" s="1508"/>
      <c r="V839" s="346"/>
    </row>
    <row r="840">
      <c r="I840" s="156"/>
      <c r="J840" s="156"/>
      <c r="K840" s="831"/>
      <c r="L840" s="831"/>
      <c r="M840" s="1005"/>
      <c r="R840" s="346"/>
      <c r="S840" s="346"/>
      <c r="T840" s="346"/>
      <c r="U840" s="1508"/>
      <c r="V840" s="346"/>
    </row>
    <row r="841">
      <c r="I841" s="156"/>
      <c r="J841" s="156"/>
      <c r="K841" s="831"/>
      <c r="L841" s="831"/>
      <c r="M841" s="1005"/>
      <c r="R841" s="346"/>
      <c r="S841" s="346"/>
      <c r="T841" s="346"/>
      <c r="U841" s="1508"/>
      <c r="V841" s="346"/>
    </row>
    <row r="842">
      <c r="I842" s="156"/>
      <c r="J842" s="156"/>
      <c r="K842" s="831"/>
      <c r="L842" s="831"/>
      <c r="M842" s="1005"/>
      <c r="R842" s="346"/>
      <c r="S842" s="346"/>
      <c r="T842" s="346"/>
      <c r="U842" s="1508"/>
      <c r="V842" s="346"/>
    </row>
    <row r="843">
      <c r="I843" s="156"/>
      <c r="J843" s="156"/>
      <c r="K843" s="831"/>
      <c r="L843" s="831"/>
      <c r="M843" s="1005"/>
      <c r="R843" s="346"/>
      <c r="S843" s="346"/>
      <c r="T843" s="346"/>
      <c r="U843" s="1508"/>
      <c r="V843" s="346"/>
    </row>
    <row r="844">
      <c r="I844" s="156"/>
      <c r="J844" s="156"/>
      <c r="K844" s="831"/>
      <c r="L844" s="831"/>
      <c r="M844" s="1005"/>
      <c r="R844" s="346"/>
      <c r="S844" s="346"/>
      <c r="T844" s="346"/>
      <c r="U844" s="1508"/>
      <c r="V844" s="346"/>
    </row>
    <row r="845">
      <c r="I845" s="156"/>
      <c r="J845" s="156"/>
      <c r="K845" s="831"/>
      <c r="L845" s="831"/>
      <c r="M845" s="1005"/>
      <c r="R845" s="346"/>
      <c r="S845" s="346"/>
      <c r="T845" s="346"/>
      <c r="U845" s="1508"/>
      <c r="V845" s="346"/>
    </row>
    <row r="846">
      <c r="I846" s="156"/>
      <c r="J846" s="156"/>
      <c r="K846" s="831"/>
      <c r="L846" s="831"/>
      <c r="M846" s="1005"/>
      <c r="R846" s="346"/>
      <c r="S846" s="346"/>
      <c r="T846" s="346"/>
      <c r="U846" s="1508"/>
      <c r="V846" s="346"/>
    </row>
    <row r="847">
      <c r="I847" s="156"/>
      <c r="J847" s="156"/>
      <c r="K847" s="831"/>
      <c r="L847" s="831"/>
      <c r="M847" s="1005"/>
      <c r="R847" s="346"/>
      <c r="S847" s="346"/>
      <c r="T847" s="346"/>
      <c r="U847" s="1508"/>
      <c r="V847" s="346"/>
    </row>
    <row r="848">
      <c r="I848" s="156"/>
      <c r="J848" s="156"/>
      <c r="K848" s="831"/>
      <c r="L848" s="831"/>
      <c r="M848" s="1005"/>
      <c r="R848" s="346"/>
      <c r="S848" s="346"/>
      <c r="T848" s="346"/>
      <c r="U848" s="1508"/>
      <c r="V848" s="346"/>
    </row>
    <row r="849">
      <c r="I849" s="156"/>
      <c r="J849" s="156"/>
      <c r="K849" s="831"/>
      <c r="L849" s="831"/>
      <c r="M849" s="1005"/>
      <c r="R849" s="346"/>
      <c r="S849" s="346"/>
      <c r="T849" s="346"/>
      <c r="U849" s="1508"/>
      <c r="V849" s="346"/>
    </row>
    <row r="850">
      <c r="I850" s="156"/>
      <c r="J850" s="156"/>
      <c r="K850" s="831"/>
      <c r="L850" s="831"/>
      <c r="M850" s="1005"/>
      <c r="R850" s="346"/>
      <c r="S850" s="346"/>
      <c r="T850" s="346"/>
      <c r="U850" s="1508"/>
      <c r="V850" s="346"/>
    </row>
    <row r="851">
      <c r="I851" s="156"/>
      <c r="J851" s="156"/>
      <c r="K851" s="831"/>
      <c r="L851" s="831"/>
      <c r="M851" s="1005"/>
      <c r="R851" s="346"/>
      <c r="S851" s="346"/>
      <c r="T851" s="346"/>
      <c r="U851" s="1508"/>
      <c r="V851" s="346"/>
    </row>
    <row r="852">
      <c r="I852" s="156"/>
      <c r="J852" s="156"/>
      <c r="K852" s="831"/>
      <c r="L852" s="831"/>
      <c r="M852" s="1005"/>
      <c r="R852" s="346"/>
      <c r="S852" s="346"/>
      <c r="T852" s="346"/>
      <c r="U852" s="1508"/>
      <c r="V852" s="346"/>
    </row>
    <row r="853">
      <c r="I853" s="156"/>
      <c r="J853" s="156"/>
      <c r="K853" s="831"/>
      <c r="L853" s="831"/>
      <c r="M853" s="1005"/>
      <c r="R853" s="346"/>
      <c r="S853" s="346"/>
      <c r="T853" s="346"/>
      <c r="U853" s="1508"/>
      <c r="V853" s="346"/>
    </row>
    <row r="854">
      <c r="I854" s="156"/>
      <c r="J854" s="156"/>
      <c r="K854" s="831"/>
      <c r="L854" s="831"/>
      <c r="M854" s="1005"/>
      <c r="R854" s="346"/>
      <c r="S854" s="346"/>
      <c r="T854" s="346"/>
      <c r="U854" s="1508"/>
      <c r="V854" s="346"/>
    </row>
    <row r="855">
      <c r="I855" s="156"/>
      <c r="J855" s="156"/>
      <c r="K855" s="831"/>
      <c r="L855" s="831"/>
      <c r="M855" s="1005"/>
      <c r="R855" s="346"/>
      <c r="S855" s="346"/>
      <c r="T855" s="346"/>
      <c r="U855" s="1508"/>
      <c r="V855" s="346"/>
    </row>
    <row r="856">
      <c r="I856" s="156"/>
      <c r="J856" s="156"/>
      <c r="K856" s="831"/>
      <c r="L856" s="831"/>
      <c r="M856" s="1005"/>
      <c r="R856" s="346"/>
      <c r="S856" s="346"/>
      <c r="T856" s="346"/>
      <c r="U856" s="1508"/>
      <c r="V856" s="346"/>
    </row>
    <row r="857">
      <c r="I857" s="156"/>
      <c r="J857" s="156"/>
      <c r="K857" s="831"/>
      <c r="L857" s="831"/>
      <c r="M857" s="1005"/>
      <c r="R857" s="346"/>
      <c r="S857" s="346"/>
      <c r="T857" s="346"/>
      <c r="U857" s="1508"/>
      <c r="V857" s="346"/>
    </row>
    <row r="858">
      <c r="I858" s="156"/>
      <c r="J858" s="156"/>
      <c r="K858" s="831"/>
      <c r="L858" s="831"/>
      <c r="M858" s="1005"/>
      <c r="R858" s="346"/>
      <c r="S858" s="346"/>
      <c r="T858" s="346"/>
      <c r="U858" s="1508"/>
      <c r="V858" s="346"/>
    </row>
    <row r="859">
      <c r="I859" s="156"/>
      <c r="J859" s="156"/>
      <c r="K859" s="831"/>
      <c r="L859" s="831"/>
      <c r="M859" s="1005"/>
      <c r="R859" s="346"/>
      <c r="S859" s="346"/>
      <c r="T859" s="346"/>
      <c r="U859" s="1508"/>
      <c r="V859" s="346"/>
    </row>
    <row r="860">
      <c r="I860" s="156"/>
      <c r="J860" s="156"/>
      <c r="K860" s="831"/>
      <c r="L860" s="831"/>
      <c r="M860" s="1005"/>
      <c r="R860" s="346"/>
      <c r="S860" s="346"/>
      <c r="T860" s="346"/>
      <c r="U860" s="1508"/>
      <c r="V860" s="346"/>
    </row>
    <row r="861">
      <c r="I861" s="156"/>
      <c r="J861" s="156"/>
      <c r="K861" s="831"/>
      <c r="L861" s="831"/>
      <c r="M861" s="1005"/>
      <c r="R861" s="346"/>
      <c r="S861" s="346"/>
      <c r="T861" s="346"/>
      <c r="U861" s="1508"/>
      <c r="V861" s="346"/>
    </row>
    <row r="862">
      <c r="I862" s="156"/>
      <c r="J862" s="156"/>
      <c r="K862" s="831"/>
      <c r="L862" s="831"/>
      <c r="M862" s="1005"/>
      <c r="R862" s="346"/>
      <c r="S862" s="346"/>
      <c r="T862" s="346"/>
      <c r="U862" s="1508"/>
      <c r="V862" s="346"/>
    </row>
    <row r="863">
      <c r="I863" s="156"/>
      <c r="J863" s="156"/>
      <c r="K863" s="831"/>
      <c r="L863" s="831"/>
      <c r="M863" s="1005"/>
      <c r="R863" s="346"/>
      <c r="S863" s="346"/>
      <c r="T863" s="346"/>
      <c r="U863" s="1508"/>
      <c r="V863" s="346"/>
    </row>
    <row r="864">
      <c r="I864" s="156"/>
      <c r="J864" s="156"/>
      <c r="K864" s="831"/>
      <c r="L864" s="831"/>
      <c r="M864" s="1005"/>
      <c r="R864" s="346"/>
      <c r="S864" s="346"/>
      <c r="T864" s="346"/>
      <c r="U864" s="1508"/>
      <c r="V864" s="346"/>
    </row>
    <row r="865">
      <c r="I865" s="156"/>
      <c r="J865" s="156"/>
      <c r="K865" s="831"/>
      <c r="L865" s="831"/>
      <c r="M865" s="1005"/>
      <c r="R865" s="346"/>
      <c r="S865" s="346"/>
      <c r="T865" s="346"/>
      <c r="U865" s="1508"/>
      <c r="V865" s="346"/>
    </row>
    <row r="866">
      <c r="I866" s="156"/>
      <c r="J866" s="156"/>
      <c r="K866" s="831"/>
      <c r="L866" s="831"/>
      <c r="M866" s="1005"/>
      <c r="R866" s="346"/>
      <c r="S866" s="346"/>
      <c r="T866" s="346"/>
      <c r="U866" s="1508"/>
      <c r="V866" s="346"/>
    </row>
    <row r="867">
      <c r="I867" s="156"/>
      <c r="J867" s="156"/>
      <c r="K867" s="831"/>
      <c r="L867" s="831"/>
      <c r="M867" s="1005"/>
      <c r="R867" s="346"/>
      <c r="S867" s="346"/>
      <c r="T867" s="346"/>
      <c r="U867" s="1508"/>
      <c r="V867" s="346"/>
    </row>
    <row r="868">
      <c r="I868" s="156"/>
      <c r="J868" s="156"/>
      <c r="K868" s="831"/>
      <c r="L868" s="831"/>
      <c r="M868" s="1005"/>
      <c r="R868" s="346"/>
      <c r="S868" s="346"/>
      <c r="T868" s="346"/>
      <c r="U868" s="1508"/>
      <c r="V868" s="346"/>
    </row>
    <row r="869">
      <c r="I869" s="156"/>
      <c r="J869" s="156"/>
      <c r="K869" s="831"/>
      <c r="L869" s="831"/>
      <c r="M869" s="1005"/>
      <c r="R869" s="346"/>
      <c r="S869" s="346"/>
      <c r="T869" s="346"/>
      <c r="U869" s="1508"/>
      <c r="V869" s="346"/>
    </row>
    <row r="870">
      <c r="I870" s="156"/>
      <c r="J870" s="156"/>
      <c r="K870" s="831"/>
      <c r="L870" s="831"/>
      <c r="M870" s="1005"/>
      <c r="R870" s="346"/>
      <c r="S870" s="346"/>
      <c r="T870" s="346"/>
      <c r="U870" s="1508"/>
      <c r="V870" s="346"/>
    </row>
    <row r="871">
      <c r="I871" s="156"/>
      <c r="J871" s="156"/>
      <c r="K871" s="831"/>
      <c r="L871" s="831"/>
      <c r="M871" s="1005"/>
      <c r="R871" s="346"/>
      <c r="S871" s="346"/>
      <c r="T871" s="346"/>
      <c r="U871" s="1508"/>
      <c r="V871" s="346"/>
    </row>
    <row r="872">
      <c r="I872" s="156"/>
      <c r="J872" s="156"/>
      <c r="K872" s="831"/>
      <c r="L872" s="831"/>
      <c r="M872" s="1005"/>
      <c r="R872" s="346"/>
      <c r="S872" s="346"/>
      <c r="T872" s="346"/>
      <c r="U872" s="1508"/>
      <c r="V872" s="346"/>
    </row>
    <row r="873">
      <c r="I873" s="156"/>
      <c r="J873" s="156"/>
      <c r="K873" s="831"/>
      <c r="L873" s="831"/>
      <c r="M873" s="1005"/>
      <c r="R873" s="346"/>
      <c r="S873" s="346"/>
      <c r="T873" s="346"/>
      <c r="U873" s="1508"/>
      <c r="V873" s="346"/>
    </row>
    <row r="874">
      <c r="I874" s="156"/>
      <c r="J874" s="156"/>
      <c r="K874" s="831"/>
      <c r="L874" s="831"/>
      <c r="M874" s="1005"/>
      <c r="R874" s="346"/>
      <c r="S874" s="346"/>
      <c r="T874" s="346"/>
      <c r="U874" s="1508"/>
      <c r="V874" s="346"/>
    </row>
    <row r="875">
      <c r="I875" s="156"/>
      <c r="J875" s="156"/>
      <c r="K875" s="831"/>
      <c r="L875" s="831"/>
      <c r="M875" s="1005"/>
      <c r="R875" s="346"/>
      <c r="S875" s="346"/>
      <c r="T875" s="346"/>
      <c r="U875" s="1508"/>
      <c r="V875" s="346"/>
    </row>
    <row r="876">
      <c r="I876" s="156"/>
      <c r="J876" s="156"/>
      <c r="K876" s="831"/>
      <c r="L876" s="831"/>
      <c r="M876" s="1005"/>
      <c r="R876" s="346"/>
      <c r="S876" s="346"/>
      <c r="T876" s="346"/>
      <c r="U876" s="1508"/>
      <c r="V876" s="346"/>
    </row>
    <row r="877">
      <c r="I877" s="156"/>
      <c r="J877" s="156"/>
      <c r="K877" s="831"/>
      <c r="L877" s="831"/>
      <c r="M877" s="1005"/>
      <c r="R877" s="346"/>
      <c r="S877" s="346"/>
      <c r="T877" s="346"/>
      <c r="U877" s="1508"/>
      <c r="V877" s="346"/>
    </row>
    <row r="878">
      <c r="I878" s="156"/>
      <c r="J878" s="156"/>
      <c r="K878" s="831"/>
      <c r="L878" s="831"/>
      <c r="M878" s="1005"/>
      <c r="R878" s="346"/>
      <c r="S878" s="346"/>
      <c r="T878" s="346"/>
      <c r="U878" s="1508"/>
      <c r="V878" s="346"/>
    </row>
    <row r="879">
      <c r="I879" s="156"/>
      <c r="J879" s="156"/>
      <c r="K879" s="831"/>
      <c r="L879" s="831"/>
      <c r="M879" s="1005"/>
      <c r="R879" s="346"/>
      <c r="S879" s="346"/>
      <c r="T879" s="346"/>
      <c r="U879" s="1508"/>
      <c r="V879" s="346"/>
    </row>
    <row r="880">
      <c r="I880" s="156"/>
      <c r="J880" s="156"/>
      <c r="K880" s="831"/>
      <c r="L880" s="831"/>
      <c r="M880" s="1005"/>
      <c r="R880" s="346"/>
      <c r="S880" s="346"/>
      <c r="T880" s="346"/>
      <c r="U880" s="1508"/>
      <c r="V880" s="346"/>
    </row>
    <row r="881">
      <c r="I881" s="156"/>
      <c r="J881" s="156"/>
      <c r="K881" s="831"/>
      <c r="L881" s="831"/>
      <c r="M881" s="1005"/>
      <c r="R881" s="346"/>
      <c r="S881" s="346"/>
      <c r="T881" s="346"/>
      <c r="U881" s="1508"/>
      <c r="V881" s="346"/>
    </row>
    <row r="882">
      <c r="I882" s="156"/>
      <c r="J882" s="156"/>
      <c r="K882" s="831"/>
      <c r="L882" s="831"/>
      <c r="M882" s="1005"/>
      <c r="R882" s="346"/>
      <c r="S882" s="346"/>
      <c r="T882" s="346"/>
      <c r="U882" s="1508"/>
      <c r="V882" s="346"/>
    </row>
    <row r="883">
      <c r="I883" s="156"/>
      <c r="J883" s="156"/>
      <c r="K883" s="831"/>
      <c r="L883" s="831"/>
      <c r="M883" s="1005"/>
      <c r="R883" s="346"/>
      <c r="S883" s="346"/>
      <c r="T883" s="346"/>
      <c r="U883" s="1508"/>
      <c r="V883" s="346"/>
    </row>
    <row r="884">
      <c r="I884" s="156"/>
      <c r="J884" s="156"/>
      <c r="K884" s="831"/>
      <c r="L884" s="831"/>
      <c r="M884" s="1005"/>
      <c r="R884" s="346"/>
      <c r="S884" s="346"/>
      <c r="T884" s="346"/>
      <c r="U884" s="1508"/>
      <c r="V884" s="346"/>
    </row>
    <row r="885">
      <c r="I885" s="156"/>
      <c r="J885" s="156"/>
      <c r="K885" s="831"/>
      <c r="L885" s="831"/>
      <c r="M885" s="1005"/>
      <c r="R885" s="346"/>
      <c r="S885" s="346"/>
      <c r="T885" s="346"/>
      <c r="U885" s="1508"/>
      <c r="V885" s="346"/>
    </row>
    <row r="886">
      <c r="I886" s="156"/>
      <c r="J886" s="156"/>
      <c r="K886" s="831"/>
      <c r="L886" s="831"/>
      <c r="M886" s="1005"/>
      <c r="R886" s="346"/>
      <c r="S886" s="346"/>
      <c r="T886" s="346"/>
      <c r="U886" s="1508"/>
      <c r="V886" s="346"/>
    </row>
    <row r="887">
      <c r="I887" s="156"/>
      <c r="J887" s="156"/>
      <c r="K887" s="831"/>
      <c r="L887" s="831"/>
      <c r="M887" s="1005"/>
      <c r="R887" s="346"/>
      <c r="S887" s="346"/>
      <c r="T887" s="346"/>
      <c r="U887" s="1508"/>
      <c r="V887" s="346"/>
    </row>
    <row r="888">
      <c r="I888" s="156"/>
      <c r="J888" s="156"/>
      <c r="K888" s="831"/>
      <c r="L888" s="831"/>
      <c r="M888" s="1005"/>
      <c r="R888" s="346"/>
      <c r="S888" s="346"/>
      <c r="T888" s="346"/>
      <c r="U888" s="1508"/>
      <c r="V888" s="346"/>
    </row>
    <row r="889">
      <c r="I889" s="156"/>
      <c r="J889" s="156"/>
      <c r="K889" s="831"/>
      <c r="L889" s="831"/>
      <c r="M889" s="1005"/>
      <c r="R889" s="346"/>
      <c r="S889" s="346"/>
      <c r="T889" s="346"/>
      <c r="U889" s="1508"/>
      <c r="V889" s="346"/>
    </row>
    <row r="890">
      <c r="I890" s="156"/>
      <c r="J890" s="156"/>
      <c r="K890" s="831"/>
      <c r="L890" s="831"/>
      <c r="M890" s="1005"/>
      <c r="R890" s="346"/>
      <c r="S890" s="346"/>
      <c r="T890" s="346"/>
      <c r="U890" s="1508"/>
      <c r="V890" s="346"/>
    </row>
    <row r="891">
      <c r="I891" s="156"/>
      <c r="J891" s="156"/>
      <c r="K891" s="831"/>
      <c r="L891" s="831"/>
      <c r="M891" s="1005"/>
      <c r="R891" s="346"/>
      <c r="S891" s="346"/>
      <c r="T891" s="346"/>
      <c r="U891" s="1508"/>
      <c r="V891" s="346"/>
    </row>
    <row r="892">
      <c r="I892" s="156"/>
      <c r="J892" s="156"/>
      <c r="K892" s="831"/>
      <c r="L892" s="831"/>
      <c r="M892" s="1005"/>
      <c r="R892" s="346"/>
      <c r="S892" s="346"/>
      <c r="T892" s="346"/>
      <c r="U892" s="1508"/>
      <c r="V892" s="346"/>
    </row>
    <row r="893">
      <c r="I893" s="156"/>
      <c r="J893" s="156"/>
      <c r="K893" s="831"/>
      <c r="L893" s="831"/>
      <c r="M893" s="1005"/>
      <c r="R893" s="346"/>
      <c r="S893" s="346"/>
      <c r="T893" s="346"/>
      <c r="U893" s="1508"/>
      <c r="V893" s="346"/>
    </row>
    <row r="894">
      <c r="I894" s="156"/>
      <c r="J894" s="156"/>
      <c r="K894" s="831"/>
      <c r="L894" s="831"/>
      <c r="M894" s="1005"/>
      <c r="R894" s="346"/>
      <c r="S894" s="346"/>
      <c r="T894" s="346"/>
      <c r="U894" s="1508"/>
      <c r="V894" s="346"/>
    </row>
    <row r="895">
      <c r="I895" s="156"/>
      <c r="J895" s="156"/>
      <c r="K895" s="831"/>
      <c r="L895" s="831"/>
      <c r="M895" s="1005"/>
      <c r="R895" s="346"/>
      <c r="S895" s="346"/>
      <c r="T895" s="346"/>
      <c r="U895" s="1508"/>
      <c r="V895" s="346"/>
    </row>
    <row r="896">
      <c r="I896" s="156"/>
      <c r="J896" s="156"/>
      <c r="K896" s="831"/>
      <c r="L896" s="831"/>
      <c r="M896" s="1005"/>
      <c r="R896" s="346"/>
      <c r="S896" s="346"/>
      <c r="T896" s="346"/>
      <c r="U896" s="1508"/>
      <c r="V896" s="346"/>
    </row>
    <row r="897">
      <c r="I897" s="156"/>
      <c r="J897" s="156"/>
      <c r="K897" s="831"/>
      <c r="L897" s="831"/>
      <c r="M897" s="1005"/>
      <c r="R897" s="346"/>
      <c r="S897" s="346"/>
      <c r="T897" s="346"/>
      <c r="U897" s="1508"/>
      <c r="V897" s="346"/>
    </row>
    <row r="898">
      <c r="I898" s="156"/>
      <c r="J898" s="156"/>
      <c r="K898" s="831"/>
      <c r="L898" s="831"/>
      <c r="M898" s="1005"/>
      <c r="R898" s="346"/>
      <c r="S898" s="346"/>
      <c r="T898" s="346"/>
      <c r="U898" s="1508"/>
      <c r="V898" s="346"/>
    </row>
    <row r="899">
      <c r="I899" s="156"/>
      <c r="J899" s="156"/>
      <c r="K899" s="831"/>
      <c r="L899" s="831"/>
      <c r="M899" s="1005"/>
      <c r="R899" s="346"/>
      <c r="S899" s="346"/>
      <c r="T899" s="346"/>
      <c r="U899" s="1508"/>
      <c r="V899" s="346"/>
    </row>
    <row r="900">
      <c r="I900" s="156"/>
      <c r="J900" s="156"/>
      <c r="K900" s="831"/>
      <c r="L900" s="831"/>
      <c r="M900" s="1005"/>
      <c r="R900" s="346"/>
      <c r="S900" s="346"/>
      <c r="T900" s="346"/>
      <c r="U900" s="1508"/>
      <c r="V900" s="346"/>
    </row>
    <row r="901">
      <c r="I901" s="156"/>
      <c r="J901" s="156"/>
      <c r="K901" s="831"/>
      <c r="L901" s="831"/>
      <c r="M901" s="1005"/>
      <c r="R901" s="346"/>
      <c r="S901" s="346"/>
      <c r="T901" s="346"/>
      <c r="U901" s="1508"/>
      <c r="V901" s="346"/>
    </row>
    <row r="902">
      <c r="I902" s="156"/>
      <c r="J902" s="156"/>
      <c r="K902" s="831"/>
      <c r="L902" s="831"/>
      <c r="M902" s="1005"/>
      <c r="R902" s="346"/>
      <c r="S902" s="346"/>
      <c r="T902" s="346"/>
      <c r="U902" s="1508"/>
      <c r="V902" s="346"/>
    </row>
    <row r="903">
      <c r="I903" s="156"/>
      <c r="J903" s="156"/>
      <c r="K903" s="831"/>
      <c r="L903" s="831"/>
      <c r="M903" s="1005"/>
      <c r="R903" s="346"/>
      <c r="S903" s="346"/>
      <c r="T903" s="346"/>
      <c r="U903" s="1508"/>
      <c r="V903" s="346"/>
    </row>
    <row r="904">
      <c r="I904" s="156"/>
      <c r="J904" s="156"/>
      <c r="K904" s="831"/>
      <c r="L904" s="831"/>
      <c r="M904" s="1005"/>
      <c r="R904" s="346"/>
      <c r="S904" s="346"/>
      <c r="T904" s="346"/>
      <c r="U904" s="1508"/>
      <c r="V904" s="346"/>
    </row>
    <row r="905">
      <c r="I905" s="156"/>
      <c r="J905" s="156"/>
      <c r="K905" s="831"/>
      <c r="L905" s="831"/>
      <c r="M905" s="1005"/>
      <c r="R905" s="346"/>
      <c r="S905" s="346"/>
      <c r="T905" s="346"/>
      <c r="U905" s="1508"/>
      <c r="V905" s="346"/>
    </row>
    <row r="906">
      <c r="I906" s="156"/>
      <c r="J906" s="156"/>
      <c r="K906" s="831"/>
      <c r="L906" s="831"/>
      <c r="M906" s="1005"/>
      <c r="R906" s="346"/>
      <c r="S906" s="346"/>
      <c r="T906" s="346"/>
      <c r="U906" s="1508"/>
      <c r="V906" s="346"/>
    </row>
    <row r="907">
      <c r="I907" s="156"/>
      <c r="J907" s="156"/>
      <c r="K907" s="831"/>
      <c r="L907" s="831"/>
      <c r="M907" s="1005"/>
      <c r="R907" s="346"/>
      <c r="S907" s="346"/>
      <c r="T907" s="346"/>
      <c r="U907" s="1508"/>
      <c r="V907" s="346"/>
    </row>
    <row r="908">
      <c r="I908" s="156"/>
      <c r="J908" s="156"/>
      <c r="K908" s="831"/>
      <c r="L908" s="831"/>
      <c r="M908" s="1005"/>
      <c r="R908" s="346"/>
      <c r="S908" s="346"/>
      <c r="T908" s="346"/>
      <c r="U908" s="1508"/>
      <c r="V908" s="346"/>
    </row>
    <row r="909">
      <c r="I909" s="156"/>
      <c r="J909" s="156"/>
      <c r="K909" s="831"/>
      <c r="L909" s="831"/>
      <c r="M909" s="1005"/>
      <c r="R909" s="346"/>
      <c r="S909" s="346"/>
      <c r="T909" s="346"/>
      <c r="U909" s="1508"/>
      <c r="V909" s="346"/>
    </row>
    <row r="910">
      <c r="I910" s="156"/>
      <c r="J910" s="156"/>
      <c r="K910" s="831"/>
      <c r="L910" s="831"/>
      <c r="M910" s="1005"/>
      <c r="R910" s="346"/>
      <c r="S910" s="346"/>
      <c r="T910" s="346"/>
      <c r="U910" s="1508"/>
      <c r="V910" s="346"/>
    </row>
    <row r="911">
      <c r="I911" s="156"/>
      <c r="J911" s="156"/>
      <c r="K911" s="831"/>
      <c r="L911" s="831"/>
      <c r="M911" s="1005"/>
      <c r="R911" s="346"/>
      <c r="S911" s="346"/>
      <c r="T911" s="346"/>
      <c r="U911" s="1508"/>
      <c r="V911" s="346"/>
    </row>
    <row r="912">
      <c r="I912" s="156"/>
      <c r="J912" s="156"/>
      <c r="K912" s="831"/>
      <c r="L912" s="831"/>
      <c r="M912" s="1005"/>
      <c r="R912" s="346"/>
      <c r="S912" s="346"/>
      <c r="T912" s="346"/>
      <c r="U912" s="1508"/>
      <c r="V912" s="346"/>
    </row>
    <row r="913">
      <c r="I913" s="156"/>
      <c r="J913" s="156"/>
      <c r="K913" s="831"/>
      <c r="L913" s="831"/>
      <c r="M913" s="1005"/>
      <c r="R913" s="346"/>
      <c r="S913" s="346"/>
      <c r="T913" s="346"/>
      <c r="U913" s="1508"/>
      <c r="V913" s="346"/>
    </row>
    <row r="914">
      <c r="I914" s="156"/>
      <c r="J914" s="156"/>
      <c r="K914" s="831"/>
      <c r="L914" s="831"/>
      <c r="M914" s="1005"/>
      <c r="R914" s="346"/>
      <c r="S914" s="346"/>
      <c r="T914" s="346"/>
      <c r="U914" s="1508"/>
      <c r="V914" s="346"/>
    </row>
    <row r="915">
      <c r="I915" s="156"/>
      <c r="J915" s="156"/>
      <c r="K915" s="831"/>
      <c r="L915" s="831"/>
      <c r="M915" s="1005"/>
      <c r="R915" s="346"/>
      <c r="S915" s="346"/>
      <c r="T915" s="346"/>
      <c r="U915" s="1508"/>
      <c r="V915" s="346"/>
    </row>
    <row r="916">
      <c r="I916" s="156"/>
      <c r="J916" s="156"/>
      <c r="K916" s="831"/>
      <c r="L916" s="831"/>
      <c r="M916" s="1005"/>
      <c r="R916" s="346"/>
      <c r="S916" s="346"/>
      <c r="T916" s="346"/>
      <c r="U916" s="1508"/>
      <c r="V916" s="346"/>
    </row>
    <row r="917">
      <c r="I917" s="156"/>
      <c r="J917" s="156"/>
      <c r="K917" s="831"/>
      <c r="L917" s="831"/>
      <c r="M917" s="1005"/>
      <c r="R917" s="346"/>
      <c r="S917" s="346"/>
      <c r="T917" s="346"/>
      <c r="U917" s="1508"/>
      <c r="V917" s="346"/>
    </row>
    <row r="918">
      <c r="I918" s="156"/>
      <c r="J918" s="156"/>
      <c r="K918" s="831"/>
      <c r="L918" s="831"/>
      <c r="M918" s="1005"/>
      <c r="R918" s="346"/>
      <c r="S918" s="346"/>
      <c r="T918" s="346"/>
      <c r="U918" s="1508"/>
      <c r="V918" s="346"/>
    </row>
    <row r="919">
      <c r="I919" s="156"/>
      <c r="J919" s="156"/>
      <c r="K919" s="831"/>
      <c r="L919" s="831"/>
      <c r="M919" s="1005"/>
      <c r="R919" s="346"/>
      <c r="S919" s="346"/>
      <c r="T919" s="346"/>
      <c r="U919" s="1508"/>
      <c r="V919" s="346"/>
    </row>
    <row r="920">
      <c r="I920" s="156"/>
      <c r="J920" s="156"/>
      <c r="K920" s="831"/>
      <c r="L920" s="831"/>
      <c r="M920" s="1005"/>
      <c r="R920" s="346"/>
      <c r="S920" s="346"/>
      <c r="T920" s="346"/>
      <c r="U920" s="1508"/>
      <c r="V920" s="346"/>
    </row>
    <row r="921">
      <c r="I921" s="156"/>
      <c r="J921" s="156"/>
      <c r="K921" s="831"/>
      <c r="L921" s="831"/>
      <c r="M921" s="1005"/>
      <c r="R921" s="346"/>
      <c r="S921" s="346"/>
      <c r="T921" s="346"/>
      <c r="U921" s="1508"/>
      <c r="V921" s="346"/>
    </row>
    <row r="922">
      <c r="I922" s="156"/>
      <c r="J922" s="156"/>
      <c r="K922" s="831"/>
      <c r="L922" s="831"/>
      <c r="M922" s="1005"/>
      <c r="R922" s="346"/>
      <c r="S922" s="346"/>
      <c r="T922" s="346"/>
      <c r="U922" s="1508"/>
      <c r="V922" s="346"/>
    </row>
    <row r="923">
      <c r="I923" s="156"/>
      <c r="J923" s="156"/>
      <c r="K923" s="831"/>
      <c r="L923" s="831"/>
      <c r="M923" s="1005"/>
      <c r="R923" s="346"/>
      <c r="S923" s="346"/>
      <c r="T923" s="346"/>
      <c r="U923" s="1508"/>
      <c r="V923" s="346"/>
    </row>
    <row r="924">
      <c r="I924" s="156"/>
      <c r="J924" s="156"/>
      <c r="K924" s="831"/>
      <c r="L924" s="831"/>
      <c r="M924" s="1005"/>
      <c r="R924" s="346"/>
      <c r="S924" s="346"/>
      <c r="T924" s="346"/>
      <c r="U924" s="1508"/>
      <c r="V924" s="346"/>
    </row>
    <row r="925">
      <c r="I925" s="156"/>
      <c r="J925" s="156"/>
      <c r="K925" s="831"/>
      <c r="L925" s="831"/>
      <c r="M925" s="1005"/>
      <c r="R925" s="346"/>
      <c r="S925" s="346"/>
      <c r="T925" s="346"/>
      <c r="U925" s="1508"/>
      <c r="V925" s="346"/>
    </row>
    <row r="926">
      <c r="I926" s="156"/>
      <c r="J926" s="156"/>
      <c r="K926" s="831"/>
      <c r="L926" s="831"/>
      <c r="M926" s="1005"/>
      <c r="R926" s="346"/>
      <c r="S926" s="346"/>
      <c r="T926" s="346"/>
      <c r="U926" s="1508"/>
      <c r="V926" s="346"/>
    </row>
    <row r="927">
      <c r="I927" s="156"/>
      <c r="J927" s="156"/>
      <c r="K927" s="831"/>
      <c r="L927" s="831"/>
      <c r="M927" s="1005"/>
      <c r="R927" s="346"/>
      <c r="S927" s="346"/>
      <c r="T927" s="346"/>
      <c r="U927" s="1508"/>
      <c r="V927" s="346"/>
    </row>
    <row r="928">
      <c r="I928" s="156"/>
      <c r="J928" s="156"/>
      <c r="K928" s="831"/>
      <c r="L928" s="831"/>
      <c r="M928" s="1005"/>
      <c r="R928" s="346"/>
      <c r="S928" s="346"/>
      <c r="T928" s="346"/>
      <c r="U928" s="1508"/>
      <c r="V928" s="346"/>
    </row>
    <row r="929">
      <c r="I929" s="156"/>
      <c r="J929" s="156"/>
      <c r="K929" s="831"/>
      <c r="L929" s="831"/>
      <c r="M929" s="1005"/>
      <c r="R929" s="346"/>
      <c r="S929" s="346"/>
      <c r="T929" s="346"/>
      <c r="U929" s="1508"/>
      <c r="V929" s="346"/>
    </row>
    <row r="930">
      <c r="I930" s="156"/>
      <c r="J930" s="156"/>
      <c r="K930" s="831"/>
      <c r="L930" s="831"/>
      <c r="M930" s="1005"/>
      <c r="R930" s="346"/>
      <c r="S930" s="346"/>
      <c r="T930" s="346"/>
      <c r="U930" s="1508"/>
      <c r="V930" s="346"/>
    </row>
    <row r="931">
      <c r="I931" s="156"/>
      <c r="J931" s="156"/>
      <c r="K931" s="831"/>
      <c r="L931" s="831"/>
      <c r="M931" s="1005"/>
      <c r="R931" s="346"/>
      <c r="S931" s="346"/>
      <c r="T931" s="346"/>
      <c r="U931" s="1508"/>
      <c r="V931" s="346"/>
    </row>
    <row r="932">
      <c r="I932" s="156"/>
      <c r="J932" s="156"/>
      <c r="K932" s="831"/>
      <c r="L932" s="831"/>
      <c r="M932" s="1005"/>
      <c r="R932" s="346"/>
      <c r="S932" s="346"/>
      <c r="T932" s="346"/>
      <c r="U932" s="1508"/>
      <c r="V932" s="346"/>
    </row>
    <row r="933">
      <c r="I933" s="156"/>
      <c r="J933" s="156"/>
      <c r="K933" s="831"/>
      <c r="L933" s="831"/>
      <c r="M933" s="1005"/>
      <c r="R933" s="346"/>
      <c r="S933" s="346"/>
      <c r="T933" s="346"/>
      <c r="U933" s="1508"/>
      <c r="V933" s="346"/>
    </row>
    <row r="934">
      <c r="I934" s="156"/>
      <c r="J934" s="156"/>
      <c r="K934" s="831"/>
      <c r="L934" s="831"/>
      <c r="M934" s="1005"/>
      <c r="R934" s="346"/>
      <c r="S934" s="346"/>
      <c r="T934" s="346"/>
      <c r="U934" s="1508"/>
      <c r="V934" s="346"/>
    </row>
    <row r="935">
      <c r="I935" s="156"/>
      <c r="J935" s="156"/>
      <c r="K935" s="831"/>
      <c r="L935" s="831"/>
      <c r="M935" s="1005"/>
      <c r="R935" s="346"/>
      <c r="S935" s="346"/>
      <c r="T935" s="346"/>
      <c r="U935" s="1508"/>
      <c r="V935" s="346"/>
    </row>
    <row r="936">
      <c r="I936" s="156"/>
      <c r="J936" s="156"/>
      <c r="K936" s="831"/>
      <c r="L936" s="831"/>
      <c r="M936" s="1005"/>
      <c r="R936" s="346"/>
      <c r="S936" s="346"/>
      <c r="T936" s="346"/>
      <c r="U936" s="1508"/>
      <c r="V936" s="346"/>
    </row>
    <row r="937">
      <c r="I937" s="156"/>
      <c r="J937" s="156"/>
      <c r="K937" s="831"/>
      <c r="L937" s="831"/>
      <c r="M937" s="1005"/>
      <c r="R937" s="346"/>
      <c r="S937" s="346"/>
      <c r="T937" s="346"/>
      <c r="U937" s="1508"/>
      <c r="V937" s="346"/>
    </row>
    <row r="938">
      <c r="I938" s="156"/>
      <c r="J938" s="156"/>
      <c r="K938" s="831"/>
      <c r="L938" s="831"/>
      <c r="M938" s="1005"/>
      <c r="R938" s="346"/>
      <c r="S938" s="346"/>
      <c r="T938" s="346"/>
      <c r="U938" s="1508"/>
      <c r="V938" s="346"/>
    </row>
    <row r="939">
      <c r="I939" s="156"/>
      <c r="J939" s="156"/>
      <c r="K939" s="831"/>
      <c r="L939" s="831"/>
      <c r="M939" s="1005"/>
      <c r="R939" s="346"/>
      <c r="S939" s="346"/>
      <c r="T939" s="346"/>
      <c r="U939" s="1508"/>
      <c r="V939" s="346"/>
    </row>
    <row r="940">
      <c r="I940" s="156"/>
      <c r="J940" s="156"/>
      <c r="K940" s="831"/>
      <c r="L940" s="831"/>
      <c r="M940" s="1005"/>
      <c r="R940" s="346"/>
      <c r="S940" s="346"/>
      <c r="T940" s="346"/>
      <c r="U940" s="1508"/>
      <c r="V940" s="346"/>
    </row>
    <row r="941">
      <c r="I941" s="156"/>
      <c r="J941" s="156"/>
      <c r="K941" s="831"/>
      <c r="L941" s="831"/>
      <c r="M941" s="1005"/>
      <c r="R941" s="346"/>
      <c r="S941" s="346"/>
      <c r="T941" s="346"/>
      <c r="U941" s="1508"/>
      <c r="V941" s="346"/>
    </row>
    <row r="942">
      <c r="I942" s="156"/>
      <c r="J942" s="156"/>
      <c r="K942" s="831"/>
      <c r="L942" s="831"/>
      <c r="M942" s="1005"/>
      <c r="R942" s="346"/>
      <c r="S942" s="346"/>
      <c r="T942" s="346"/>
      <c r="U942" s="1508"/>
      <c r="V942" s="346"/>
    </row>
    <row r="943">
      <c r="I943" s="156"/>
      <c r="J943" s="156"/>
      <c r="K943" s="831"/>
      <c r="L943" s="831"/>
      <c r="M943" s="1005"/>
      <c r="R943" s="346"/>
      <c r="S943" s="346"/>
      <c r="T943" s="346"/>
      <c r="U943" s="1508"/>
      <c r="V943" s="346"/>
    </row>
    <row r="944">
      <c r="I944" s="156"/>
      <c r="J944" s="156"/>
      <c r="K944" s="831"/>
      <c r="L944" s="831"/>
      <c r="M944" s="1005"/>
      <c r="R944" s="346"/>
      <c r="S944" s="346"/>
      <c r="T944" s="346"/>
      <c r="U944" s="1508"/>
      <c r="V944" s="346"/>
    </row>
    <row r="945">
      <c r="I945" s="156"/>
      <c r="J945" s="156"/>
      <c r="K945" s="831"/>
      <c r="L945" s="831"/>
      <c r="M945" s="1005"/>
      <c r="R945" s="346"/>
      <c r="S945" s="346"/>
      <c r="T945" s="346"/>
      <c r="U945" s="1508"/>
      <c r="V945" s="346"/>
    </row>
    <row r="946">
      <c r="I946" s="156"/>
      <c r="J946" s="156"/>
      <c r="K946" s="831"/>
      <c r="L946" s="831"/>
      <c r="M946" s="1005"/>
      <c r="R946" s="346"/>
      <c r="S946" s="346"/>
      <c r="T946" s="346"/>
      <c r="U946" s="1508"/>
      <c r="V946" s="346"/>
    </row>
    <row r="947">
      <c r="I947" s="156"/>
      <c r="J947" s="156"/>
      <c r="K947" s="831"/>
      <c r="L947" s="831"/>
      <c r="M947" s="1005"/>
      <c r="R947" s="346"/>
      <c r="S947" s="346"/>
      <c r="T947" s="346"/>
      <c r="U947" s="1508"/>
      <c r="V947" s="346"/>
    </row>
    <row r="948">
      <c r="I948" s="156"/>
      <c r="J948" s="156"/>
      <c r="K948" s="831"/>
      <c r="L948" s="831"/>
      <c r="M948" s="1005"/>
      <c r="R948" s="346"/>
      <c r="S948" s="346"/>
      <c r="T948" s="346"/>
      <c r="U948" s="1508"/>
      <c r="V948" s="346"/>
    </row>
    <row r="949">
      <c r="I949" s="156"/>
      <c r="J949" s="156"/>
      <c r="K949" s="831"/>
      <c r="L949" s="831"/>
      <c r="M949" s="1005"/>
      <c r="R949" s="346"/>
      <c r="S949" s="346"/>
      <c r="T949" s="346"/>
      <c r="U949" s="1508"/>
      <c r="V949" s="346"/>
    </row>
    <row r="950">
      <c r="I950" s="156"/>
      <c r="J950" s="156"/>
      <c r="K950" s="831"/>
      <c r="L950" s="831"/>
      <c r="M950" s="1005"/>
      <c r="R950" s="346"/>
      <c r="S950" s="346"/>
      <c r="T950" s="346"/>
      <c r="U950" s="1508"/>
      <c r="V950" s="346"/>
    </row>
    <row r="951">
      <c r="I951" s="156"/>
      <c r="J951" s="156"/>
      <c r="K951" s="831"/>
      <c r="L951" s="831"/>
      <c r="M951" s="1005"/>
      <c r="R951" s="346"/>
      <c r="S951" s="346"/>
      <c r="T951" s="346"/>
      <c r="U951" s="1508"/>
      <c r="V951" s="346"/>
    </row>
    <row r="952">
      <c r="I952" s="156"/>
      <c r="J952" s="156"/>
      <c r="K952" s="831"/>
      <c r="L952" s="831"/>
      <c r="M952" s="1005"/>
      <c r="R952" s="346"/>
      <c r="S952" s="346"/>
      <c r="T952" s="346"/>
      <c r="U952" s="1508"/>
      <c r="V952" s="346"/>
    </row>
    <row r="953">
      <c r="I953" s="156"/>
      <c r="J953" s="156"/>
      <c r="K953" s="831"/>
      <c r="L953" s="831"/>
      <c r="M953" s="1005"/>
      <c r="R953" s="346"/>
      <c r="S953" s="346"/>
      <c r="T953" s="346"/>
      <c r="U953" s="1508"/>
      <c r="V953" s="346"/>
    </row>
    <row r="954">
      <c r="I954" s="156"/>
      <c r="J954" s="156"/>
      <c r="K954" s="831"/>
      <c r="L954" s="831"/>
      <c r="M954" s="1005"/>
      <c r="R954" s="346"/>
      <c r="S954" s="346"/>
      <c r="T954" s="346"/>
      <c r="U954" s="1508"/>
      <c r="V954" s="346"/>
    </row>
    <row r="955">
      <c r="I955" s="156"/>
      <c r="J955" s="156"/>
      <c r="K955" s="831"/>
      <c r="L955" s="831"/>
      <c r="M955" s="1005"/>
      <c r="R955" s="346"/>
      <c r="S955" s="346"/>
      <c r="T955" s="346"/>
      <c r="U955" s="1508"/>
      <c r="V955" s="346"/>
    </row>
    <row r="956">
      <c r="I956" s="156"/>
      <c r="J956" s="156"/>
      <c r="K956" s="831"/>
      <c r="L956" s="831"/>
      <c r="M956" s="1005"/>
      <c r="R956" s="346"/>
      <c r="S956" s="346"/>
      <c r="T956" s="346"/>
      <c r="U956" s="1508"/>
      <c r="V956" s="346"/>
    </row>
    <row r="957">
      <c r="I957" s="156"/>
      <c r="J957" s="156"/>
      <c r="K957" s="831"/>
      <c r="L957" s="831"/>
      <c r="M957" s="1005"/>
      <c r="R957" s="346"/>
      <c r="S957" s="346"/>
      <c r="T957" s="346"/>
      <c r="U957" s="1508"/>
      <c r="V957" s="346"/>
    </row>
    <row r="958">
      <c r="I958" s="156"/>
      <c r="J958" s="156"/>
      <c r="K958" s="831"/>
      <c r="L958" s="831"/>
      <c r="M958" s="1005"/>
      <c r="R958" s="346"/>
      <c r="S958" s="346"/>
      <c r="T958" s="346"/>
      <c r="U958" s="1508"/>
      <c r="V958" s="346"/>
    </row>
    <row r="959">
      <c r="I959" s="156"/>
      <c r="J959" s="156"/>
      <c r="K959" s="831"/>
      <c r="L959" s="831"/>
      <c r="M959" s="1005"/>
      <c r="R959" s="346"/>
      <c r="S959" s="346"/>
      <c r="T959" s="346"/>
      <c r="U959" s="1508"/>
      <c r="V959" s="346"/>
    </row>
    <row r="960">
      <c r="I960" s="156"/>
      <c r="J960" s="156"/>
      <c r="K960" s="831"/>
      <c r="L960" s="831"/>
      <c r="M960" s="1005"/>
      <c r="R960" s="346"/>
      <c r="S960" s="346"/>
      <c r="T960" s="346"/>
      <c r="U960" s="1508"/>
      <c r="V960" s="346"/>
    </row>
    <row r="961">
      <c r="I961" s="156"/>
      <c r="J961" s="156"/>
      <c r="K961" s="831"/>
      <c r="L961" s="831"/>
      <c r="M961" s="1005"/>
      <c r="R961" s="346"/>
      <c r="S961" s="346"/>
      <c r="T961" s="346"/>
      <c r="U961" s="1508"/>
      <c r="V961" s="346"/>
    </row>
    <row r="962">
      <c r="I962" s="156"/>
      <c r="J962" s="156"/>
      <c r="K962" s="831"/>
      <c r="L962" s="831"/>
      <c r="M962" s="1005"/>
      <c r="R962" s="346"/>
      <c r="S962" s="346"/>
      <c r="T962" s="346"/>
      <c r="U962" s="1508"/>
      <c r="V962" s="346"/>
    </row>
    <row r="963">
      <c r="I963" s="156"/>
      <c r="J963" s="156"/>
      <c r="K963" s="831"/>
      <c r="L963" s="831"/>
      <c r="M963" s="1005"/>
      <c r="R963" s="346"/>
      <c r="S963" s="346"/>
      <c r="T963" s="346"/>
      <c r="U963" s="1508"/>
      <c r="V963" s="346"/>
    </row>
    <row r="964">
      <c r="I964" s="156"/>
      <c r="J964" s="156"/>
      <c r="K964" s="831"/>
      <c r="L964" s="831"/>
      <c r="M964" s="1005"/>
      <c r="R964" s="346"/>
      <c r="S964" s="346"/>
      <c r="T964" s="346"/>
      <c r="U964" s="1508"/>
      <c r="V964" s="346"/>
    </row>
    <row r="965">
      <c r="I965" s="156"/>
      <c r="J965" s="156"/>
      <c r="K965" s="831"/>
      <c r="L965" s="831"/>
      <c r="M965" s="1005"/>
      <c r="R965" s="346"/>
      <c r="S965" s="346"/>
      <c r="T965" s="346"/>
      <c r="U965" s="1508"/>
      <c r="V965" s="346"/>
    </row>
    <row r="966">
      <c r="I966" s="156"/>
      <c r="J966" s="156"/>
      <c r="K966" s="831"/>
      <c r="L966" s="831"/>
      <c r="M966" s="1005"/>
      <c r="R966" s="346"/>
      <c r="S966" s="346"/>
      <c r="T966" s="346"/>
      <c r="U966" s="1508"/>
      <c r="V966" s="346"/>
    </row>
    <row r="967">
      <c r="I967" s="156"/>
      <c r="J967" s="156"/>
      <c r="K967" s="831"/>
      <c r="L967" s="831"/>
      <c r="M967" s="1005"/>
      <c r="R967" s="346"/>
      <c r="S967" s="346"/>
      <c r="T967" s="346"/>
      <c r="U967" s="1508"/>
      <c r="V967" s="346"/>
    </row>
    <row r="968">
      <c r="I968" s="156"/>
      <c r="J968" s="156"/>
      <c r="K968" s="831"/>
      <c r="L968" s="831"/>
      <c r="M968" s="1005"/>
      <c r="R968" s="346"/>
      <c r="S968" s="346"/>
      <c r="T968" s="346"/>
      <c r="U968" s="1508"/>
      <c r="V968" s="346"/>
    </row>
    <row r="969">
      <c r="I969" s="156"/>
      <c r="J969" s="156"/>
      <c r="K969" s="831"/>
      <c r="L969" s="831"/>
      <c r="M969" s="1005"/>
      <c r="R969" s="346"/>
      <c r="S969" s="346"/>
      <c r="T969" s="346"/>
      <c r="U969" s="1508"/>
      <c r="V969" s="346"/>
    </row>
    <row r="970">
      <c r="I970" s="156"/>
      <c r="J970" s="156"/>
      <c r="K970" s="831"/>
      <c r="L970" s="831"/>
      <c r="M970" s="1005"/>
      <c r="R970" s="346"/>
      <c r="S970" s="346"/>
      <c r="T970" s="346"/>
      <c r="U970" s="1508"/>
      <c r="V970" s="346"/>
    </row>
    <row r="971">
      <c r="I971" s="156"/>
      <c r="J971" s="156"/>
      <c r="K971" s="831"/>
      <c r="L971" s="831"/>
      <c r="M971" s="1005"/>
      <c r="R971" s="346"/>
      <c r="S971" s="346"/>
      <c r="T971" s="346"/>
      <c r="U971" s="1508"/>
      <c r="V971" s="346"/>
    </row>
    <row r="972">
      <c r="I972" s="156"/>
      <c r="J972" s="156"/>
      <c r="K972" s="831"/>
      <c r="L972" s="831"/>
      <c r="M972" s="1005"/>
      <c r="R972" s="346"/>
      <c r="S972" s="346"/>
      <c r="T972" s="346"/>
      <c r="U972" s="1508"/>
      <c r="V972" s="346"/>
    </row>
    <row r="973">
      <c r="I973" s="156"/>
      <c r="J973" s="156"/>
      <c r="K973" s="831"/>
      <c r="L973" s="831"/>
      <c r="M973" s="1005"/>
      <c r="R973" s="346"/>
      <c r="S973" s="346"/>
      <c r="T973" s="346"/>
      <c r="U973" s="1508"/>
      <c r="V973" s="346"/>
    </row>
    <row r="974">
      <c r="I974" s="156"/>
      <c r="J974" s="156"/>
      <c r="K974" s="831"/>
      <c r="L974" s="831"/>
      <c r="M974" s="1005"/>
      <c r="R974" s="346"/>
      <c r="S974" s="346"/>
      <c r="T974" s="346"/>
      <c r="U974" s="1508"/>
      <c r="V974" s="346"/>
    </row>
    <row r="975">
      <c r="I975" s="156"/>
      <c r="J975" s="156"/>
      <c r="K975" s="831"/>
      <c r="L975" s="831"/>
      <c r="M975" s="1005"/>
      <c r="R975" s="346"/>
      <c r="S975" s="346"/>
      <c r="T975" s="346"/>
      <c r="U975" s="1508"/>
      <c r="V975" s="346"/>
    </row>
    <row r="976">
      <c r="I976" s="156"/>
      <c r="J976" s="156"/>
      <c r="K976" s="831"/>
      <c r="L976" s="831"/>
      <c r="M976" s="1005"/>
      <c r="R976" s="346"/>
      <c r="S976" s="346"/>
      <c r="T976" s="346"/>
      <c r="U976" s="1508"/>
      <c r="V976" s="346"/>
    </row>
    <row r="977">
      <c r="I977" s="156"/>
      <c r="K977" s="831"/>
      <c r="L977" s="831"/>
      <c r="M977" s="1005"/>
      <c r="R977" s="346"/>
      <c r="S977" s="346"/>
      <c r="T977" s="346"/>
      <c r="U977" s="1508"/>
      <c r="V977" s="346"/>
    </row>
    <row r="978">
      <c r="I978" s="156"/>
      <c r="K978" s="831"/>
      <c r="L978" s="831"/>
      <c r="M978" s="1005"/>
      <c r="R978" s="346"/>
      <c r="S978" s="346"/>
      <c r="T978" s="346"/>
      <c r="U978" s="1508"/>
      <c r="V978" s="346"/>
    </row>
    <row r="979">
      <c r="I979" s="156"/>
      <c r="K979" s="831"/>
      <c r="L979" s="831"/>
      <c r="M979" s="1005"/>
      <c r="R979" s="346"/>
      <c r="S979" s="346"/>
      <c r="T979" s="346"/>
      <c r="U979" s="1508"/>
      <c r="V979" s="346"/>
    </row>
    <row r="980">
      <c r="I980" s="156"/>
      <c r="K980" s="831"/>
      <c r="L980" s="831"/>
      <c r="M980" s="1005"/>
      <c r="R980" s="346"/>
      <c r="S980" s="346"/>
      <c r="T980" s="346"/>
      <c r="U980" s="1508"/>
      <c r="V980" s="346"/>
    </row>
    <row r="981">
      <c r="I981" s="156"/>
      <c r="K981" s="831"/>
      <c r="L981" s="831"/>
      <c r="M981" s="1005"/>
      <c r="R981" s="346"/>
      <c r="S981" s="346"/>
      <c r="T981" s="346"/>
      <c r="U981" s="1508"/>
      <c r="V981" s="346"/>
    </row>
    <row r="982">
      <c r="I982" s="156"/>
      <c r="K982" s="831"/>
      <c r="L982" s="831"/>
      <c r="M982" s="1005"/>
      <c r="R982" s="346"/>
      <c r="S982" s="346"/>
      <c r="T982" s="346"/>
      <c r="U982" s="1508"/>
      <c r="V982" s="346"/>
    </row>
    <row r="983">
      <c r="I983" s="156"/>
      <c r="K983" s="831"/>
      <c r="L983" s="831"/>
      <c r="M983" s="1005"/>
      <c r="R983" s="346"/>
      <c r="S983" s="346"/>
      <c r="T983" s="346"/>
      <c r="U983" s="1508"/>
      <c r="V983" s="346"/>
    </row>
    <row r="984">
      <c r="I984" s="156"/>
      <c r="K984" s="831"/>
      <c r="L984" s="831"/>
      <c r="M984" s="1005"/>
      <c r="R984" s="346"/>
      <c r="S984" s="346"/>
      <c r="T984" s="346"/>
      <c r="U984" s="1508"/>
      <c r="V984" s="346"/>
    </row>
    <row r="985">
      <c r="I985" s="156"/>
      <c r="K985" s="831"/>
      <c r="L985" s="831"/>
      <c r="M985" s="1005"/>
      <c r="R985" s="346"/>
      <c r="S985" s="346"/>
      <c r="T985" s="346"/>
      <c r="U985" s="1508"/>
      <c r="V985" s="346"/>
    </row>
    <row r="986">
      <c r="I986" s="156"/>
      <c r="K986" s="831"/>
      <c r="L986" s="831"/>
      <c r="M986" s="1005"/>
      <c r="R986" s="346"/>
      <c r="S986" s="346"/>
      <c r="T986" s="346"/>
      <c r="U986" s="1508"/>
      <c r="V986" s="346"/>
    </row>
    <row r="987">
      <c r="I987" s="156"/>
      <c r="K987" s="831"/>
      <c r="L987" s="831"/>
      <c r="M987" s="1005"/>
      <c r="R987" s="346"/>
      <c r="S987" s="346"/>
      <c r="T987" s="346"/>
      <c r="U987" s="1508"/>
      <c r="V987" s="346"/>
    </row>
    <row r="988">
      <c r="I988" s="156"/>
      <c r="K988" s="831"/>
      <c r="L988" s="831"/>
      <c r="M988" s="1005"/>
      <c r="R988" s="346"/>
      <c r="S988" s="346"/>
      <c r="T988" s="346"/>
      <c r="U988" s="1508"/>
      <c r="V988" s="346"/>
    </row>
    <row r="989">
      <c r="I989" s="156"/>
      <c r="K989" s="831"/>
      <c r="L989" s="831"/>
      <c r="M989" s="1005"/>
      <c r="R989" s="346"/>
      <c r="S989" s="346"/>
      <c r="T989" s="346"/>
      <c r="U989" s="1508"/>
      <c r="V989" s="346"/>
    </row>
    <row r="990">
      <c r="I990" s="156"/>
      <c r="K990" s="831"/>
      <c r="L990" s="831"/>
      <c r="M990" s="1005"/>
      <c r="R990" s="346"/>
      <c r="S990" s="346"/>
      <c r="T990" s="346"/>
      <c r="U990" s="1508"/>
      <c r="V990" s="346"/>
    </row>
    <row r="991">
      <c r="I991" s="156"/>
      <c r="K991" s="831"/>
      <c r="L991" s="831"/>
      <c r="M991" s="1005"/>
      <c r="R991" s="346"/>
      <c r="S991" s="346"/>
      <c r="T991" s="346"/>
      <c r="U991" s="1508"/>
      <c r="V991" s="346"/>
    </row>
    <row r="992">
      <c r="I992" s="156"/>
      <c r="K992" s="831"/>
      <c r="L992" s="831"/>
      <c r="M992" s="1005"/>
      <c r="R992" s="346"/>
      <c r="S992" s="346"/>
      <c r="T992" s="346"/>
      <c r="U992" s="1508"/>
      <c r="V992" s="346"/>
    </row>
    <row r="993">
      <c r="I993" s="156"/>
      <c r="K993" s="831"/>
      <c r="L993" s="831"/>
      <c r="M993" s="1005"/>
      <c r="R993" s="346"/>
      <c r="S993" s="346"/>
      <c r="T993" s="346"/>
      <c r="U993" s="1508"/>
      <c r="V993" s="346"/>
    </row>
    <row r="994">
      <c r="I994" s="156"/>
      <c r="K994" s="831"/>
      <c r="L994" s="831"/>
      <c r="M994" s="1005"/>
      <c r="R994" s="346"/>
      <c r="S994" s="346"/>
      <c r="T994" s="346"/>
      <c r="U994" s="1508"/>
      <c r="V994" s="346"/>
    </row>
    <row r="995">
      <c r="I995" s="156"/>
      <c r="K995" s="831"/>
      <c r="L995" s="831"/>
      <c r="M995" s="1005"/>
      <c r="R995" s="346"/>
      <c r="S995" s="346"/>
      <c r="T995" s="346"/>
      <c r="U995" s="1508"/>
      <c r="V995" s="346"/>
    </row>
    <row r="996">
      <c r="I996" s="156"/>
      <c r="K996" s="831"/>
      <c r="L996" s="831"/>
      <c r="M996" s="1005"/>
      <c r="R996" s="346"/>
      <c r="S996" s="346"/>
      <c r="T996" s="346"/>
      <c r="U996" s="1508"/>
      <c r="V996" s="346"/>
    </row>
    <row r="997">
      <c r="I997" s="156"/>
      <c r="K997" s="831"/>
      <c r="L997" s="831"/>
      <c r="M997" s="1005"/>
      <c r="R997" s="346"/>
      <c r="S997" s="346"/>
      <c r="T997" s="346"/>
      <c r="U997" s="1508"/>
      <c r="V997" s="346"/>
    </row>
    <row r="998">
      <c r="I998" s="156"/>
      <c r="K998" s="831"/>
      <c r="L998" s="831"/>
      <c r="M998" s="1005"/>
      <c r="R998" s="346"/>
      <c r="S998" s="346"/>
      <c r="T998" s="346"/>
      <c r="U998" s="1508"/>
      <c r="V998" s="346"/>
    </row>
    <row r="999">
      <c r="I999" s="156"/>
      <c r="K999" s="831"/>
      <c r="L999" s="831"/>
      <c r="M999" s="1005"/>
      <c r="R999" s="346"/>
      <c r="S999" s="346"/>
      <c r="T999" s="346"/>
      <c r="U999" s="1508"/>
      <c r="V999" s="346"/>
    </row>
    <row r="1000">
      <c r="I1000" s="156"/>
      <c r="K1000" s="831"/>
      <c r="L1000" s="831"/>
      <c r="M1000" s="1005"/>
      <c r="R1000" s="346"/>
      <c r="S1000" s="346"/>
      <c r="T1000" s="346"/>
      <c r="U1000" s="1508"/>
      <c r="V1000" s="346"/>
    </row>
    <row r="1001">
      <c r="I1001" s="156"/>
      <c r="K1001" s="831"/>
      <c r="L1001" s="831"/>
      <c r="M1001" s="1005"/>
      <c r="R1001" s="346"/>
      <c r="S1001" s="346"/>
      <c r="T1001" s="346"/>
      <c r="U1001" s="1508"/>
      <c r="V1001" s="346"/>
    </row>
    <row r="1002">
      <c r="I1002" s="156"/>
      <c r="K1002" s="831"/>
      <c r="L1002" s="831"/>
      <c r="M1002" s="1005"/>
      <c r="R1002" s="346"/>
      <c r="S1002" s="346"/>
      <c r="T1002" s="346"/>
      <c r="U1002" s="1508"/>
      <c r="V1002" s="346"/>
    </row>
    <row r="1003">
      <c r="I1003" s="156"/>
      <c r="K1003" s="831"/>
      <c r="L1003" s="831"/>
      <c r="M1003" s="1005"/>
      <c r="R1003" s="346"/>
      <c r="S1003" s="346"/>
      <c r="T1003" s="346"/>
      <c r="U1003" s="1508"/>
      <c r="V1003" s="346"/>
    </row>
    <row r="1004">
      <c r="I1004" s="156"/>
      <c r="K1004" s="831"/>
      <c r="L1004" s="831"/>
      <c r="M1004" s="1005"/>
      <c r="R1004" s="346"/>
      <c r="S1004" s="346"/>
      <c r="T1004" s="346"/>
      <c r="U1004" s="1508"/>
      <c r="V1004" s="346"/>
    </row>
    <row r="1005">
      <c r="I1005" s="156"/>
      <c r="K1005" s="831"/>
      <c r="L1005" s="831"/>
      <c r="M1005" s="1005"/>
      <c r="R1005" s="346"/>
      <c r="S1005" s="346"/>
      <c r="T1005" s="346"/>
      <c r="U1005" s="1508"/>
      <c r="V1005" s="346"/>
    </row>
    <row r="1006">
      <c r="I1006" s="156"/>
      <c r="K1006" s="831"/>
      <c r="L1006" s="831"/>
      <c r="M1006" s="1005"/>
      <c r="R1006" s="346"/>
      <c r="S1006" s="346"/>
      <c r="T1006" s="346"/>
      <c r="U1006" s="1508"/>
      <c r="V1006" s="346"/>
    </row>
    <row r="1007">
      <c r="I1007" s="156"/>
      <c r="K1007" s="831"/>
      <c r="L1007" s="831"/>
      <c r="M1007" s="1005"/>
      <c r="R1007" s="346"/>
      <c r="S1007" s="346"/>
      <c r="T1007" s="346"/>
      <c r="U1007" s="1508"/>
      <c r="V1007" s="346"/>
    </row>
    <row r="1008">
      <c r="I1008" s="156"/>
      <c r="K1008" s="831"/>
      <c r="L1008" s="831"/>
      <c r="M1008" s="1005"/>
      <c r="R1008" s="346"/>
      <c r="S1008" s="346"/>
      <c r="T1008" s="346"/>
      <c r="U1008" s="1508"/>
      <c r="V1008" s="346"/>
    </row>
    <row r="1009">
      <c r="I1009" s="156"/>
      <c r="K1009" s="831"/>
      <c r="L1009" s="831"/>
      <c r="M1009" s="1005"/>
      <c r="R1009" s="346"/>
      <c r="S1009" s="346"/>
      <c r="T1009" s="346"/>
      <c r="U1009" s="1508"/>
      <c r="V1009" s="346"/>
    </row>
    <row r="1010">
      <c r="I1010" s="156"/>
      <c r="K1010" s="831"/>
      <c r="L1010" s="831"/>
      <c r="M1010" s="1005"/>
      <c r="R1010" s="346"/>
      <c r="S1010" s="346"/>
      <c r="T1010" s="346"/>
      <c r="U1010" s="1508"/>
      <c r="V1010" s="346"/>
    </row>
    <row r="1011">
      <c r="I1011" s="156"/>
      <c r="K1011" s="831"/>
      <c r="L1011" s="831"/>
      <c r="M1011" s="1005"/>
      <c r="R1011" s="346"/>
      <c r="S1011" s="346"/>
      <c r="T1011" s="346"/>
      <c r="U1011" s="1508"/>
      <c r="V1011" s="346"/>
    </row>
    <row r="1012">
      <c r="I1012" s="156"/>
      <c r="K1012" s="831"/>
      <c r="L1012" s="831"/>
      <c r="M1012" s="1005"/>
      <c r="R1012" s="346"/>
      <c r="S1012" s="346"/>
      <c r="T1012" s="346"/>
      <c r="U1012" s="1508"/>
      <c r="V1012" s="346"/>
    </row>
    <row r="1013">
      <c r="I1013" s="156"/>
      <c r="K1013" s="831"/>
      <c r="L1013" s="831"/>
      <c r="M1013" s="1005"/>
      <c r="R1013" s="346"/>
      <c r="S1013" s="346"/>
      <c r="T1013" s="346"/>
      <c r="U1013" s="1508"/>
      <c r="V1013" s="346"/>
    </row>
    <row r="1014">
      <c r="I1014" s="156"/>
      <c r="K1014" s="831"/>
      <c r="L1014" s="831"/>
      <c r="M1014" s="1005"/>
      <c r="R1014" s="346"/>
      <c r="S1014" s="346"/>
      <c r="T1014" s="346"/>
      <c r="U1014" s="1508"/>
      <c r="V1014" s="346"/>
    </row>
    <row r="1015">
      <c r="I1015" s="156"/>
      <c r="K1015" s="831"/>
      <c r="L1015" s="831"/>
      <c r="M1015" s="1005"/>
      <c r="R1015" s="346"/>
      <c r="S1015" s="346"/>
      <c r="T1015" s="346"/>
      <c r="U1015" s="1508"/>
      <c r="V1015" s="346"/>
    </row>
    <row r="1016">
      <c r="I1016" s="156"/>
      <c r="K1016" s="831"/>
      <c r="L1016" s="831"/>
      <c r="M1016" s="1005"/>
      <c r="R1016" s="346"/>
      <c r="S1016" s="346"/>
      <c r="T1016" s="346"/>
      <c r="U1016" s="1508"/>
      <c r="V1016" s="346"/>
    </row>
    <row r="1017">
      <c r="I1017" s="156"/>
      <c r="K1017" s="831"/>
      <c r="L1017" s="831"/>
      <c r="M1017" s="1005"/>
      <c r="R1017" s="346"/>
      <c r="S1017" s="346"/>
      <c r="T1017" s="346"/>
      <c r="U1017" s="1508"/>
      <c r="V1017" s="346"/>
    </row>
    <row r="1018">
      <c r="I1018" s="156"/>
      <c r="K1018" s="831"/>
      <c r="L1018" s="831"/>
      <c r="M1018" s="1005"/>
      <c r="R1018" s="346"/>
      <c r="S1018" s="346"/>
      <c r="T1018" s="346"/>
      <c r="U1018" s="1508"/>
      <c r="V1018" s="346"/>
    </row>
    <row r="1019">
      <c r="I1019" s="156"/>
      <c r="K1019" s="831"/>
      <c r="L1019" s="831"/>
      <c r="M1019" s="1005"/>
      <c r="R1019" s="346"/>
      <c r="S1019" s="346"/>
      <c r="T1019" s="346"/>
      <c r="U1019" s="1508"/>
      <c r="V1019" s="346"/>
    </row>
    <row r="1020">
      <c r="I1020" s="156"/>
      <c r="K1020" s="831"/>
      <c r="L1020" s="831"/>
      <c r="M1020" s="1005"/>
      <c r="R1020" s="346"/>
      <c r="S1020" s="346"/>
      <c r="T1020" s="346"/>
      <c r="U1020" s="1508"/>
      <c r="V1020" s="346"/>
    </row>
    <row r="1021">
      <c r="I1021" s="156"/>
      <c r="K1021" s="831"/>
      <c r="L1021" s="831"/>
      <c r="M1021" s="1005"/>
      <c r="R1021" s="346"/>
      <c r="S1021" s="346"/>
      <c r="T1021" s="346"/>
      <c r="U1021" s="1508"/>
      <c r="V1021" s="346"/>
    </row>
    <row r="1022">
      <c r="I1022" s="156"/>
      <c r="K1022" s="831"/>
      <c r="L1022" s="831"/>
      <c r="M1022" s="1005"/>
      <c r="R1022" s="346"/>
      <c r="S1022" s="346"/>
      <c r="T1022" s="346"/>
      <c r="U1022" s="1508"/>
      <c r="V1022" s="346"/>
    </row>
    <row r="1023">
      <c r="I1023" s="156"/>
      <c r="K1023" s="831"/>
      <c r="L1023" s="831"/>
      <c r="M1023" s="1005"/>
      <c r="R1023" s="346"/>
      <c r="S1023" s="346"/>
      <c r="T1023" s="346"/>
      <c r="U1023" s="1508"/>
      <c r="V1023" s="346"/>
    </row>
    <row r="1024">
      <c r="I1024" s="156"/>
      <c r="K1024" s="831"/>
      <c r="L1024" s="831"/>
      <c r="M1024" s="1005"/>
      <c r="R1024" s="346"/>
      <c r="S1024" s="346"/>
      <c r="T1024" s="346"/>
      <c r="U1024" s="1508"/>
      <c r="V1024" s="346"/>
    </row>
    <row r="1025">
      <c r="I1025" s="156"/>
      <c r="K1025" s="831"/>
      <c r="L1025" s="831"/>
      <c r="M1025" s="1005"/>
      <c r="R1025" s="346"/>
      <c r="S1025" s="346"/>
      <c r="T1025" s="346"/>
      <c r="U1025" s="1508"/>
      <c r="V1025" s="346"/>
    </row>
    <row r="1026">
      <c r="I1026" s="156"/>
      <c r="K1026" s="831"/>
      <c r="L1026" s="831"/>
      <c r="M1026" s="1005"/>
      <c r="R1026" s="346"/>
      <c r="S1026" s="346"/>
      <c r="T1026" s="346"/>
      <c r="U1026" s="1508"/>
      <c r="V1026" s="346"/>
    </row>
    <row r="1027">
      <c r="I1027" s="156"/>
      <c r="K1027" s="831"/>
      <c r="L1027" s="831"/>
      <c r="M1027" s="1005"/>
      <c r="R1027" s="346"/>
      <c r="S1027" s="346"/>
      <c r="T1027" s="346"/>
      <c r="U1027" s="1508"/>
      <c r="V1027" s="346"/>
    </row>
    <row r="1028">
      <c r="I1028" s="156"/>
      <c r="K1028" s="831"/>
      <c r="L1028" s="831"/>
      <c r="M1028" s="1005"/>
      <c r="R1028" s="346"/>
      <c r="S1028" s="346"/>
      <c r="T1028" s="346"/>
      <c r="U1028" s="1508"/>
      <c r="V1028" s="346"/>
    </row>
    <row r="1029">
      <c r="I1029" s="156"/>
      <c r="K1029" s="831"/>
      <c r="L1029" s="831"/>
      <c r="M1029" s="1005"/>
      <c r="R1029" s="346"/>
      <c r="S1029" s="346"/>
      <c r="T1029" s="346"/>
      <c r="U1029" s="1508"/>
      <c r="V1029" s="346"/>
    </row>
    <row r="1030">
      <c r="I1030" s="156"/>
      <c r="K1030" s="831"/>
      <c r="L1030" s="831"/>
      <c r="M1030" s="1005"/>
      <c r="R1030" s="346"/>
      <c r="S1030" s="346"/>
      <c r="T1030" s="346"/>
      <c r="U1030" s="1508"/>
      <c r="V1030" s="346"/>
    </row>
    <row r="1031">
      <c r="I1031" s="156"/>
      <c r="K1031" s="831"/>
      <c r="L1031" s="831"/>
      <c r="M1031" s="1005"/>
      <c r="R1031" s="346"/>
      <c r="S1031" s="346"/>
      <c r="T1031" s="346"/>
      <c r="U1031" s="1508"/>
      <c r="V1031" s="346"/>
    </row>
    <row r="1032">
      <c r="I1032" s="156"/>
      <c r="K1032" s="831"/>
      <c r="L1032" s="831"/>
      <c r="M1032" s="1005"/>
      <c r="R1032" s="346"/>
      <c r="S1032" s="346"/>
      <c r="T1032" s="346"/>
      <c r="U1032" s="1508"/>
      <c r="V1032" s="346"/>
    </row>
    <row r="1033">
      <c r="I1033" s="156"/>
      <c r="K1033" s="831"/>
      <c r="L1033" s="831"/>
      <c r="M1033" s="1005"/>
      <c r="R1033" s="346"/>
      <c r="S1033" s="346"/>
      <c r="T1033" s="346"/>
      <c r="U1033" s="1508"/>
      <c r="V1033" s="346"/>
    </row>
    <row r="1034">
      <c r="I1034" s="156"/>
      <c r="K1034" s="831"/>
      <c r="L1034" s="831"/>
      <c r="M1034" s="1005"/>
      <c r="R1034" s="346"/>
      <c r="S1034" s="346"/>
      <c r="T1034" s="346"/>
      <c r="U1034" s="1508"/>
      <c r="V1034" s="346"/>
    </row>
    <row r="1035">
      <c r="I1035" s="156"/>
      <c r="K1035" s="831"/>
      <c r="L1035" s="831"/>
      <c r="M1035" s="1005"/>
      <c r="R1035" s="346"/>
      <c r="S1035" s="346"/>
      <c r="T1035" s="346"/>
      <c r="U1035" s="1508"/>
      <c r="V1035" s="346"/>
    </row>
    <row r="1036">
      <c r="I1036" s="156"/>
      <c r="K1036" s="831"/>
      <c r="L1036" s="831"/>
      <c r="M1036" s="1005"/>
      <c r="R1036" s="346"/>
      <c r="S1036" s="346"/>
      <c r="T1036" s="346"/>
      <c r="U1036" s="1508"/>
      <c r="V1036" s="346"/>
    </row>
    <row r="1037">
      <c r="I1037" s="156"/>
      <c r="K1037" s="831"/>
      <c r="L1037" s="831"/>
      <c r="M1037" s="1005"/>
      <c r="R1037" s="346"/>
      <c r="S1037" s="346"/>
      <c r="T1037" s="346"/>
      <c r="U1037" s="1508"/>
      <c r="V1037" s="346"/>
    </row>
    <row r="1038">
      <c r="I1038" s="156"/>
      <c r="K1038" s="831"/>
      <c r="L1038" s="831"/>
      <c r="M1038" s="1005"/>
      <c r="R1038" s="346"/>
      <c r="S1038" s="346"/>
      <c r="T1038" s="346"/>
      <c r="U1038" s="1508"/>
      <c r="V1038" s="346"/>
    </row>
    <row r="1039">
      <c r="I1039" s="156"/>
      <c r="R1039" s="346"/>
      <c r="S1039" s="346"/>
      <c r="T1039" s="346"/>
      <c r="U1039" s="1508"/>
      <c r="V1039" s="346"/>
    </row>
    <row r="1040">
      <c r="I1040" s="156"/>
      <c r="R1040" s="346"/>
      <c r="S1040" s="346"/>
      <c r="T1040" s="346"/>
      <c r="U1040" s="1508"/>
      <c r="V1040" s="346"/>
    </row>
    <row r="1041">
      <c r="I1041" s="156"/>
      <c r="R1041" s="346"/>
      <c r="S1041" s="346"/>
      <c r="T1041" s="346"/>
      <c r="U1041" s="1508"/>
      <c r="V1041" s="346"/>
    </row>
    <row r="1042">
      <c r="I1042" s="156"/>
      <c r="R1042" s="346"/>
      <c r="S1042" s="346"/>
      <c r="T1042" s="346"/>
      <c r="U1042" s="1508"/>
      <c r="V1042" s="346"/>
    </row>
    <row r="1043">
      <c r="I1043" s="156"/>
      <c r="R1043" s="346"/>
      <c r="S1043" s="346"/>
      <c r="T1043" s="346"/>
      <c r="U1043" s="1508"/>
      <c r="V1043" s="346"/>
    </row>
    <row r="1044">
      <c r="I1044" s="156"/>
      <c r="R1044" s="346"/>
      <c r="S1044" s="346"/>
      <c r="T1044" s="346"/>
      <c r="U1044" s="1508"/>
      <c r="V1044" s="346"/>
    </row>
    <row r="1045">
      <c r="I1045" s="156"/>
      <c r="R1045" s="346"/>
      <c r="S1045" s="346"/>
      <c r="T1045" s="346"/>
      <c r="U1045" s="1508"/>
      <c r="V1045" s="346"/>
    </row>
    <row r="1046">
      <c r="I1046" s="156"/>
      <c r="R1046" s="346"/>
      <c r="S1046" s="346"/>
      <c r="T1046" s="346"/>
      <c r="U1046" s="1508"/>
      <c r="V1046" s="346"/>
    </row>
    <row r="1047">
      <c r="I1047" s="156"/>
      <c r="R1047" s="346"/>
      <c r="S1047" s="346"/>
      <c r="T1047" s="346"/>
      <c r="U1047" s="1508"/>
      <c r="V1047" s="346"/>
    </row>
    <row r="1048">
      <c r="I1048" s="156"/>
      <c r="R1048" s="346"/>
      <c r="S1048" s="346"/>
      <c r="T1048" s="346"/>
      <c r="U1048" s="1508"/>
      <c r="V1048" s="346"/>
    </row>
    <row r="1049">
      <c r="I1049" s="156"/>
      <c r="R1049" s="346"/>
      <c r="S1049" s="346"/>
      <c r="T1049" s="346"/>
      <c r="U1049" s="1508"/>
      <c r="V1049" s="346"/>
    </row>
    <row r="1050">
      <c r="I1050" s="156"/>
      <c r="R1050" s="346"/>
      <c r="S1050" s="346"/>
      <c r="T1050" s="346"/>
      <c r="U1050" s="1508"/>
      <c r="V1050" s="346"/>
    </row>
    <row r="1051">
      <c r="I1051" s="156"/>
      <c r="R1051" s="346"/>
      <c r="S1051" s="346"/>
      <c r="T1051" s="346"/>
      <c r="U1051" s="1508"/>
      <c r="V1051" s="346"/>
    </row>
    <row r="1052">
      <c r="I1052" s="156"/>
      <c r="R1052" s="346"/>
      <c r="S1052" s="346"/>
      <c r="T1052" s="346"/>
      <c r="U1052" s="1508"/>
      <c r="V1052" s="346"/>
    </row>
    <row r="1053">
      <c r="I1053" s="156"/>
      <c r="R1053" s="346"/>
      <c r="S1053" s="346"/>
      <c r="T1053" s="346"/>
      <c r="U1053" s="1508"/>
      <c r="V1053" s="346"/>
    </row>
    <row r="1054">
      <c r="I1054" s="156"/>
      <c r="R1054" s="346"/>
      <c r="S1054" s="346"/>
      <c r="T1054" s="346"/>
      <c r="U1054" s="1508"/>
      <c r="V1054" s="346"/>
    </row>
    <row r="1055">
      <c r="I1055" s="156"/>
      <c r="R1055" s="346"/>
      <c r="S1055" s="346"/>
      <c r="T1055" s="346"/>
      <c r="U1055" s="1508"/>
      <c r="V1055" s="346"/>
    </row>
    <row r="1056">
      <c r="I1056" s="156"/>
      <c r="R1056" s="346"/>
      <c r="S1056" s="346"/>
      <c r="T1056" s="346"/>
      <c r="U1056" s="1508"/>
      <c r="V1056" s="346"/>
    </row>
    <row r="1057">
      <c r="I1057" s="156"/>
      <c r="R1057" s="346"/>
      <c r="S1057" s="346"/>
      <c r="T1057" s="346"/>
      <c r="U1057" s="1508"/>
      <c r="V1057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K19"/>
    <hyperlink r:id="rId2" ref="L19"/>
    <hyperlink r:id="rId3" ref="M19"/>
    <hyperlink r:id="rId4" ref="H20"/>
    <hyperlink r:id="rId5" ref="K20"/>
    <hyperlink r:id="rId6" ref="L20"/>
    <hyperlink r:id="rId7" ref="M20"/>
    <hyperlink r:id="rId8" ref="H21"/>
    <hyperlink r:id="rId9" ref="K25"/>
    <hyperlink r:id="rId10" ref="M25"/>
    <hyperlink r:id="rId11" ref="K26"/>
    <hyperlink r:id="rId12" ref="L26"/>
    <hyperlink r:id="rId13" ref="M26"/>
    <hyperlink r:id="rId14" ref="L31"/>
    <hyperlink r:id="rId15" ref="M31"/>
    <hyperlink r:id="rId16" ref="L32"/>
    <hyperlink r:id="rId17" ref="K37"/>
    <hyperlink r:id="rId18" ref="K38"/>
    <hyperlink r:id="rId19" ref="K44"/>
    <hyperlink r:id="rId20" ref="L44"/>
    <hyperlink r:id="rId21" ref="M44"/>
    <hyperlink r:id="rId22" ref="K45"/>
    <hyperlink r:id="rId23" ref="L45"/>
    <hyperlink r:id="rId24" ref="M45"/>
    <hyperlink r:id="rId25" ref="K50"/>
    <hyperlink r:id="rId26" ref="K51"/>
    <hyperlink r:id="rId27" ref="K56"/>
    <hyperlink r:id="rId28" ref="L56"/>
    <hyperlink r:id="rId29" ref="M56"/>
    <hyperlink r:id="rId30" ref="K57"/>
    <hyperlink r:id="rId31" ref="L57"/>
    <hyperlink r:id="rId32" ref="M57"/>
    <hyperlink r:id="rId33" ref="K62"/>
    <hyperlink r:id="rId34" ref="L62"/>
    <hyperlink r:id="rId35" ref="K63"/>
    <hyperlink r:id="rId36" ref="L6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hidden="1" min="20" max="20" width="12.63"/>
    <col customWidth="1" hidden="1" min="21" max="21" width="18.75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1411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45328.0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3318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521" t="s">
        <v>46</v>
      </c>
      <c r="K17" s="1522">
        <v>45355.0</v>
      </c>
      <c r="L17" s="1522">
        <v>45356.0</v>
      </c>
      <c r="M17" s="1522">
        <v>45357.0</v>
      </c>
      <c r="N17" s="7"/>
      <c r="O17" s="1523" t="s">
        <v>121</v>
      </c>
      <c r="P17" s="1524" t="s">
        <v>123</v>
      </c>
      <c r="Q17" s="1525" t="s">
        <v>1015</v>
      </c>
      <c r="R17" s="1525" t="s">
        <v>124</v>
      </c>
      <c r="S17" s="1526" t="s">
        <v>125</v>
      </c>
      <c r="T17" s="1527" t="s">
        <v>3331</v>
      </c>
      <c r="U17" s="1527" t="s">
        <v>3332</v>
      </c>
      <c r="V17" s="1529" t="s">
        <v>98</v>
      </c>
      <c r="W17" s="1526" t="s">
        <v>3333</v>
      </c>
      <c r="X17" s="1530" t="s">
        <v>128</v>
      </c>
    </row>
    <row r="18">
      <c r="B18" s="46" t="s">
        <v>76</v>
      </c>
      <c r="C18" s="46" t="s">
        <v>77</v>
      </c>
      <c r="D18" s="46" t="s">
        <v>51</v>
      </c>
      <c r="H18" s="41"/>
      <c r="J18" s="1531" t="s">
        <v>44</v>
      </c>
      <c r="K18" s="1521" t="s">
        <v>78</v>
      </c>
      <c r="L18" s="1521" t="s">
        <v>78</v>
      </c>
      <c r="M18" s="1521" t="s">
        <v>78</v>
      </c>
      <c r="N18" s="1053"/>
      <c r="O18" s="1532">
        <v>45355.0</v>
      </c>
      <c r="P18" s="1533">
        <v>45355.0</v>
      </c>
      <c r="Q18" s="1534" t="s">
        <v>78</v>
      </c>
      <c r="R18" s="1534" t="s">
        <v>564</v>
      </c>
      <c r="S18" s="1535" t="s">
        <v>3337</v>
      </c>
      <c r="T18" s="1537" t="s">
        <v>564</v>
      </c>
      <c r="U18" s="1534" t="s">
        <v>3337</v>
      </c>
      <c r="V18" s="1538" t="s">
        <v>3344</v>
      </c>
      <c r="W18" s="1539" t="s">
        <v>3345</v>
      </c>
      <c r="X18" s="1540" t="s">
        <v>3346</v>
      </c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3347</v>
      </c>
      <c r="J19" s="1542" t="s">
        <v>84</v>
      </c>
      <c r="K19" s="1543" t="s">
        <v>3345</v>
      </c>
      <c r="L19" s="1543" t="s">
        <v>3351</v>
      </c>
      <c r="M19" s="1544" t="s">
        <v>3353</v>
      </c>
      <c r="N19" s="1053"/>
      <c r="O19" s="1532">
        <v>45356.0</v>
      </c>
      <c r="P19" s="1533">
        <v>45356.0</v>
      </c>
      <c r="Q19" s="1534" t="s">
        <v>78</v>
      </c>
      <c r="R19" s="1534" t="s">
        <v>2144</v>
      </c>
      <c r="S19" s="1535" t="s">
        <v>3354</v>
      </c>
      <c r="T19" s="1537" t="s">
        <v>2144</v>
      </c>
      <c r="U19" s="1534" t="s">
        <v>3354</v>
      </c>
      <c r="V19" s="1538" t="s">
        <v>223</v>
      </c>
      <c r="W19" s="1539" t="s">
        <v>3351</v>
      </c>
      <c r="X19" s="1540" t="s">
        <v>3355</v>
      </c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3356</v>
      </c>
      <c r="I20" s="47"/>
      <c r="J20" s="1542" t="s">
        <v>97</v>
      </c>
      <c r="K20" s="1543" t="s">
        <v>3345</v>
      </c>
      <c r="L20" s="1543" t="s">
        <v>3351</v>
      </c>
      <c r="M20" s="1544" t="s">
        <v>3353</v>
      </c>
      <c r="N20" s="1053"/>
      <c r="O20" s="1532">
        <v>45357.0</v>
      </c>
      <c r="P20" s="1533">
        <v>45357.0</v>
      </c>
      <c r="Q20" s="1546" t="s">
        <v>78</v>
      </c>
      <c r="R20" s="1534" t="s">
        <v>518</v>
      </c>
      <c r="S20" s="1535" t="s">
        <v>548</v>
      </c>
      <c r="T20" s="1537" t="s">
        <v>518</v>
      </c>
      <c r="U20" s="1547" t="s">
        <v>548</v>
      </c>
      <c r="V20" s="1538" t="s">
        <v>3360</v>
      </c>
      <c r="W20" s="1548" t="s">
        <v>3353</v>
      </c>
      <c r="X20" s="1540" t="s">
        <v>3361</v>
      </c>
    </row>
    <row r="21">
      <c r="H21" s="66"/>
      <c r="I21" s="47"/>
      <c r="J21" s="1549" t="s">
        <v>98</v>
      </c>
      <c r="K21" s="1550" t="s">
        <v>3344</v>
      </c>
      <c r="L21" s="1550" t="s">
        <v>223</v>
      </c>
      <c r="M21" s="1550" t="s">
        <v>3360</v>
      </c>
      <c r="N21" s="1053"/>
      <c r="O21" s="1551">
        <v>45358.0</v>
      </c>
      <c r="P21" s="1552">
        <v>45358.0</v>
      </c>
      <c r="Q21" s="1553" t="s">
        <v>78</v>
      </c>
      <c r="R21" s="1554" t="s">
        <v>170</v>
      </c>
      <c r="S21" s="1555" t="s">
        <v>957</v>
      </c>
      <c r="T21" s="1556" t="s">
        <v>882</v>
      </c>
      <c r="U21" s="1557" t="s">
        <v>911</v>
      </c>
      <c r="V21" s="1554" t="s">
        <v>3362</v>
      </c>
      <c r="W21" s="1558" t="s">
        <v>3363</v>
      </c>
      <c r="X21" s="1559"/>
    </row>
    <row r="22">
      <c r="H22" s="77"/>
      <c r="I22" s="7"/>
      <c r="M22" s="53"/>
      <c r="N22" s="1053"/>
      <c r="O22" s="1532">
        <v>45359.0</v>
      </c>
      <c r="P22" s="1533">
        <v>45359.0</v>
      </c>
      <c r="Q22" s="1534" t="s">
        <v>78</v>
      </c>
      <c r="R22" s="1534" t="s">
        <v>232</v>
      </c>
      <c r="S22" s="1535" t="s">
        <v>533</v>
      </c>
      <c r="T22" s="1537" t="s">
        <v>232</v>
      </c>
      <c r="U22" s="1534" t="s">
        <v>533</v>
      </c>
      <c r="V22" s="1538" t="s">
        <v>223</v>
      </c>
      <c r="W22" s="1539" t="s">
        <v>3367</v>
      </c>
      <c r="X22" s="1540" t="s">
        <v>3368</v>
      </c>
    </row>
    <row r="23">
      <c r="H23" s="77"/>
      <c r="I23" s="7"/>
      <c r="J23" s="1209" t="s">
        <v>46</v>
      </c>
      <c r="K23" s="1210">
        <v>45358.0</v>
      </c>
      <c r="L23" s="1522">
        <v>45359.0</v>
      </c>
      <c r="M23" s="1522">
        <v>45360.0</v>
      </c>
      <c r="N23" s="1053"/>
      <c r="O23" s="1532">
        <v>45360.0</v>
      </c>
      <c r="P23" s="1533">
        <v>45360.0</v>
      </c>
      <c r="Q23" s="1560" t="s">
        <v>78</v>
      </c>
      <c r="R23" s="1534" t="s">
        <v>901</v>
      </c>
      <c r="S23" s="1535" t="s">
        <v>3370</v>
      </c>
      <c r="T23" s="1537" t="s">
        <v>901</v>
      </c>
      <c r="U23" s="1547" t="s">
        <v>3370</v>
      </c>
      <c r="V23" s="1538" t="s">
        <v>223</v>
      </c>
      <c r="W23" s="1539" t="s">
        <v>3371</v>
      </c>
      <c r="X23" s="1540" t="s">
        <v>3373</v>
      </c>
    </row>
    <row r="24">
      <c r="H24" s="77"/>
      <c r="I24" s="7"/>
      <c r="J24" s="1212" t="s">
        <v>44</v>
      </c>
      <c r="K24" s="1269" t="s">
        <v>78</v>
      </c>
      <c r="L24" s="1521" t="s">
        <v>78</v>
      </c>
      <c r="M24" s="1521" t="s">
        <v>78</v>
      </c>
      <c r="N24" s="1053"/>
      <c r="O24" s="1532">
        <v>45361.0</v>
      </c>
      <c r="P24" s="1533">
        <v>45361.0</v>
      </c>
      <c r="Q24" s="1534" t="s">
        <v>78</v>
      </c>
      <c r="R24" s="1534" t="s">
        <v>774</v>
      </c>
      <c r="S24" s="1535" t="s">
        <v>473</v>
      </c>
      <c r="T24" s="1537" t="s">
        <v>774</v>
      </c>
      <c r="U24" s="1534" t="s">
        <v>473</v>
      </c>
      <c r="V24" s="1538" t="s">
        <v>3374</v>
      </c>
      <c r="W24" s="1539" t="s">
        <v>3376</v>
      </c>
      <c r="X24" s="1540" t="s">
        <v>3377</v>
      </c>
    </row>
    <row r="25">
      <c r="H25" s="77"/>
      <c r="I25" s="7"/>
      <c r="J25" s="1216" t="s">
        <v>84</v>
      </c>
      <c r="K25" s="1563" t="s">
        <v>3363</v>
      </c>
      <c r="L25" s="1564" t="s">
        <v>3367</v>
      </c>
      <c r="M25" s="1564" t="s">
        <v>3371</v>
      </c>
      <c r="N25" s="1053"/>
      <c r="O25" s="1532">
        <v>45362.0</v>
      </c>
      <c r="P25" s="1533">
        <v>45362.0</v>
      </c>
      <c r="Q25" s="1534" t="s">
        <v>78</v>
      </c>
      <c r="R25" s="1534" t="s">
        <v>501</v>
      </c>
      <c r="S25" s="1535" t="s">
        <v>3378</v>
      </c>
      <c r="T25" s="1537" t="s">
        <v>501</v>
      </c>
      <c r="U25" s="1534" t="s">
        <v>3378</v>
      </c>
      <c r="V25" s="1538" t="s">
        <v>223</v>
      </c>
      <c r="W25" s="1539" t="s">
        <v>3379</v>
      </c>
      <c r="X25" s="1540" t="s">
        <v>3380</v>
      </c>
    </row>
    <row r="26">
      <c r="H26" s="77"/>
      <c r="I26" s="7"/>
      <c r="J26" s="1216" t="s">
        <v>97</v>
      </c>
      <c r="K26" s="1565" t="s">
        <v>3363</v>
      </c>
      <c r="L26" s="1564" t="s">
        <v>3367</v>
      </c>
      <c r="M26" s="1564" t="s">
        <v>3371</v>
      </c>
      <c r="N26" s="1053"/>
      <c r="O26" s="1532">
        <v>45363.0</v>
      </c>
      <c r="P26" s="1533">
        <v>45363.0</v>
      </c>
      <c r="Q26" s="1560" t="s">
        <v>78</v>
      </c>
      <c r="R26" s="1534" t="s">
        <v>501</v>
      </c>
      <c r="S26" s="1535" t="s">
        <v>3378</v>
      </c>
      <c r="T26" s="1537" t="s">
        <v>501</v>
      </c>
      <c r="U26" s="1534" t="s">
        <v>3378</v>
      </c>
      <c r="V26" s="1538" t="s">
        <v>223</v>
      </c>
      <c r="W26" s="1539" t="s">
        <v>3381</v>
      </c>
      <c r="X26" s="1540" t="s">
        <v>3380</v>
      </c>
    </row>
    <row r="27">
      <c r="H27" s="77"/>
      <c r="I27" s="7"/>
      <c r="J27" s="1222" t="s">
        <v>98</v>
      </c>
      <c r="K27" s="1312" t="s">
        <v>3362</v>
      </c>
      <c r="L27" s="1566" t="s">
        <v>223</v>
      </c>
      <c r="M27" s="1440" t="s">
        <v>223</v>
      </c>
      <c r="N27" s="1053"/>
      <c r="O27" s="1532">
        <v>45364.0</v>
      </c>
      <c r="P27" s="1533">
        <v>45364.0</v>
      </c>
      <c r="Q27" s="1534" t="s">
        <v>78</v>
      </c>
      <c r="R27" s="1534" t="s">
        <v>1499</v>
      </c>
      <c r="S27" s="1535" t="s">
        <v>957</v>
      </c>
      <c r="T27" s="1535" t="s">
        <v>1499</v>
      </c>
      <c r="U27" s="1534" t="s">
        <v>957</v>
      </c>
      <c r="V27" s="1538" t="s">
        <v>223</v>
      </c>
      <c r="W27" s="1539" t="s">
        <v>3382</v>
      </c>
      <c r="X27" s="1540" t="s">
        <v>3383</v>
      </c>
    </row>
    <row r="28">
      <c r="H28" s="77"/>
      <c r="I28" s="7"/>
      <c r="J28" s="1241"/>
      <c r="K28" s="1241"/>
      <c r="L28" s="1241"/>
      <c r="M28" s="1242"/>
      <c r="N28" s="1361"/>
      <c r="O28" s="1532">
        <v>45365.0</v>
      </c>
      <c r="P28" s="1533">
        <v>45365.0</v>
      </c>
      <c r="Q28" s="1534" t="s">
        <v>78</v>
      </c>
      <c r="R28" s="1534" t="s">
        <v>314</v>
      </c>
      <c r="S28" s="1535" t="s">
        <v>505</v>
      </c>
      <c r="T28" s="1537" t="s">
        <v>314</v>
      </c>
      <c r="U28" s="1568" t="s">
        <v>505</v>
      </c>
      <c r="V28" s="1538" t="s">
        <v>223</v>
      </c>
      <c r="W28" s="1548" t="s">
        <v>3386</v>
      </c>
      <c r="X28" s="1540" t="s">
        <v>3387</v>
      </c>
    </row>
    <row r="29" outlineLevel="1">
      <c r="H29" s="41"/>
      <c r="J29" s="1209" t="s">
        <v>46</v>
      </c>
      <c r="K29" s="1210">
        <v>45361.0</v>
      </c>
      <c r="L29" s="1210">
        <v>45362.0</v>
      </c>
      <c r="M29" s="1210">
        <v>45363.0</v>
      </c>
      <c r="N29" s="1363"/>
      <c r="O29" s="1532">
        <v>45366.0</v>
      </c>
      <c r="P29" s="1533">
        <v>45366.0</v>
      </c>
      <c r="Q29" s="1560" t="s">
        <v>78</v>
      </c>
      <c r="R29" s="1534" t="s">
        <v>180</v>
      </c>
      <c r="S29" s="1535" t="s">
        <v>942</v>
      </c>
      <c r="T29" s="1537" t="s">
        <v>180</v>
      </c>
      <c r="U29" s="1534" t="s">
        <v>942</v>
      </c>
      <c r="V29" s="1538" t="s">
        <v>223</v>
      </c>
      <c r="W29" s="1539" t="s">
        <v>3389</v>
      </c>
      <c r="X29" s="1540" t="s">
        <v>3390</v>
      </c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J30" s="1212" t="s">
        <v>44</v>
      </c>
      <c r="K30" s="1269" t="s">
        <v>78</v>
      </c>
      <c r="L30" s="1326" t="s">
        <v>78</v>
      </c>
      <c r="M30" s="1269" t="s">
        <v>78</v>
      </c>
      <c r="N30" s="1364"/>
      <c r="O30" s="1569">
        <v>45367.0</v>
      </c>
      <c r="P30" s="1533">
        <v>45367.0</v>
      </c>
      <c r="Q30" s="1535" t="s">
        <v>78</v>
      </c>
      <c r="R30" s="1534" t="s">
        <v>173</v>
      </c>
      <c r="S30" s="1535" t="s">
        <v>612</v>
      </c>
      <c r="T30" s="1534" t="s">
        <v>173</v>
      </c>
      <c r="U30" s="1570" t="s">
        <v>612</v>
      </c>
      <c r="V30" s="1538" t="s">
        <v>2210</v>
      </c>
      <c r="W30" s="1539" t="s">
        <v>3395</v>
      </c>
      <c r="X30" s="1540" t="s">
        <v>3396</v>
      </c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1"/>
      <c r="J31" s="1216" t="s">
        <v>84</v>
      </c>
      <c r="K31" s="1572" t="s">
        <v>3376</v>
      </c>
      <c r="L31" s="1573" t="s">
        <v>3379</v>
      </c>
      <c r="M31" s="1572" t="s">
        <v>3381</v>
      </c>
      <c r="N31" s="1365"/>
      <c r="O31" s="1569">
        <v>45370.0</v>
      </c>
      <c r="P31" s="1533">
        <v>45370.0</v>
      </c>
      <c r="Q31" s="1535" t="s">
        <v>78</v>
      </c>
      <c r="R31" s="1534" t="s">
        <v>818</v>
      </c>
      <c r="S31" s="1535" t="s">
        <v>455</v>
      </c>
      <c r="T31" s="1534" t="s">
        <v>818</v>
      </c>
      <c r="U31" s="1535" t="s">
        <v>455</v>
      </c>
      <c r="V31" s="1547" t="s">
        <v>223</v>
      </c>
      <c r="W31" s="1539" t="s">
        <v>3400</v>
      </c>
      <c r="X31" s="1540" t="s">
        <v>820</v>
      </c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H32" s="41"/>
      <c r="I32" s="101" t="s">
        <v>149</v>
      </c>
      <c r="J32" s="1216" t="s">
        <v>97</v>
      </c>
      <c r="K32" s="1572" t="s">
        <v>3376</v>
      </c>
      <c r="L32" s="1573" t="s">
        <v>3379</v>
      </c>
      <c r="M32" s="1572" t="s">
        <v>3381</v>
      </c>
      <c r="N32" s="1365"/>
      <c r="O32" s="1569">
        <v>45371.0</v>
      </c>
      <c r="P32" s="1533">
        <v>45371.0</v>
      </c>
      <c r="Q32" s="1535" t="s">
        <v>78</v>
      </c>
      <c r="R32" s="1534" t="s">
        <v>161</v>
      </c>
      <c r="S32" s="1535" t="s">
        <v>446</v>
      </c>
      <c r="T32" s="1534" t="s">
        <v>161</v>
      </c>
      <c r="U32" s="1570" t="s">
        <v>446</v>
      </c>
      <c r="V32" s="1538" t="s">
        <v>223</v>
      </c>
      <c r="W32" s="1539" t="s">
        <v>3403</v>
      </c>
      <c r="X32" s="1540" t="s">
        <v>3404</v>
      </c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H33" s="41"/>
      <c r="I33" s="101"/>
      <c r="J33" s="1222" t="s">
        <v>98</v>
      </c>
      <c r="K33" s="80" t="s">
        <v>3374</v>
      </c>
      <c r="L33" s="80" t="s">
        <v>223</v>
      </c>
      <c r="M33" s="80" t="s">
        <v>223</v>
      </c>
      <c r="N33" s="1367"/>
      <c r="O33" s="1569">
        <v>45372.0</v>
      </c>
      <c r="P33" s="1533">
        <v>45372.0</v>
      </c>
      <c r="Q33" s="1535" t="s">
        <v>78</v>
      </c>
      <c r="R33" s="1534" t="s">
        <v>1231</v>
      </c>
      <c r="S33" s="1535" t="s">
        <v>654</v>
      </c>
      <c r="T33" s="1538" t="s">
        <v>1231</v>
      </c>
      <c r="U33" s="1574" t="s">
        <v>654</v>
      </c>
      <c r="V33" s="1534" t="s">
        <v>2045</v>
      </c>
      <c r="W33" s="1539" t="s">
        <v>3405</v>
      </c>
      <c r="X33" s="1540" t="s">
        <v>3406</v>
      </c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H34" s="41"/>
      <c r="I34" s="101"/>
      <c r="J34" s="1246"/>
      <c r="K34" s="1248"/>
      <c r="L34" s="59"/>
      <c r="M34" s="1575"/>
      <c r="N34" s="156"/>
      <c r="O34" s="1569">
        <v>45373.0</v>
      </c>
      <c r="P34" s="1533">
        <v>45373.0</v>
      </c>
      <c r="Q34" s="1535" t="s">
        <v>78</v>
      </c>
      <c r="R34" s="1534" t="s">
        <v>326</v>
      </c>
      <c r="S34" s="1535" t="s">
        <v>881</v>
      </c>
      <c r="T34" s="1534" t="s">
        <v>326</v>
      </c>
      <c r="U34" s="1535" t="s">
        <v>881</v>
      </c>
      <c r="V34" s="1547" t="s">
        <v>3408</v>
      </c>
      <c r="W34" s="1539" t="s">
        <v>3409</v>
      </c>
      <c r="X34" s="1540" t="s">
        <v>3410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H35" s="41"/>
      <c r="I35" s="101"/>
      <c r="J35" s="1209" t="s">
        <v>46</v>
      </c>
      <c r="K35" s="1458">
        <v>45364.0</v>
      </c>
      <c r="L35" s="1458">
        <v>45365.0</v>
      </c>
      <c r="M35" s="1458">
        <v>45366.0</v>
      </c>
      <c r="N35" s="156"/>
      <c r="O35" s="1569">
        <v>45374.0</v>
      </c>
      <c r="P35" s="1533">
        <v>45374.0</v>
      </c>
      <c r="Q35" s="1535" t="s">
        <v>78</v>
      </c>
      <c r="R35" s="1534" t="s">
        <v>326</v>
      </c>
      <c r="S35" s="1535" t="s">
        <v>881</v>
      </c>
      <c r="T35" s="1534" t="s">
        <v>326</v>
      </c>
      <c r="U35" s="1535" t="s">
        <v>881</v>
      </c>
      <c r="V35" s="1547" t="s">
        <v>3408</v>
      </c>
      <c r="W35" s="1539" t="s">
        <v>3413</v>
      </c>
      <c r="X35" s="1540" t="s">
        <v>3410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41"/>
      <c r="I36" s="101"/>
      <c r="J36" s="1212" t="s">
        <v>44</v>
      </c>
      <c r="K36" s="1269" t="s">
        <v>78</v>
      </c>
      <c r="L36" s="1326" t="s">
        <v>78</v>
      </c>
      <c r="M36" s="1269" t="s">
        <v>78</v>
      </c>
      <c r="N36" s="156"/>
      <c r="O36" s="1569">
        <v>45375.0</v>
      </c>
      <c r="P36" s="1533">
        <v>45375.0</v>
      </c>
      <c r="Q36" s="1535" t="s">
        <v>78</v>
      </c>
      <c r="R36" s="1534" t="s">
        <v>864</v>
      </c>
      <c r="S36" s="1535" t="s">
        <v>3414</v>
      </c>
      <c r="T36" s="1534" t="s">
        <v>864</v>
      </c>
      <c r="U36" s="1535" t="s">
        <v>3414</v>
      </c>
      <c r="V36" s="1547" t="s">
        <v>223</v>
      </c>
      <c r="W36" s="1539" t="s">
        <v>3416</v>
      </c>
      <c r="X36" s="1540" t="s">
        <v>3417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41"/>
      <c r="I37" s="101"/>
      <c r="J37" s="1216" t="s">
        <v>84</v>
      </c>
      <c r="K37" s="1572" t="s">
        <v>3382</v>
      </c>
      <c r="L37" s="1576" t="s">
        <v>3386</v>
      </c>
      <c r="M37" s="1577" t="s">
        <v>3389</v>
      </c>
      <c r="N37" s="156"/>
      <c r="O37" s="1569">
        <v>45377.0</v>
      </c>
      <c r="P37" s="1533">
        <v>45377.0</v>
      </c>
      <c r="Q37" s="1535" t="s">
        <v>78</v>
      </c>
      <c r="R37" s="1534" t="s">
        <v>143</v>
      </c>
      <c r="S37" s="1535" t="s">
        <v>465</v>
      </c>
      <c r="T37" s="1534" t="s">
        <v>143</v>
      </c>
      <c r="U37" s="1535" t="s">
        <v>465</v>
      </c>
      <c r="V37" s="1547" t="s">
        <v>223</v>
      </c>
      <c r="W37" s="1539" t="s">
        <v>3421</v>
      </c>
      <c r="X37" s="1540" t="s">
        <v>3422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41"/>
      <c r="I38" s="101"/>
      <c r="J38" s="1216" t="s">
        <v>97</v>
      </c>
      <c r="K38" s="1572" t="s">
        <v>3382</v>
      </c>
      <c r="L38" s="1578" t="s">
        <v>3386</v>
      </c>
      <c r="M38" s="1577" t="s">
        <v>3389</v>
      </c>
      <c r="N38" s="156"/>
      <c r="O38" s="1569">
        <v>45378.0</v>
      </c>
      <c r="P38" s="1533">
        <v>45378.0</v>
      </c>
      <c r="Q38" s="1535" t="s">
        <v>78</v>
      </c>
      <c r="R38" s="1560" t="s">
        <v>2141</v>
      </c>
      <c r="S38" s="1535" t="s">
        <v>3425</v>
      </c>
      <c r="T38" s="1534" t="s">
        <v>2141</v>
      </c>
      <c r="U38" s="1535" t="s">
        <v>3425</v>
      </c>
      <c r="V38" s="1579" t="s">
        <v>223</v>
      </c>
      <c r="W38" s="1539" t="s">
        <v>3426</v>
      </c>
      <c r="X38" s="1540" t="s">
        <v>855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41"/>
      <c r="I39" s="101"/>
      <c r="J39" s="1222" t="s">
        <v>98</v>
      </c>
      <c r="K39" s="80" t="s">
        <v>223</v>
      </c>
      <c r="L39" s="1312" t="s">
        <v>223</v>
      </c>
      <c r="M39" s="1312" t="s">
        <v>223</v>
      </c>
      <c r="N39" s="156"/>
      <c r="O39" s="1569">
        <v>45379.0</v>
      </c>
      <c r="P39" s="1533">
        <v>45379.0</v>
      </c>
      <c r="Q39" s="1535" t="s">
        <v>78</v>
      </c>
      <c r="R39" s="1560" t="s">
        <v>794</v>
      </c>
      <c r="S39" s="1535" t="s">
        <v>957</v>
      </c>
      <c r="T39" s="1534" t="s">
        <v>794</v>
      </c>
      <c r="U39" s="1535" t="s">
        <v>957</v>
      </c>
      <c r="V39" s="1579" t="s">
        <v>223</v>
      </c>
      <c r="W39" s="1539" t="s">
        <v>3427</v>
      </c>
      <c r="X39" s="1540" t="s">
        <v>3428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41"/>
      <c r="I40" s="101"/>
      <c r="J40" s="1246"/>
      <c r="K40" s="1248"/>
      <c r="L40" s="159"/>
      <c r="M40" s="1575"/>
      <c r="N40" s="156"/>
      <c r="O40" s="1569">
        <v>45380.0</v>
      </c>
      <c r="P40" s="1533">
        <v>45380.0</v>
      </c>
      <c r="Q40" s="1535" t="s">
        <v>78</v>
      </c>
      <c r="R40" s="1560" t="s">
        <v>142</v>
      </c>
      <c r="S40" s="1535" t="s">
        <v>567</v>
      </c>
      <c r="T40" s="1534" t="s">
        <v>142</v>
      </c>
      <c r="U40" s="1535" t="s">
        <v>567</v>
      </c>
      <c r="V40" s="1579" t="s">
        <v>223</v>
      </c>
      <c r="W40" s="1539" t="s">
        <v>3430</v>
      </c>
      <c r="X40" s="1540" t="s">
        <v>3431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outlineLevel="1">
      <c r="H41" s="41"/>
      <c r="I41" s="101"/>
      <c r="J41" s="1209" t="s">
        <v>46</v>
      </c>
      <c r="K41" s="1210">
        <v>45367.0</v>
      </c>
      <c r="L41" s="1210">
        <v>45370.0</v>
      </c>
      <c r="M41" s="1210">
        <v>45371.0</v>
      </c>
      <c r="N41" s="1090"/>
      <c r="O41" s="1569">
        <v>45381.0</v>
      </c>
      <c r="P41" s="1533">
        <v>45381.0</v>
      </c>
      <c r="Q41" s="1535" t="s">
        <v>78</v>
      </c>
      <c r="R41" s="1560" t="s">
        <v>837</v>
      </c>
      <c r="S41" s="1535" t="s">
        <v>3432</v>
      </c>
      <c r="T41" s="1534" t="s">
        <v>837</v>
      </c>
      <c r="U41" s="1535" t="s">
        <v>3432</v>
      </c>
      <c r="V41" s="1579" t="s">
        <v>223</v>
      </c>
      <c r="W41" s="1539" t="s">
        <v>3433</v>
      </c>
      <c r="X41" s="1540" t="s">
        <v>3434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0"/>
      <c r="O42" s="1569">
        <v>45382.0</v>
      </c>
      <c r="P42" s="1533">
        <v>45382.0</v>
      </c>
      <c r="Q42" s="1535" t="s">
        <v>78</v>
      </c>
      <c r="R42" s="1560" t="s">
        <v>1266</v>
      </c>
      <c r="S42" s="1535" t="s">
        <v>588</v>
      </c>
      <c r="T42" s="1534" t="s">
        <v>1266</v>
      </c>
      <c r="U42" s="1535" t="s">
        <v>588</v>
      </c>
      <c r="V42" s="1579"/>
      <c r="W42" s="1539" t="s">
        <v>3435</v>
      </c>
      <c r="X42" s="1540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H43" s="41"/>
      <c r="I43" s="101"/>
      <c r="J43" s="1216" t="s">
        <v>84</v>
      </c>
      <c r="K43" s="1580" t="s">
        <v>3395</v>
      </c>
      <c r="L43" s="1577" t="s">
        <v>3400</v>
      </c>
      <c r="M43" s="1572" t="s">
        <v>3403</v>
      </c>
      <c r="N43" s="1090"/>
      <c r="O43" s="1581">
        <v>45382.0</v>
      </c>
      <c r="P43" s="1582">
        <v>45382.0</v>
      </c>
      <c r="Q43" s="1583" t="s">
        <v>78</v>
      </c>
      <c r="R43" s="1584" t="s">
        <v>1971</v>
      </c>
      <c r="S43" s="1583" t="s">
        <v>609</v>
      </c>
      <c r="T43" s="1585" t="s">
        <v>1971</v>
      </c>
      <c r="U43" s="1583" t="s">
        <v>609</v>
      </c>
      <c r="V43" s="1586"/>
      <c r="W43" s="1587" t="s">
        <v>3437</v>
      </c>
      <c r="X43" s="1588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H44" s="41"/>
      <c r="I44" s="101"/>
      <c r="J44" s="1216" t="s">
        <v>97</v>
      </c>
      <c r="K44" s="1572" t="s">
        <v>3395</v>
      </c>
      <c r="L44" s="1577" t="s">
        <v>3400</v>
      </c>
      <c r="M44" s="1572" t="s">
        <v>3403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H45" s="41"/>
      <c r="I45" s="101"/>
      <c r="J45" s="1222" t="s">
        <v>98</v>
      </c>
      <c r="K45" s="1312" t="s">
        <v>2210</v>
      </c>
      <c r="L45" s="80" t="s">
        <v>223</v>
      </c>
      <c r="M45" s="80" t="s">
        <v>223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H47" s="41"/>
      <c r="I47" s="101"/>
      <c r="J47" s="1209" t="s">
        <v>46</v>
      </c>
      <c r="K47" s="1210">
        <v>45372.0</v>
      </c>
      <c r="L47" s="1210">
        <v>45373.0</v>
      </c>
      <c r="M47" s="1210">
        <v>45374.0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outlineLevel="1">
      <c r="H49" s="41"/>
      <c r="I49" s="101"/>
      <c r="J49" s="1216" t="s">
        <v>84</v>
      </c>
      <c r="K49" s="1577" t="s">
        <v>3405</v>
      </c>
      <c r="L49" s="1577" t="s">
        <v>3409</v>
      </c>
      <c r="M49" s="1577" t="s">
        <v>3413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H50" s="41"/>
      <c r="I50" s="101"/>
      <c r="J50" s="1216" t="s">
        <v>97</v>
      </c>
      <c r="K50" s="1590" t="s">
        <v>3405</v>
      </c>
      <c r="L50" s="1577" t="s">
        <v>3409</v>
      </c>
      <c r="M50" s="1591" t="s">
        <v>3413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H51" s="41"/>
      <c r="I51" s="101"/>
      <c r="J51" s="1222" t="s">
        <v>98</v>
      </c>
      <c r="K51" s="1410" t="s">
        <v>2045</v>
      </c>
      <c r="L51" s="135" t="s">
        <v>3408</v>
      </c>
      <c r="M51" s="135" t="s">
        <v>3408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H52" s="41"/>
      <c r="I52" s="101"/>
      <c r="K52" s="80"/>
      <c r="L52" s="80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H53" s="41"/>
      <c r="I53" s="101"/>
      <c r="J53" s="1209" t="s">
        <v>46</v>
      </c>
      <c r="K53" s="1210">
        <v>45375.0</v>
      </c>
      <c r="L53" s="1210">
        <v>45377.0</v>
      </c>
      <c r="M53" s="1210">
        <v>45378.0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H55" s="41"/>
      <c r="I55" s="101"/>
      <c r="J55" s="1216" t="s">
        <v>84</v>
      </c>
      <c r="K55" s="1592" t="s">
        <v>3416</v>
      </c>
      <c r="L55" s="1577" t="str">
        <f t="array" ref="L55">_xlfn.xlookup(L53,O18:O43,W18:W43)</f>
        <v>G:\.shortcut-targets-by-id\1ITqgsh2MRTYVwJY5mCuPyivOld5i2Y4Z\Shared with Shopee\BD\25th\Mall Calendar\SBD\SBD_202403\0326_dyson戴森</v>
      </c>
      <c r="M55" s="1577" t="s">
        <v>3426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H56" s="41"/>
      <c r="I56" s="101"/>
      <c r="J56" s="1216" t="s">
        <v>97</v>
      </c>
      <c r="K56" s="1592" t="s">
        <v>3416</v>
      </c>
      <c r="L56" s="1577" t="str">
        <f t="array" ref="L56">_xlfn.xlookup(L53,O18:O43,W18:W43)</f>
        <v>G:\.shortcut-targets-by-id\1ITqgsh2MRTYVwJY5mCuPyivOld5i2Y4Z\Shared with Shopee\BD\25th\Mall Calendar\SBD\SBD_202403\0326_dyson戴森</v>
      </c>
      <c r="M56" s="1577" t="s">
        <v>3426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H57" s="41"/>
      <c r="I57" s="101"/>
      <c r="J57" s="1222" t="s">
        <v>98</v>
      </c>
      <c r="K57" s="80" t="s">
        <v>223</v>
      </c>
      <c r="L57" s="1577" t="str">
        <f t="array" ref="L57">_xlfn.xlookup(L53,O18:O43,V18:V43)</f>
        <v>不指定</v>
      </c>
      <c r="M57" s="80" t="s">
        <v>223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H58" s="41"/>
      <c r="M58" s="53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H59" s="41"/>
      <c r="J59" s="1209" t="s">
        <v>46</v>
      </c>
      <c r="K59" s="1210">
        <v>45379.0</v>
      </c>
      <c r="L59" s="1210">
        <v>45380.0</v>
      </c>
      <c r="M59" s="1210">
        <v>45381.0</v>
      </c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H60" s="41"/>
      <c r="J60" s="1212" t="s">
        <v>44</v>
      </c>
      <c r="K60" s="1269" t="s">
        <v>78</v>
      </c>
      <c r="L60" s="1269" t="s">
        <v>78</v>
      </c>
      <c r="M60" s="1269" t="s">
        <v>78</v>
      </c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H61" s="41"/>
      <c r="J61" s="1216" t="s">
        <v>84</v>
      </c>
      <c r="K61" s="1592" t="s">
        <v>3427</v>
      </c>
      <c r="L61" s="1592" t="s">
        <v>3430</v>
      </c>
      <c r="M61" s="1572" t="s">
        <v>3433</v>
      </c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H62" s="41"/>
      <c r="J62" s="1216" t="s">
        <v>97</v>
      </c>
      <c r="K62" s="1592" t="s">
        <v>3427</v>
      </c>
      <c r="L62" s="1592" t="s">
        <v>3430</v>
      </c>
      <c r="M62" s="1572" t="s">
        <v>3433</v>
      </c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H63" s="41"/>
      <c r="J63" s="1222" t="s">
        <v>98</v>
      </c>
      <c r="K63" s="80" t="s">
        <v>223</v>
      </c>
      <c r="L63" s="80" t="s">
        <v>223</v>
      </c>
      <c r="M63" s="80" t="s">
        <v>223</v>
      </c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H64" s="41"/>
      <c r="M64" s="37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H65" s="66"/>
      <c r="I65" s="143"/>
      <c r="J65" s="1209" t="s">
        <v>46</v>
      </c>
      <c r="K65" s="1210">
        <v>45382.0</v>
      </c>
      <c r="L65" s="1210">
        <v>45382.0</v>
      </c>
      <c r="M65" s="1594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H66" s="66"/>
      <c r="I66" s="143"/>
      <c r="J66" s="1212" t="s">
        <v>44</v>
      </c>
      <c r="K66" s="1269" t="s">
        <v>78</v>
      </c>
      <c r="L66" s="1269" t="s">
        <v>78</v>
      </c>
      <c r="M66" s="1594"/>
      <c r="N66" s="100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H67" s="41"/>
      <c r="I67" s="103"/>
      <c r="J67" s="1216" t="s">
        <v>84</v>
      </c>
      <c r="K67" s="1595" t="s">
        <v>915</v>
      </c>
      <c r="L67" s="1595" t="s">
        <v>915</v>
      </c>
      <c r="M67" s="1594"/>
      <c r="S67" s="346"/>
    </row>
    <row r="68" outlineLevel="1">
      <c r="H68" s="41"/>
      <c r="I68" s="103"/>
      <c r="J68" s="1216" t="s">
        <v>97</v>
      </c>
      <c r="K68" s="1595" t="s">
        <v>915</v>
      </c>
      <c r="L68" s="1595" t="s">
        <v>915</v>
      </c>
      <c r="M68" s="1594"/>
      <c r="S68" s="346"/>
    </row>
    <row r="69" outlineLevel="1">
      <c r="H69" s="41"/>
      <c r="I69" s="103"/>
      <c r="J69" s="1222" t="s">
        <v>98</v>
      </c>
      <c r="K69" s="1595" t="s">
        <v>915</v>
      </c>
      <c r="L69" s="1595" t="s">
        <v>915</v>
      </c>
      <c r="M69" s="1594"/>
      <c r="S69" s="346"/>
    </row>
    <row r="70" outlineLevel="1">
      <c r="H70" s="41"/>
      <c r="I70" s="103"/>
      <c r="M70" s="53"/>
      <c r="S70" s="346"/>
    </row>
    <row r="71" outlineLevel="1">
      <c r="H71" s="41"/>
      <c r="I71" s="103"/>
      <c r="J71" s="1596"/>
      <c r="K71" s="1597"/>
      <c r="L71" s="1597"/>
      <c r="M71" s="1594"/>
      <c r="S71" s="346"/>
    </row>
    <row r="72" outlineLevel="1">
      <c r="H72" s="41"/>
      <c r="I72" s="103"/>
      <c r="J72" s="1272"/>
      <c r="K72" s="1273"/>
      <c r="L72" s="1273"/>
      <c r="M72" s="1598"/>
      <c r="S72" s="346"/>
    </row>
    <row r="73" outlineLevel="1">
      <c r="H73" s="41"/>
      <c r="I73" s="103"/>
      <c r="J73" s="1599" t="s">
        <v>46</v>
      </c>
      <c r="K73" s="1600">
        <v>45354.0</v>
      </c>
      <c r="L73" s="1600">
        <v>45361.0</v>
      </c>
      <c r="M73" s="1600">
        <v>45368.0</v>
      </c>
      <c r="S73" s="346"/>
    </row>
    <row r="74" outlineLevel="1">
      <c r="H74" s="41"/>
      <c r="I74" s="103"/>
      <c r="J74" s="1601" t="s">
        <v>44</v>
      </c>
      <c r="K74" s="1602" t="s">
        <v>985</v>
      </c>
      <c r="L74" s="1602" t="s">
        <v>985</v>
      </c>
      <c r="M74" s="1602" t="s">
        <v>985</v>
      </c>
      <c r="S74" s="346"/>
    </row>
    <row r="75" outlineLevel="1">
      <c r="H75" s="41"/>
      <c r="I75" s="103"/>
      <c r="J75" s="1601" t="s">
        <v>85</v>
      </c>
      <c r="K75" s="1603" t="s">
        <v>3446</v>
      </c>
      <c r="L75" s="1603" t="s">
        <v>3447</v>
      </c>
      <c r="M75" s="1603" t="s">
        <v>3448</v>
      </c>
      <c r="S75" s="346"/>
    </row>
    <row r="76" outlineLevel="1">
      <c r="H76" s="41"/>
      <c r="I76" s="103"/>
      <c r="J76" s="1601" t="s">
        <v>116</v>
      </c>
      <c r="K76" s="1604" t="s">
        <v>141</v>
      </c>
      <c r="L76" s="1605" t="s">
        <v>141</v>
      </c>
      <c r="M76" s="1605" t="s">
        <v>141</v>
      </c>
      <c r="S76" s="346"/>
    </row>
    <row r="77" outlineLevel="1">
      <c r="H77" s="41"/>
      <c r="I77" s="1051"/>
      <c r="J77" s="1606"/>
      <c r="K77" s="1607"/>
      <c r="L77" s="1607"/>
      <c r="M77" s="1608"/>
      <c r="S77" s="346"/>
    </row>
    <row r="78" outlineLevel="1">
      <c r="H78" s="41"/>
      <c r="I78" s="1051"/>
      <c r="J78" s="1609" t="s">
        <v>46</v>
      </c>
      <c r="K78" s="1610">
        <v>45375.0</v>
      </c>
      <c r="L78" s="1610">
        <v>45382.0</v>
      </c>
      <c r="M78" s="1611"/>
      <c r="S78" s="346"/>
    </row>
    <row r="79" outlineLevel="1">
      <c r="H79" s="41"/>
      <c r="I79" s="1051"/>
      <c r="J79" s="1601" t="s">
        <v>44</v>
      </c>
      <c r="K79" s="1602" t="s">
        <v>985</v>
      </c>
      <c r="L79" s="1602" t="s">
        <v>985</v>
      </c>
      <c r="M79" s="1612"/>
      <c r="S79" s="346"/>
    </row>
    <row r="80" outlineLevel="1">
      <c r="H80" s="41"/>
      <c r="I80" s="1051"/>
      <c r="J80" s="1601" t="s">
        <v>85</v>
      </c>
      <c r="K80" s="1613" t="s">
        <v>3449</v>
      </c>
      <c r="L80" s="1614" t="s">
        <v>3450</v>
      </c>
      <c r="M80" s="1615"/>
      <c r="S80" s="346"/>
    </row>
    <row r="81" outlineLevel="1">
      <c r="H81" s="41"/>
      <c r="I81" s="1051"/>
      <c r="J81" s="1601" t="s">
        <v>116</v>
      </c>
      <c r="K81" s="1604" t="s">
        <v>141</v>
      </c>
      <c r="L81" s="1605" t="s">
        <v>141</v>
      </c>
      <c r="M81" s="1612"/>
      <c r="S81" s="346"/>
    </row>
    <row r="82" outlineLevel="1">
      <c r="H82" s="41"/>
      <c r="I82" s="1051"/>
      <c r="J82" s="1616"/>
      <c r="K82" s="1608"/>
      <c r="L82" s="1608"/>
      <c r="M82" s="1608"/>
      <c r="S82" s="346"/>
    </row>
    <row r="83">
      <c r="H83" s="41"/>
      <c r="I83" s="1051"/>
      <c r="J83" s="1599" t="s">
        <v>46</v>
      </c>
      <c r="K83" s="1600">
        <v>45354.0</v>
      </c>
      <c r="L83" s="1600">
        <v>45369.0</v>
      </c>
      <c r="M83" s="1600">
        <v>45376.0</v>
      </c>
      <c r="S83" s="346"/>
    </row>
    <row r="84">
      <c r="H84" s="41"/>
      <c r="I84" s="1051"/>
      <c r="J84" s="1601" t="s">
        <v>44</v>
      </c>
      <c r="K84" s="1602" t="s">
        <v>3451</v>
      </c>
      <c r="L84" s="1602" t="s">
        <v>2136</v>
      </c>
      <c r="M84" s="1602" t="s">
        <v>1504</v>
      </c>
      <c r="S84" s="346"/>
    </row>
    <row r="85">
      <c r="H85" s="41"/>
      <c r="I85" s="1051"/>
      <c r="J85" s="1601" t="s">
        <v>85</v>
      </c>
      <c r="K85" s="1603" t="s">
        <v>3452</v>
      </c>
      <c r="L85" s="1603" t="s">
        <v>3453</v>
      </c>
      <c r="M85" s="1603" t="s">
        <v>3454</v>
      </c>
      <c r="S85" s="346"/>
    </row>
    <row r="86">
      <c r="H86" s="49"/>
      <c r="I86" s="1617"/>
      <c r="J86" s="1618" t="s">
        <v>116</v>
      </c>
      <c r="K86" s="1619" t="s">
        <v>3455</v>
      </c>
      <c r="L86" s="1619" t="s">
        <v>3455</v>
      </c>
      <c r="M86" s="1619" t="s">
        <v>3455</v>
      </c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4" ref="H19"/>
    <hyperlink r:id="rId5" ref="K75"/>
    <hyperlink r:id="rId6" ref="L75"/>
    <hyperlink r:id="rId7" ref="M75"/>
    <hyperlink r:id="rId8" ref="K76"/>
    <hyperlink r:id="rId9" ref="K80"/>
    <hyperlink r:id="rId10" ref="L80"/>
    <hyperlink r:id="rId11" ref="K81"/>
    <hyperlink r:id="rId12" ref="K85"/>
    <hyperlink r:id="rId13" ref="L85"/>
    <hyperlink r:id="rId14" ref="M85"/>
  </hyperlinks>
  <drawing r:id="rId15"/>
  <legacyDrawing r:id="rId16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8" width="18.88"/>
    <col customWidth="1" min="9" max="9" width="17.13"/>
    <col customWidth="1" min="10" max="10" width="12.38"/>
  </cols>
  <sheetData>
    <row r="1">
      <c r="K1" s="346"/>
    </row>
    <row r="2">
      <c r="B2" s="2" t="s">
        <v>0</v>
      </c>
      <c r="C2" s="1620" t="s">
        <v>3312</v>
      </c>
      <c r="D2" s="4"/>
      <c r="E2" s="5" t="s">
        <v>2</v>
      </c>
      <c r="F2" s="5" t="s">
        <v>3</v>
      </c>
      <c r="G2" s="6" t="s">
        <v>4</v>
      </c>
      <c r="K2" s="346"/>
    </row>
    <row r="3">
      <c r="B3" s="2" t="s">
        <v>5</v>
      </c>
      <c r="C3" s="1621" t="s">
        <v>1411</v>
      </c>
      <c r="D3" s="4"/>
      <c r="E3" s="1516">
        <v>1.0</v>
      </c>
      <c r="F3" s="10"/>
      <c r="G3" s="11"/>
      <c r="H3" s="12"/>
      <c r="K3" s="346"/>
    </row>
    <row r="4">
      <c r="B4" s="2" t="s">
        <v>9</v>
      </c>
      <c r="C4" s="1622">
        <v>45342.0</v>
      </c>
      <c r="D4" s="4"/>
      <c r="E4" s="14"/>
      <c r="F4" s="14"/>
      <c r="G4" s="14"/>
      <c r="H4" s="12"/>
      <c r="K4" s="346"/>
    </row>
    <row r="5">
      <c r="B5" s="2" t="s">
        <v>11</v>
      </c>
      <c r="C5" s="8" t="s">
        <v>12</v>
      </c>
      <c r="D5" s="15"/>
      <c r="E5" s="15"/>
      <c r="F5" s="15"/>
      <c r="G5" s="4"/>
      <c r="H5" s="12"/>
      <c r="K5" s="346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  <c r="K6" s="346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  <c r="K7" s="346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  <c r="K8" s="346"/>
    </row>
    <row r="9">
      <c r="B9" s="25"/>
      <c r="C9" s="23" t="s">
        <v>26</v>
      </c>
      <c r="D9" s="24" t="s">
        <v>27</v>
      </c>
      <c r="E9" s="15"/>
      <c r="F9" s="15"/>
      <c r="G9" s="4"/>
      <c r="H9" s="12"/>
      <c r="K9" s="346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  <c r="K10" s="346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  <c r="K11" s="346"/>
    </row>
    <row r="12" hidden="1">
      <c r="B12" s="676" t="s">
        <v>1080</v>
      </c>
      <c r="C12" s="27" t="s">
        <v>3456</v>
      </c>
      <c r="D12" s="15"/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3457</v>
      </c>
      <c r="C15" s="36"/>
      <c r="D15" s="36"/>
      <c r="E15" s="36"/>
      <c r="F15" s="65"/>
      <c r="G15" s="1145" t="s">
        <v>40</v>
      </c>
      <c r="H15" s="65"/>
      <c r="K15" s="1624" t="s">
        <v>3458</v>
      </c>
      <c r="L15" s="36"/>
      <c r="M15" s="36"/>
      <c r="N15" s="36"/>
      <c r="O15" s="65"/>
      <c r="P15" s="1145" t="s">
        <v>40</v>
      </c>
      <c r="Q15" s="65"/>
      <c r="T15" s="1623" t="s">
        <v>3459</v>
      </c>
      <c r="U15" s="36"/>
      <c r="V15" s="36"/>
      <c r="W15" s="36"/>
      <c r="X15" s="65"/>
      <c r="Y15" s="1145" t="s">
        <v>40</v>
      </c>
      <c r="Z15" s="65"/>
      <c r="AC15" s="1624" t="s">
        <v>3460</v>
      </c>
      <c r="AD15" s="36"/>
      <c r="AE15" s="36"/>
      <c r="AF15" s="36"/>
      <c r="AG15" s="65"/>
      <c r="AH15" s="1145" t="s">
        <v>40</v>
      </c>
      <c r="AI15" s="65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</row>
    <row r="19">
      <c r="B19" s="34" t="s">
        <v>58</v>
      </c>
      <c r="C19" s="36"/>
      <c r="D19" s="36"/>
      <c r="E19" s="36"/>
      <c r="F19" s="36"/>
      <c r="G19" s="36"/>
      <c r="H19" s="65"/>
      <c r="K19" s="1625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1626" t="s">
        <v>71</v>
      </c>
      <c r="L21" s="1626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1626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1626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</row>
    <row r="22">
      <c r="B22" s="159"/>
      <c r="C22" s="159"/>
      <c r="D22" s="159"/>
      <c r="E22" s="159"/>
      <c r="F22" s="159"/>
      <c r="G22" s="769">
        <v>1.0</v>
      </c>
      <c r="H22" s="769">
        <v>2.0</v>
      </c>
      <c r="J22" s="1"/>
      <c r="K22" s="1327"/>
      <c r="L22" s="1327"/>
      <c r="M22" s="159"/>
      <c r="N22" s="159"/>
      <c r="O22" s="159"/>
      <c r="P22" s="769">
        <v>1.0</v>
      </c>
      <c r="Q22" s="769">
        <v>2.0</v>
      </c>
      <c r="T22" s="1327"/>
      <c r="U22" s="1327"/>
      <c r="V22" s="159"/>
      <c r="W22" s="159"/>
      <c r="X22" s="159"/>
      <c r="Y22" s="769">
        <v>1.0</v>
      </c>
      <c r="Z22" s="769">
        <v>2.0</v>
      </c>
      <c r="AA22" s="78"/>
      <c r="AB22" s="78"/>
      <c r="AC22" s="1327"/>
      <c r="AD22" s="1327"/>
      <c r="AE22" s="159"/>
      <c r="AF22" s="159"/>
      <c r="AG22" s="159"/>
      <c r="AH22" s="769">
        <v>1.0</v>
      </c>
      <c r="AI22" s="769">
        <v>2.0</v>
      </c>
      <c r="AK22" s="78"/>
    </row>
    <row r="23" ht="48.75" customHeight="1">
      <c r="A23" s="831"/>
      <c r="B23" s="1385"/>
      <c r="C23" s="159"/>
      <c r="D23" s="159"/>
      <c r="E23" s="159"/>
      <c r="F23" s="832"/>
      <c r="G23" s="1498"/>
      <c r="H23" s="1498"/>
      <c r="I23" s="831"/>
      <c r="J23" s="836"/>
      <c r="K23" s="1627"/>
      <c r="L23" s="1327"/>
      <c r="M23" s="159"/>
      <c r="N23" s="159"/>
      <c r="O23" s="832"/>
      <c r="P23" s="1498"/>
      <c r="Q23" s="1498"/>
      <c r="R23" s="831"/>
      <c r="S23" s="831"/>
      <c r="T23" s="1627"/>
      <c r="U23" s="1327"/>
      <c r="V23" s="159"/>
      <c r="W23" s="159"/>
      <c r="X23" s="832"/>
      <c r="Y23" s="1498"/>
      <c r="Z23" s="1498"/>
      <c r="AA23" s="837"/>
      <c r="AB23" s="837"/>
      <c r="AC23" s="1627"/>
      <c r="AD23" s="1327"/>
      <c r="AE23" s="159"/>
      <c r="AF23" s="159"/>
      <c r="AG23" s="832"/>
      <c r="AH23" s="1498"/>
      <c r="AI23" s="1498"/>
      <c r="AJ23" s="831"/>
      <c r="AK23" s="837"/>
    </row>
    <row r="24" hidden="1">
      <c r="B24" s="25"/>
      <c r="C24" s="832"/>
      <c r="D24" s="832"/>
      <c r="E24" s="832"/>
      <c r="F24" s="832"/>
      <c r="G24" s="832"/>
      <c r="H24" s="832"/>
      <c r="J24" s="1"/>
      <c r="K24" s="25"/>
      <c r="L24" s="1628"/>
      <c r="M24" s="832"/>
      <c r="N24" s="832"/>
      <c r="O24" s="832"/>
      <c r="P24" s="832"/>
      <c r="Q24" s="832"/>
      <c r="T24" s="25"/>
      <c r="U24" s="1628"/>
      <c r="V24" s="832"/>
      <c r="W24" s="832"/>
      <c r="X24" s="832"/>
      <c r="Y24" s="832"/>
      <c r="Z24" s="832"/>
      <c r="AA24" s="78"/>
      <c r="AB24" s="78"/>
      <c r="AC24" s="25"/>
      <c r="AD24" s="1628"/>
      <c r="AE24" s="832"/>
      <c r="AF24" s="832"/>
      <c r="AG24" s="832"/>
      <c r="AH24" s="832"/>
      <c r="AI24" s="832"/>
      <c r="AK24" s="78"/>
    </row>
    <row r="25" ht="22.5" hidden="1" customHeight="1">
      <c r="B25" s="14"/>
      <c r="C25" s="832"/>
      <c r="D25" s="832"/>
      <c r="E25" s="832"/>
      <c r="F25" s="832"/>
      <c r="G25" s="832"/>
      <c r="H25" s="832"/>
      <c r="J25" s="1"/>
      <c r="K25" s="14"/>
      <c r="L25" s="1628"/>
      <c r="M25" s="832"/>
      <c r="N25" s="832"/>
      <c r="O25" s="832"/>
      <c r="P25" s="832"/>
      <c r="Q25" s="832"/>
      <c r="T25" s="14"/>
      <c r="U25" s="1628"/>
      <c r="V25" s="832"/>
      <c r="W25" s="832"/>
      <c r="X25" s="832"/>
      <c r="Y25" s="832"/>
      <c r="Z25" s="832"/>
      <c r="AA25" s="78"/>
      <c r="AB25" s="78"/>
      <c r="AC25" s="14"/>
      <c r="AD25" s="1628"/>
      <c r="AE25" s="832"/>
      <c r="AF25" s="832"/>
      <c r="AG25" s="832"/>
      <c r="AH25" s="832"/>
      <c r="AI25" s="832"/>
      <c r="AK25" s="78"/>
    </row>
    <row r="26">
      <c r="B26" s="769">
        <v>3.0</v>
      </c>
      <c r="C26" s="769">
        <v>4.0</v>
      </c>
      <c r="D26" s="769">
        <v>5.0</v>
      </c>
      <c r="E26" s="769">
        <v>6.0</v>
      </c>
      <c r="F26" s="769">
        <v>7.0</v>
      </c>
      <c r="G26" s="769">
        <v>8.0</v>
      </c>
      <c r="H26" s="769">
        <v>9.0</v>
      </c>
      <c r="J26" s="1"/>
      <c r="K26" s="1629">
        <v>3.0</v>
      </c>
      <c r="L26" s="1629">
        <v>4.0</v>
      </c>
      <c r="M26" s="769">
        <v>5.0</v>
      </c>
      <c r="N26" s="769">
        <v>6.0</v>
      </c>
      <c r="O26" s="769">
        <v>7.0</v>
      </c>
      <c r="P26" s="769">
        <v>8.0</v>
      </c>
      <c r="Q26" s="769">
        <v>9.0</v>
      </c>
      <c r="T26" s="1629">
        <v>3.0</v>
      </c>
      <c r="U26" s="1629">
        <v>4.0</v>
      </c>
      <c r="V26" s="769">
        <v>5.0</v>
      </c>
      <c r="W26" s="769">
        <v>6.0</v>
      </c>
      <c r="X26" s="769">
        <v>7.0</v>
      </c>
      <c r="Y26" s="769">
        <v>8.0</v>
      </c>
      <c r="Z26" s="769">
        <v>9.0</v>
      </c>
      <c r="AA26" s="78"/>
      <c r="AB26" s="78"/>
      <c r="AC26" s="1629">
        <v>3.0</v>
      </c>
      <c r="AD26" s="1629">
        <v>4.0</v>
      </c>
      <c r="AE26" s="769">
        <v>5.0</v>
      </c>
      <c r="AF26" s="769">
        <v>6.0</v>
      </c>
      <c r="AG26" s="769">
        <v>7.0</v>
      </c>
      <c r="AH26" s="769">
        <v>8.0</v>
      </c>
      <c r="AI26" s="769">
        <v>9.0</v>
      </c>
      <c r="AK26" s="78"/>
    </row>
    <row r="27" ht="57.0" customHeight="1">
      <c r="B27" s="1630" t="s">
        <v>3461</v>
      </c>
      <c r="C27" s="834" t="s">
        <v>78</v>
      </c>
      <c r="D27" s="834" t="s">
        <v>78</v>
      </c>
      <c r="E27" s="834" t="s">
        <v>78</v>
      </c>
      <c r="F27" s="834" t="s">
        <v>78</v>
      </c>
      <c r="G27" s="834" t="s">
        <v>78</v>
      </c>
      <c r="H27" s="834" t="s">
        <v>78</v>
      </c>
      <c r="K27" s="1630" t="s">
        <v>3462</v>
      </c>
      <c r="L27" s="1631" t="s">
        <v>78</v>
      </c>
      <c r="M27" s="834" t="s">
        <v>78</v>
      </c>
      <c r="N27" s="834" t="s">
        <v>78</v>
      </c>
      <c r="O27" s="834" t="s">
        <v>78</v>
      </c>
      <c r="P27" s="834" t="s">
        <v>78</v>
      </c>
      <c r="Q27" s="834" t="s">
        <v>78</v>
      </c>
      <c r="T27" s="1630" t="s">
        <v>3463</v>
      </c>
      <c r="U27" s="1631" t="s">
        <v>78</v>
      </c>
      <c r="V27" s="834" t="s">
        <v>78</v>
      </c>
      <c r="W27" s="834" t="s">
        <v>78</v>
      </c>
      <c r="X27" s="834" t="s">
        <v>78</v>
      </c>
      <c r="Y27" s="834" t="s">
        <v>78</v>
      </c>
      <c r="Z27" s="834" t="s">
        <v>78</v>
      </c>
      <c r="AC27" s="1630" t="s">
        <v>3464</v>
      </c>
      <c r="AD27" s="1631" t="s">
        <v>78</v>
      </c>
      <c r="AE27" s="834" t="s">
        <v>78</v>
      </c>
      <c r="AF27" s="834" t="s">
        <v>78</v>
      </c>
      <c r="AG27" s="834" t="s">
        <v>78</v>
      </c>
      <c r="AH27" s="834" t="s">
        <v>78</v>
      </c>
      <c r="AI27" s="834" t="s">
        <v>78</v>
      </c>
    </row>
    <row r="28" hidden="1">
      <c r="B28" s="25"/>
      <c r="C28" s="832" t="s">
        <v>280</v>
      </c>
      <c r="D28" s="832" t="s">
        <v>280</v>
      </c>
      <c r="E28" s="832" t="s">
        <v>280</v>
      </c>
      <c r="F28" s="832" t="s">
        <v>280</v>
      </c>
      <c r="G28" s="832" t="s">
        <v>280</v>
      </c>
      <c r="H28" s="832" t="s">
        <v>280</v>
      </c>
      <c r="J28" s="1"/>
      <c r="K28" s="25"/>
      <c r="L28" s="1628" t="s">
        <v>280</v>
      </c>
      <c r="M28" s="832" t="s">
        <v>280</v>
      </c>
      <c r="N28" s="832" t="s">
        <v>280</v>
      </c>
      <c r="O28" s="832" t="s">
        <v>280</v>
      </c>
      <c r="P28" s="832" t="s">
        <v>280</v>
      </c>
      <c r="Q28" s="832" t="s">
        <v>280</v>
      </c>
      <c r="T28" s="25"/>
      <c r="U28" s="1628" t="s">
        <v>280</v>
      </c>
      <c r="V28" s="832" t="s">
        <v>280</v>
      </c>
      <c r="W28" s="832" t="s">
        <v>280</v>
      </c>
      <c r="X28" s="832" t="s">
        <v>280</v>
      </c>
      <c r="Y28" s="832" t="s">
        <v>280</v>
      </c>
      <c r="Z28" s="832" t="s">
        <v>280</v>
      </c>
      <c r="AA28" s="78"/>
      <c r="AB28" s="78"/>
      <c r="AC28" s="25"/>
      <c r="AD28" s="1628" t="s">
        <v>280</v>
      </c>
      <c r="AE28" s="832" t="s">
        <v>280</v>
      </c>
      <c r="AF28" s="832" t="s">
        <v>280</v>
      </c>
      <c r="AG28" s="832" t="s">
        <v>280</v>
      </c>
      <c r="AH28" s="832" t="s">
        <v>280</v>
      </c>
      <c r="AI28" s="832" t="s">
        <v>280</v>
      </c>
      <c r="AK28" s="78"/>
    </row>
    <row r="29" ht="23.25" hidden="1" customHeight="1">
      <c r="B29" s="14"/>
      <c r="C29" s="832" t="s">
        <v>243</v>
      </c>
      <c r="D29" s="832"/>
      <c r="E29" s="832"/>
      <c r="F29" s="832" t="s">
        <v>243</v>
      </c>
      <c r="G29" s="832" t="s">
        <v>243</v>
      </c>
      <c r="H29" s="832" t="s">
        <v>243</v>
      </c>
      <c r="J29" s="1"/>
      <c r="K29" s="14"/>
      <c r="L29" s="1628" t="s">
        <v>243</v>
      </c>
      <c r="M29" s="832"/>
      <c r="N29" s="832"/>
      <c r="O29" s="832" t="s">
        <v>243</v>
      </c>
      <c r="P29" s="832" t="s">
        <v>243</v>
      </c>
      <c r="Q29" s="832" t="s">
        <v>243</v>
      </c>
      <c r="T29" s="14"/>
      <c r="U29" s="1628" t="s">
        <v>243</v>
      </c>
      <c r="V29" s="832"/>
      <c r="W29" s="832"/>
      <c r="X29" s="832" t="s">
        <v>243</v>
      </c>
      <c r="Y29" s="832" t="s">
        <v>243</v>
      </c>
      <c r="Z29" s="832" t="s">
        <v>243</v>
      </c>
      <c r="AA29" s="78"/>
      <c r="AB29" s="78"/>
      <c r="AC29" s="14"/>
      <c r="AD29" s="1628" t="s">
        <v>243</v>
      </c>
      <c r="AE29" s="832"/>
      <c r="AF29" s="832"/>
      <c r="AG29" s="832" t="s">
        <v>243</v>
      </c>
      <c r="AH29" s="832" t="s">
        <v>243</v>
      </c>
      <c r="AI29" s="832" t="s">
        <v>243</v>
      </c>
      <c r="AK29" s="78"/>
    </row>
    <row r="30">
      <c r="B30" s="769">
        <v>10.0</v>
      </c>
      <c r="C30" s="769">
        <v>11.0</v>
      </c>
      <c r="D30" s="769">
        <v>12.0</v>
      </c>
      <c r="E30" s="769">
        <v>13.0</v>
      </c>
      <c r="F30" s="769">
        <v>14.0</v>
      </c>
      <c r="G30" s="769">
        <v>15.0</v>
      </c>
      <c r="H30" s="769">
        <v>16.0</v>
      </c>
      <c r="J30" s="1"/>
      <c r="K30" s="1629">
        <v>10.0</v>
      </c>
      <c r="L30" s="1629">
        <v>11.0</v>
      </c>
      <c r="M30" s="769">
        <v>12.0</v>
      </c>
      <c r="N30" s="769">
        <v>13.0</v>
      </c>
      <c r="O30" s="769">
        <v>14.0</v>
      </c>
      <c r="P30" s="769">
        <v>15.0</v>
      </c>
      <c r="Q30" s="769">
        <v>16.0</v>
      </c>
      <c r="T30" s="1629">
        <v>10.0</v>
      </c>
      <c r="U30" s="1629">
        <v>11.0</v>
      </c>
      <c r="V30" s="769">
        <v>12.0</v>
      </c>
      <c r="W30" s="769">
        <v>13.0</v>
      </c>
      <c r="X30" s="769">
        <v>14.0</v>
      </c>
      <c r="Y30" s="769">
        <v>15.0</v>
      </c>
      <c r="Z30" s="769">
        <v>16.0</v>
      </c>
      <c r="AA30" s="92"/>
      <c r="AB30" s="92"/>
      <c r="AC30" s="1629">
        <v>10.0</v>
      </c>
      <c r="AD30" s="1629">
        <v>11.0</v>
      </c>
      <c r="AE30" s="769">
        <v>12.0</v>
      </c>
      <c r="AF30" s="769">
        <v>13.0</v>
      </c>
      <c r="AG30" s="769">
        <v>14.0</v>
      </c>
      <c r="AH30" s="769">
        <v>15.0</v>
      </c>
      <c r="AI30" s="769">
        <v>16.0</v>
      </c>
      <c r="AK30" s="92"/>
    </row>
    <row r="31" ht="54.75" customHeight="1">
      <c r="B31" s="841" t="s">
        <v>3465</v>
      </c>
      <c r="C31" s="834" t="s">
        <v>78</v>
      </c>
      <c r="D31" s="834" t="s">
        <v>78</v>
      </c>
      <c r="E31" s="1386"/>
      <c r="F31" s="1386"/>
      <c r="G31" s="1498"/>
      <c r="H31" s="1386"/>
      <c r="K31" s="1630" t="s">
        <v>3465</v>
      </c>
      <c r="L31" s="1631" t="s">
        <v>78</v>
      </c>
      <c r="M31" s="834" t="s">
        <v>78</v>
      </c>
      <c r="N31" s="1386"/>
      <c r="O31" s="1386"/>
      <c r="P31" s="1498"/>
      <c r="Q31" s="1386"/>
      <c r="T31" s="1630" t="s">
        <v>3465</v>
      </c>
      <c r="U31" s="1631" t="s">
        <v>78</v>
      </c>
      <c r="V31" s="834" t="s">
        <v>78</v>
      </c>
      <c r="W31" s="834" t="s">
        <v>78</v>
      </c>
      <c r="X31" s="834" t="s">
        <v>78</v>
      </c>
      <c r="Y31" s="834" t="s">
        <v>78</v>
      </c>
      <c r="Z31" s="834" t="s">
        <v>78</v>
      </c>
      <c r="AB31" s="53"/>
      <c r="AC31" s="1630" t="s">
        <v>3465</v>
      </c>
      <c r="AD31" s="1631" t="s">
        <v>78</v>
      </c>
      <c r="AE31" s="834" t="s">
        <v>78</v>
      </c>
      <c r="AF31" s="834" t="s">
        <v>78</v>
      </c>
      <c r="AG31" s="834" t="s">
        <v>78</v>
      </c>
      <c r="AH31" s="834" t="s">
        <v>78</v>
      </c>
      <c r="AI31" s="834" t="s">
        <v>78</v>
      </c>
      <c r="AK31" s="1499"/>
    </row>
    <row r="32" hidden="1">
      <c r="B32" s="25"/>
      <c r="D32" s="834" t="s">
        <v>78</v>
      </c>
      <c r="F32" s="1388"/>
      <c r="G32" s="1466"/>
      <c r="H32" s="1467"/>
      <c r="J32" s="1"/>
      <c r="K32" s="25"/>
      <c r="L32" s="346"/>
      <c r="M32" s="834" t="s">
        <v>78</v>
      </c>
      <c r="O32" s="1388"/>
      <c r="P32" s="1466"/>
      <c r="Q32" s="1467"/>
      <c r="T32" s="25"/>
      <c r="U32" s="346"/>
      <c r="V32" s="834" t="s">
        <v>78</v>
      </c>
      <c r="X32" s="1388"/>
      <c r="Y32" s="1466"/>
      <c r="Z32" s="1467"/>
      <c r="AA32" s="78"/>
      <c r="AB32" s="78"/>
      <c r="AC32" s="25"/>
      <c r="AD32" s="346"/>
      <c r="AE32" s="834" t="s">
        <v>78</v>
      </c>
      <c r="AG32" s="1388"/>
      <c r="AH32" s="1466"/>
      <c r="AI32" s="1467"/>
    </row>
    <row r="33" hidden="1">
      <c r="B33" s="14"/>
      <c r="D33" s="834" t="s">
        <v>78</v>
      </c>
      <c r="F33" s="1343"/>
      <c r="G33" s="1468"/>
      <c r="H33" s="1469"/>
      <c r="J33" s="1"/>
      <c r="K33" s="14"/>
      <c r="L33" s="346"/>
      <c r="M33" s="834" t="s">
        <v>78</v>
      </c>
      <c r="O33" s="1343"/>
      <c r="P33" s="1468"/>
      <c r="Q33" s="1469"/>
      <c r="T33" s="14"/>
      <c r="U33" s="346"/>
      <c r="V33" s="834" t="s">
        <v>78</v>
      </c>
      <c r="X33" s="1343"/>
      <c r="Y33" s="1468"/>
      <c r="Z33" s="1469"/>
      <c r="AA33" s="78"/>
      <c r="AB33" s="78"/>
      <c r="AC33" s="14"/>
      <c r="AD33" s="346"/>
      <c r="AE33" s="834" t="s">
        <v>78</v>
      </c>
      <c r="AG33" s="1343"/>
      <c r="AH33" s="1468"/>
      <c r="AI33" s="1469"/>
    </row>
    <row r="34">
      <c r="B34" s="769">
        <v>17.0</v>
      </c>
      <c r="C34" s="769">
        <v>18.0</v>
      </c>
      <c r="D34" s="769">
        <v>19.0</v>
      </c>
      <c r="E34" s="769">
        <v>20.0</v>
      </c>
      <c r="F34" s="769">
        <v>21.0</v>
      </c>
      <c r="G34" s="769">
        <v>22.0</v>
      </c>
      <c r="H34" s="769">
        <v>23.0</v>
      </c>
      <c r="K34" s="1629">
        <v>17.0</v>
      </c>
      <c r="L34" s="1629">
        <v>18.0</v>
      </c>
      <c r="M34" s="769">
        <v>19.0</v>
      </c>
      <c r="N34" s="769">
        <v>20.0</v>
      </c>
      <c r="O34" s="769">
        <v>21.0</v>
      </c>
      <c r="P34" s="769">
        <v>22.0</v>
      </c>
      <c r="Q34" s="769">
        <v>23.0</v>
      </c>
      <c r="T34" s="1629">
        <v>17.0</v>
      </c>
      <c r="U34" s="769">
        <v>18.0</v>
      </c>
      <c r="V34" s="769">
        <v>19.0</v>
      </c>
      <c r="W34" s="769">
        <v>20.0</v>
      </c>
      <c r="X34" s="769">
        <v>21.0</v>
      </c>
      <c r="Y34" s="769">
        <v>22.0</v>
      </c>
      <c r="Z34" s="769">
        <v>23.0</v>
      </c>
      <c r="AC34" s="1629">
        <v>17.0</v>
      </c>
      <c r="AD34" s="769">
        <v>18.0</v>
      </c>
      <c r="AE34" s="769">
        <v>19.0</v>
      </c>
      <c r="AF34" s="769">
        <v>20.0</v>
      </c>
      <c r="AG34" s="769">
        <v>21.0</v>
      </c>
      <c r="AH34" s="769">
        <v>22.0</v>
      </c>
      <c r="AI34" s="769">
        <v>23.0</v>
      </c>
    </row>
    <row r="35" ht="69.0" customHeight="1">
      <c r="B35" s="842"/>
      <c r="C35" s="1389"/>
      <c r="D35" s="1389"/>
      <c r="E35" s="1389"/>
      <c r="F35" s="1389"/>
      <c r="G35" s="1498"/>
      <c r="H35" s="1386"/>
      <c r="K35" s="842"/>
      <c r="L35" s="1389"/>
      <c r="M35" s="1389"/>
      <c r="N35" s="1389"/>
      <c r="O35" s="1389"/>
      <c r="P35" s="1498"/>
      <c r="Q35" s="1386"/>
      <c r="T35" s="1630" t="s">
        <v>3466</v>
      </c>
      <c r="U35" s="1632" t="s">
        <v>3467</v>
      </c>
      <c r="V35" s="1042" t="s">
        <v>78</v>
      </c>
      <c r="W35" s="1042" t="s">
        <v>78</v>
      </c>
      <c r="X35" s="1042" t="s">
        <v>78</v>
      </c>
      <c r="Y35" s="1042" t="s">
        <v>78</v>
      </c>
      <c r="Z35" s="1042" t="s">
        <v>78</v>
      </c>
      <c r="AA35" s="97"/>
      <c r="AB35" s="97"/>
      <c r="AC35" s="1630" t="s">
        <v>3466</v>
      </c>
      <c r="AD35" s="1632" t="s">
        <v>3467</v>
      </c>
      <c r="AE35" s="1042" t="s">
        <v>78</v>
      </c>
      <c r="AF35" s="1042" t="s">
        <v>78</v>
      </c>
      <c r="AG35" s="1042" t="s">
        <v>78</v>
      </c>
      <c r="AH35" s="1042" t="s">
        <v>78</v>
      </c>
      <c r="AI35" s="1042" t="s">
        <v>78</v>
      </c>
      <c r="AJ35" s="97"/>
      <c r="AK35" s="1499"/>
    </row>
    <row r="36" hidden="1">
      <c r="B36" s="25"/>
      <c r="C36" s="25"/>
      <c r="D36" s="25"/>
      <c r="E36" s="25"/>
      <c r="F36" s="25"/>
      <c r="G36" s="1500"/>
      <c r="H36" s="1501"/>
      <c r="J36" s="1"/>
      <c r="K36" s="25"/>
      <c r="L36" s="25"/>
      <c r="M36" s="25"/>
      <c r="N36" s="25"/>
      <c r="O36" s="25"/>
      <c r="P36" s="1500"/>
      <c r="Q36" s="1501"/>
      <c r="T36" s="25"/>
      <c r="U36" s="25"/>
      <c r="V36" s="25"/>
      <c r="W36" s="25"/>
      <c r="X36" s="25"/>
      <c r="Y36" s="25"/>
      <c r="Z36" s="25"/>
      <c r="AA36" s="78"/>
      <c r="AB36" s="78"/>
      <c r="AC36" s="25"/>
      <c r="AD36" s="25"/>
      <c r="AE36" s="25"/>
      <c r="AF36" s="25"/>
      <c r="AG36" s="25"/>
      <c r="AH36" s="25"/>
      <c r="AI36" s="25"/>
    </row>
    <row r="37" hidden="1">
      <c r="B37" s="14"/>
      <c r="C37" s="14"/>
      <c r="D37" s="14"/>
      <c r="E37" s="14"/>
      <c r="F37" s="14"/>
      <c r="G37" s="1502"/>
      <c r="H37" s="1503"/>
      <c r="J37" s="1"/>
      <c r="K37" s="14"/>
      <c r="L37" s="14"/>
      <c r="M37" s="14"/>
      <c r="N37" s="14"/>
      <c r="O37" s="14"/>
      <c r="P37" s="1502"/>
      <c r="Q37" s="1503"/>
      <c r="T37" s="14"/>
      <c r="U37" s="14"/>
      <c r="V37" s="14"/>
      <c r="W37" s="14"/>
      <c r="X37" s="14"/>
      <c r="Y37" s="14"/>
      <c r="Z37" s="14"/>
      <c r="AA37" s="78"/>
      <c r="AB37" s="78"/>
      <c r="AC37" s="14"/>
      <c r="AD37" s="14"/>
      <c r="AE37" s="14"/>
      <c r="AF37" s="14"/>
      <c r="AG37" s="14"/>
      <c r="AH37" s="14"/>
      <c r="AI37" s="14"/>
    </row>
    <row r="38">
      <c r="B38" s="769">
        <v>24.0</v>
      </c>
      <c r="C38" s="769">
        <v>25.0</v>
      </c>
      <c r="D38" s="769">
        <v>26.0</v>
      </c>
      <c r="E38" s="769">
        <v>27.0</v>
      </c>
      <c r="F38" s="769">
        <v>28.0</v>
      </c>
      <c r="G38" s="769">
        <v>29.0</v>
      </c>
      <c r="H38" s="769">
        <v>30.0</v>
      </c>
      <c r="I38" s="97"/>
      <c r="K38" s="769">
        <v>24.0</v>
      </c>
      <c r="L38" s="769">
        <v>25.0</v>
      </c>
      <c r="M38" s="769">
        <v>26.0</v>
      </c>
      <c r="N38" s="769">
        <v>27.0</v>
      </c>
      <c r="O38" s="769">
        <v>28.0</v>
      </c>
      <c r="P38" s="769">
        <v>29.0</v>
      </c>
      <c r="Q38" s="769">
        <v>30.0</v>
      </c>
      <c r="T38" s="1629">
        <v>24.0</v>
      </c>
      <c r="U38" s="769">
        <v>25.0</v>
      </c>
      <c r="V38" s="769">
        <v>26.0</v>
      </c>
      <c r="W38" s="769">
        <v>27.0</v>
      </c>
      <c r="X38" s="769">
        <v>28.0</v>
      </c>
      <c r="Y38" s="769">
        <v>29.0</v>
      </c>
      <c r="Z38" s="769">
        <v>30.0</v>
      </c>
      <c r="AA38" s="97"/>
      <c r="AB38" s="97"/>
      <c r="AC38" s="1629">
        <v>24.0</v>
      </c>
      <c r="AD38" s="769">
        <v>25.0</v>
      </c>
      <c r="AE38" s="769">
        <v>26.0</v>
      </c>
      <c r="AF38" s="769">
        <v>27.0</v>
      </c>
      <c r="AG38" s="769">
        <v>28.0</v>
      </c>
      <c r="AH38" s="769">
        <v>29.0</v>
      </c>
      <c r="AI38" s="769">
        <v>30.0</v>
      </c>
      <c r="AJ38" s="97"/>
      <c r="AK38" s="97"/>
    </row>
    <row r="39" ht="63.0" customHeight="1">
      <c r="B39" s="842"/>
      <c r="C39" s="1389"/>
      <c r="D39" s="1389"/>
      <c r="E39" s="1389"/>
      <c r="F39" s="1389"/>
      <c r="G39" s="1389"/>
      <c r="H39" s="1389"/>
      <c r="K39" s="842"/>
      <c r="L39" s="1389"/>
      <c r="M39" s="1389"/>
      <c r="N39" s="1389"/>
      <c r="O39" s="1389"/>
      <c r="P39" s="1389"/>
      <c r="Q39" s="1389"/>
      <c r="T39" s="1042" t="s">
        <v>78</v>
      </c>
      <c r="U39" s="1632" t="s">
        <v>3468</v>
      </c>
      <c r="V39" s="1042" t="s">
        <v>78</v>
      </c>
      <c r="W39" s="1042" t="s">
        <v>78</v>
      </c>
      <c r="X39" s="1042" t="s">
        <v>78</v>
      </c>
      <c r="Y39" s="1042" t="s">
        <v>78</v>
      </c>
      <c r="Z39" s="1042" t="s">
        <v>78</v>
      </c>
      <c r="AA39" s="97"/>
      <c r="AB39" s="97"/>
      <c r="AC39" s="1042" t="s">
        <v>78</v>
      </c>
      <c r="AD39" s="1632" t="s">
        <v>3468</v>
      </c>
      <c r="AE39" s="1042" t="s">
        <v>78</v>
      </c>
      <c r="AF39" s="1042" t="s">
        <v>78</v>
      </c>
      <c r="AG39" s="1042" t="s">
        <v>78</v>
      </c>
      <c r="AH39" s="1042" t="s">
        <v>78</v>
      </c>
      <c r="AI39" s="1042" t="s">
        <v>78</v>
      </c>
      <c r="AJ39" s="97"/>
      <c r="AK39" s="97"/>
    </row>
    <row r="40">
      <c r="B40" s="14"/>
      <c r="C40" s="14"/>
      <c r="D40" s="14"/>
      <c r="E40" s="14"/>
      <c r="F40" s="14"/>
      <c r="G40" s="14"/>
      <c r="H40" s="14"/>
      <c r="J40" s="1"/>
      <c r="K40" s="14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78"/>
      <c r="AB40" s="78"/>
      <c r="AC40" s="14"/>
      <c r="AD40" s="14"/>
      <c r="AE40" s="14"/>
      <c r="AF40" s="14"/>
      <c r="AG40" s="14"/>
      <c r="AH40" s="14"/>
      <c r="AI40" s="14"/>
      <c r="AJ40" s="97"/>
      <c r="AK40" s="97"/>
    </row>
    <row r="41">
      <c r="B41" s="769">
        <v>31.0</v>
      </c>
      <c r="C41" s="975"/>
      <c r="D41" s="975"/>
      <c r="E41" s="832"/>
      <c r="F41" s="832"/>
      <c r="G41" s="832"/>
      <c r="H41" s="832"/>
      <c r="J41" s="1"/>
      <c r="K41" s="769">
        <v>31.0</v>
      </c>
      <c r="L41" s="975"/>
      <c r="M41" s="975"/>
      <c r="N41" s="832"/>
      <c r="O41" s="832"/>
      <c r="P41" s="832"/>
      <c r="Q41" s="832"/>
      <c r="T41" s="1629">
        <v>31.0</v>
      </c>
      <c r="U41" s="975"/>
      <c r="V41" s="975"/>
      <c r="W41" s="832"/>
      <c r="X41" s="832"/>
      <c r="Y41" s="832"/>
      <c r="Z41" s="832"/>
      <c r="AA41" s="78"/>
      <c r="AB41" s="78"/>
      <c r="AC41" s="1629">
        <v>31.0</v>
      </c>
      <c r="AD41" s="975"/>
      <c r="AE41" s="975"/>
      <c r="AF41" s="832"/>
      <c r="AG41" s="832"/>
      <c r="AH41" s="832"/>
      <c r="AI41" s="832"/>
      <c r="AJ41" s="97"/>
      <c r="AK41" s="97"/>
    </row>
    <row r="42">
      <c r="B42" s="1389"/>
      <c r="C42" s="1044"/>
      <c r="D42" s="1044"/>
      <c r="E42" s="1044"/>
      <c r="F42" s="1044"/>
      <c r="G42" s="1044"/>
      <c r="H42" s="1044"/>
      <c r="J42" s="1"/>
      <c r="K42" s="1389"/>
      <c r="L42" s="1044"/>
      <c r="M42" s="1044"/>
      <c r="N42" s="1044"/>
      <c r="O42" s="1044"/>
      <c r="P42" s="1044"/>
      <c r="Q42" s="1044"/>
      <c r="T42" s="1042" t="s">
        <v>3469</v>
      </c>
      <c r="U42" s="1044"/>
      <c r="V42" s="1044"/>
      <c r="W42" s="1044"/>
      <c r="X42" s="1044"/>
      <c r="Y42" s="1044"/>
      <c r="Z42" s="1044"/>
      <c r="AA42" s="78"/>
      <c r="AB42" s="78"/>
      <c r="AC42" s="1042" t="s">
        <v>3469</v>
      </c>
      <c r="AD42" s="1044"/>
      <c r="AE42" s="1044"/>
      <c r="AF42" s="1044"/>
      <c r="AG42" s="1044"/>
      <c r="AH42" s="1044"/>
      <c r="AI42" s="1044"/>
      <c r="AJ42" s="97"/>
      <c r="AK42" s="97"/>
    </row>
    <row r="43" ht="60.75" customHeight="1">
      <c r="B43" s="14"/>
      <c r="C43" s="14"/>
      <c r="D43" s="14"/>
      <c r="E43" s="14"/>
      <c r="F43" s="14"/>
      <c r="G43" s="14"/>
      <c r="H43" s="14"/>
      <c r="J43" s="1"/>
      <c r="K43" s="14"/>
      <c r="L43" s="14"/>
      <c r="M43" s="14"/>
      <c r="N43" s="14"/>
      <c r="O43" s="14"/>
      <c r="P43" s="14"/>
      <c r="Q43" s="14"/>
      <c r="T43" s="14"/>
      <c r="U43" s="14"/>
      <c r="V43" s="14"/>
      <c r="W43" s="14"/>
      <c r="X43" s="14"/>
      <c r="Y43" s="14"/>
      <c r="Z43" s="14"/>
      <c r="AA43" s="78"/>
      <c r="AB43" s="78"/>
      <c r="AC43" s="14"/>
      <c r="AD43" s="14"/>
      <c r="AE43" s="14"/>
      <c r="AF43" s="14"/>
      <c r="AG43" s="14"/>
      <c r="AH43" s="14"/>
      <c r="AI43" s="14"/>
      <c r="AJ43" s="97"/>
      <c r="AK43" s="97"/>
    </row>
    <row r="44">
      <c r="J44" s="1"/>
      <c r="K44" s="346"/>
      <c r="R44" s="97"/>
      <c r="AA44" s="78"/>
      <c r="AB44" s="78"/>
      <c r="AJ44" s="97"/>
      <c r="AK44" s="97"/>
    </row>
    <row r="45">
      <c r="K45" s="346"/>
    </row>
    <row r="46">
      <c r="B46" s="1633" t="s">
        <v>3470</v>
      </c>
      <c r="C46" s="15"/>
      <c r="D46" s="15"/>
      <c r="E46" s="15"/>
      <c r="F46" s="4"/>
      <c r="K46" s="346"/>
    </row>
    <row r="47">
      <c r="B47" s="198" t="s">
        <v>121</v>
      </c>
      <c r="C47" s="865" t="s">
        <v>123</v>
      </c>
      <c r="D47" s="865" t="s">
        <v>1015</v>
      </c>
      <c r="E47" s="865" t="s">
        <v>124</v>
      </c>
      <c r="F47" s="867" t="s">
        <v>449</v>
      </c>
      <c r="H47" s="67" t="s">
        <v>139</v>
      </c>
      <c r="I47" s="67" t="s">
        <v>140</v>
      </c>
      <c r="K47" s="1634" t="s">
        <v>2140</v>
      </c>
    </row>
    <row r="48">
      <c r="B48" s="1635">
        <v>45355.0</v>
      </c>
      <c r="C48" s="1635">
        <v>45355.0</v>
      </c>
      <c r="D48" s="1636" t="s">
        <v>78</v>
      </c>
      <c r="E48" s="1637" t="s">
        <v>564</v>
      </c>
      <c r="F48" s="1638" t="s">
        <v>3345</v>
      </c>
      <c r="H48" s="71" t="s">
        <v>85</v>
      </c>
      <c r="I48" s="1290" t="s">
        <v>3471</v>
      </c>
      <c r="K48" s="346"/>
    </row>
    <row r="49">
      <c r="B49" s="1635">
        <v>45356.0</v>
      </c>
      <c r="C49" s="1635">
        <v>45356.0</v>
      </c>
      <c r="D49" s="1636" t="s">
        <v>78</v>
      </c>
      <c r="E49" s="1637" t="s">
        <v>2144</v>
      </c>
      <c r="F49" s="1638" t="s">
        <v>3351</v>
      </c>
      <c r="H49" s="71" t="s">
        <v>116</v>
      </c>
      <c r="I49" s="1185" t="s">
        <v>3472</v>
      </c>
      <c r="K49" s="346"/>
    </row>
    <row r="50">
      <c r="B50" s="1635">
        <v>45357.0</v>
      </c>
      <c r="C50" s="1635">
        <v>45357.0</v>
      </c>
      <c r="D50" s="1636" t="s">
        <v>78</v>
      </c>
      <c r="E50" s="1637" t="s">
        <v>518</v>
      </c>
      <c r="F50" s="1639" t="s">
        <v>3353</v>
      </c>
      <c r="H50" s="71" t="s">
        <v>169</v>
      </c>
      <c r="I50" s="1185" t="s">
        <v>3473</v>
      </c>
      <c r="K50" s="346"/>
    </row>
    <row r="51">
      <c r="B51" s="1640">
        <v>45358.0</v>
      </c>
      <c r="C51" s="1640">
        <v>45358.0</v>
      </c>
      <c r="D51" s="1641" t="s">
        <v>78</v>
      </c>
      <c r="E51" s="1642" t="s">
        <v>170</v>
      </c>
      <c r="F51" s="1643" t="s">
        <v>3363</v>
      </c>
      <c r="K51" s="346"/>
    </row>
    <row r="52">
      <c r="B52" s="1635">
        <v>45359.0</v>
      </c>
      <c r="C52" s="1635">
        <v>45359.0</v>
      </c>
      <c r="D52" s="1636" t="s">
        <v>78</v>
      </c>
      <c r="E52" s="1637" t="s">
        <v>232</v>
      </c>
      <c r="F52" s="1638" t="s">
        <v>3367</v>
      </c>
      <c r="K52" s="346"/>
    </row>
    <row r="53">
      <c r="B53" s="1635">
        <v>45360.0</v>
      </c>
      <c r="C53" s="1635">
        <v>45360.0</v>
      </c>
      <c r="D53" s="1636" t="s">
        <v>78</v>
      </c>
      <c r="E53" s="1637" t="s">
        <v>901</v>
      </c>
      <c r="F53" s="1638" t="s">
        <v>3371</v>
      </c>
      <c r="K53" s="346"/>
    </row>
    <row r="54">
      <c r="B54" s="1635">
        <v>45361.0</v>
      </c>
      <c r="C54" s="1635">
        <v>45361.0</v>
      </c>
      <c r="D54" s="1636" t="s">
        <v>78</v>
      </c>
      <c r="E54" s="1637" t="s">
        <v>774</v>
      </c>
      <c r="F54" s="1638" t="s">
        <v>3376</v>
      </c>
      <c r="K54" s="346"/>
    </row>
    <row r="55" ht="15.0" customHeight="1">
      <c r="A55" s="1" t="s">
        <v>149</v>
      </c>
      <c r="B55" s="1635">
        <v>45362.0</v>
      </c>
      <c r="C55" s="1635">
        <v>45362.0</v>
      </c>
      <c r="D55" s="1636" t="s">
        <v>78</v>
      </c>
      <c r="E55" s="1637" t="s">
        <v>501</v>
      </c>
      <c r="F55" s="1644" t="s">
        <v>3379</v>
      </c>
      <c r="K55" s="346"/>
    </row>
    <row r="56">
      <c r="B56" s="1635">
        <v>45363.0</v>
      </c>
      <c r="C56" s="1635">
        <v>45363.0</v>
      </c>
      <c r="D56" s="1636" t="s">
        <v>78</v>
      </c>
      <c r="E56" s="1637" t="s">
        <v>501</v>
      </c>
      <c r="F56" s="1638" t="s">
        <v>3381</v>
      </c>
      <c r="K56" s="346"/>
    </row>
    <row r="57">
      <c r="B57" s="1635">
        <v>45364.0</v>
      </c>
      <c r="C57" s="1635">
        <v>45364.0</v>
      </c>
      <c r="D57" s="1636" t="s">
        <v>78</v>
      </c>
      <c r="E57" s="1637" t="s">
        <v>1499</v>
      </c>
      <c r="F57" s="1638" t="s">
        <v>3382</v>
      </c>
      <c r="K57" s="346"/>
    </row>
    <row r="58">
      <c r="B58" s="1635">
        <v>45365.0</v>
      </c>
      <c r="C58" s="1635">
        <v>45365.0</v>
      </c>
      <c r="D58" s="1636" t="s">
        <v>78</v>
      </c>
      <c r="E58" s="1637" t="s">
        <v>314</v>
      </c>
      <c r="F58" s="1639" t="s">
        <v>3386</v>
      </c>
      <c r="K58" s="346"/>
    </row>
    <row r="59">
      <c r="B59" s="1635">
        <v>45366.0</v>
      </c>
      <c r="C59" s="1635">
        <v>45366.0</v>
      </c>
      <c r="D59" s="1636" t="s">
        <v>78</v>
      </c>
      <c r="E59" s="1637" t="s">
        <v>180</v>
      </c>
      <c r="F59" s="1638" t="s">
        <v>3389</v>
      </c>
      <c r="K59" s="346"/>
    </row>
    <row r="60">
      <c r="B60" s="1645">
        <v>45367.0</v>
      </c>
      <c r="C60" s="1635">
        <v>45367.0</v>
      </c>
      <c r="D60" s="1636" t="s">
        <v>78</v>
      </c>
      <c r="E60" s="1637" t="s">
        <v>173</v>
      </c>
      <c r="F60" s="1638" t="s">
        <v>3395</v>
      </c>
      <c r="J60" s="395"/>
      <c r="K60" s="346"/>
    </row>
    <row r="61">
      <c r="B61" s="1645">
        <v>45370.0</v>
      </c>
      <c r="C61" s="1635">
        <v>45370.0</v>
      </c>
      <c r="D61" s="1636" t="s">
        <v>78</v>
      </c>
      <c r="E61" s="1637" t="s">
        <v>818</v>
      </c>
      <c r="F61" s="1638" t="s">
        <v>3400</v>
      </c>
      <c r="K61" s="346"/>
    </row>
    <row r="62">
      <c r="B62" s="1645">
        <v>45371.0</v>
      </c>
      <c r="C62" s="1635">
        <v>45371.0</v>
      </c>
      <c r="D62" s="1636" t="s">
        <v>78</v>
      </c>
      <c r="E62" s="1637" t="s">
        <v>161</v>
      </c>
      <c r="F62" s="1646" t="s">
        <v>3403</v>
      </c>
      <c r="K62" s="346"/>
    </row>
    <row r="63">
      <c r="B63" s="1645">
        <v>45372.0</v>
      </c>
      <c r="C63" s="1635">
        <v>45372.0</v>
      </c>
      <c r="D63" s="1636" t="s">
        <v>78</v>
      </c>
      <c r="E63" s="1637" t="s">
        <v>1231</v>
      </c>
      <c r="F63" s="1638" t="s">
        <v>3405</v>
      </c>
      <c r="G63" s="1" t="s">
        <v>149</v>
      </c>
      <c r="K63" s="346"/>
    </row>
    <row r="64">
      <c r="B64" s="1645">
        <v>45373.0</v>
      </c>
      <c r="C64" s="1635">
        <v>45373.0</v>
      </c>
      <c r="D64" s="1636" t="s">
        <v>78</v>
      </c>
      <c r="E64" s="1637" t="s">
        <v>326</v>
      </c>
      <c r="F64" s="1638" t="s">
        <v>3409</v>
      </c>
      <c r="K64" s="346"/>
    </row>
    <row r="65">
      <c r="B65" s="1645">
        <v>45374.0</v>
      </c>
      <c r="C65" s="1635">
        <v>45374.0</v>
      </c>
      <c r="D65" s="1636" t="s">
        <v>78</v>
      </c>
      <c r="E65" s="1637" t="s">
        <v>326</v>
      </c>
      <c r="F65" s="1638" t="s">
        <v>3413</v>
      </c>
      <c r="K65" s="346"/>
    </row>
    <row r="66">
      <c r="B66" s="1645">
        <v>45375.0</v>
      </c>
      <c r="C66" s="1635">
        <v>45375.0</v>
      </c>
      <c r="D66" s="1636" t="s">
        <v>78</v>
      </c>
      <c r="E66" s="1637" t="s">
        <v>864</v>
      </c>
      <c r="F66" s="1638" t="s">
        <v>3416</v>
      </c>
      <c r="I66" s="1" t="s">
        <v>149</v>
      </c>
      <c r="K66" s="346"/>
    </row>
    <row r="67">
      <c r="B67" s="1645">
        <v>45377.0</v>
      </c>
      <c r="C67" s="1635">
        <v>45377.0</v>
      </c>
      <c r="D67" s="1636" t="s">
        <v>78</v>
      </c>
      <c r="E67" s="1647" t="s">
        <v>143</v>
      </c>
      <c r="F67" s="1638" t="s">
        <v>3421</v>
      </c>
      <c r="K67" s="346"/>
    </row>
    <row r="68">
      <c r="B68" s="1645">
        <v>45378.0</v>
      </c>
      <c r="C68" s="1635">
        <v>45378.0</v>
      </c>
      <c r="D68" s="1636" t="s">
        <v>78</v>
      </c>
      <c r="E68" s="1647" t="s">
        <v>2141</v>
      </c>
      <c r="F68" s="1638" t="s">
        <v>3426</v>
      </c>
      <c r="K68" s="346"/>
    </row>
    <row r="69">
      <c r="B69" s="1645">
        <v>45379.0</v>
      </c>
      <c r="C69" s="1635">
        <v>45379.0</v>
      </c>
      <c r="D69" s="1636" t="s">
        <v>78</v>
      </c>
      <c r="E69" s="1647" t="s">
        <v>794</v>
      </c>
      <c r="F69" s="1638" t="s">
        <v>3427</v>
      </c>
      <c r="K69" s="346"/>
    </row>
    <row r="70">
      <c r="B70" s="1648">
        <v>45380.0</v>
      </c>
      <c r="C70" s="1649">
        <v>45380.0</v>
      </c>
      <c r="D70" s="1636" t="s">
        <v>78</v>
      </c>
      <c r="E70" s="1650" t="s">
        <v>142</v>
      </c>
      <c r="F70" s="1638" t="s">
        <v>3430</v>
      </c>
      <c r="K70" s="346"/>
    </row>
    <row r="71">
      <c r="B71" s="1645">
        <v>45381.0</v>
      </c>
      <c r="C71" s="1635">
        <v>45381.0</v>
      </c>
      <c r="D71" s="1636" t="s">
        <v>78</v>
      </c>
      <c r="E71" s="1647" t="s">
        <v>837</v>
      </c>
      <c r="F71" s="1638" t="s">
        <v>3433</v>
      </c>
      <c r="K71" s="346"/>
    </row>
    <row r="72">
      <c r="B72" s="1645">
        <v>45382.0</v>
      </c>
      <c r="C72" s="1635">
        <v>45382.0</v>
      </c>
      <c r="D72" s="1636" t="s">
        <v>78</v>
      </c>
      <c r="E72" s="1637" t="s">
        <v>1266</v>
      </c>
      <c r="F72" s="1638" t="s">
        <v>3435</v>
      </c>
      <c r="K72" s="346"/>
    </row>
    <row r="73">
      <c r="B73" s="1651">
        <v>45382.0</v>
      </c>
      <c r="C73" s="1652">
        <v>45382.0</v>
      </c>
      <c r="D73" s="1636" t="s">
        <v>78</v>
      </c>
      <c r="E73" s="1653" t="s">
        <v>1971</v>
      </c>
      <c r="F73" s="1646" t="s">
        <v>3437</v>
      </c>
      <c r="K73" s="346"/>
    </row>
    <row r="74" hidden="1">
      <c r="B74" s="1126">
        <v>45322.0</v>
      </c>
      <c r="C74" s="1126">
        <v>45322.0</v>
      </c>
      <c r="D74" s="168" t="s">
        <v>78</v>
      </c>
      <c r="E74" s="876" t="s">
        <v>1500</v>
      </c>
      <c r="F74" s="876" t="s">
        <v>3106</v>
      </c>
      <c r="K74" s="346"/>
    </row>
    <row r="75">
      <c r="B75" s="1186"/>
      <c r="C75" s="1186"/>
      <c r="D75" s="164"/>
      <c r="E75" s="379"/>
      <c r="F75" s="255"/>
      <c r="K75" s="346"/>
    </row>
    <row r="76">
      <c r="B76" s="1186"/>
      <c r="C76" s="1186"/>
      <c r="D76" s="164"/>
      <c r="E76" s="379"/>
      <c r="F76" s="379"/>
      <c r="K76" s="346"/>
    </row>
    <row r="77">
      <c r="B77" s="1186"/>
      <c r="C77" s="1186"/>
      <c r="D77" s="164"/>
      <c r="E77" s="379"/>
      <c r="F77" s="255"/>
      <c r="K77" s="346"/>
    </row>
    <row r="78">
      <c r="B78" s="1186"/>
      <c r="C78" s="1186"/>
      <c r="D78" s="164"/>
      <c r="E78" s="379"/>
      <c r="F78" s="255"/>
      <c r="K78" s="346"/>
    </row>
    <row r="79">
      <c r="B79" s="905"/>
      <c r="C79" s="905"/>
      <c r="D79" s="1"/>
      <c r="E79" s="187"/>
      <c r="F79" s="187"/>
      <c r="K79" s="346"/>
    </row>
    <row r="80">
      <c r="B80" s="905"/>
      <c r="C80" s="905"/>
      <c r="D80" s="1"/>
      <c r="E80" s="187"/>
      <c r="F80" s="187"/>
      <c r="K80" s="346"/>
    </row>
    <row r="81">
      <c r="B81" s="905"/>
      <c r="C81" s="905"/>
      <c r="D81" s="1"/>
      <c r="E81" s="187"/>
      <c r="F81" s="187"/>
      <c r="K81" s="346"/>
    </row>
    <row r="82">
      <c r="K82" s="346"/>
    </row>
    <row r="83">
      <c r="K83" s="346"/>
    </row>
    <row r="84">
      <c r="K84" s="346"/>
    </row>
    <row r="85">
      <c r="K85" s="346"/>
    </row>
    <row r="86">
      <c r="K86" s="346"/>
    </row>
    <row r="87">
      <c r="K87" s="346"/>
    </row>
    <row r="88">
      <c r="K88" s="346"/>
    </row>
    <row r="89">
      <c r="K89" s="346"/>
    </row>
    <row r="90">
      <c r="K90" s="346"/>
    </row>
    <row r="91">
      <c r="K91" s="346"/>
    </row>
    <row r="92">
      <c r="K92" s="346"/>
    </row>
    <row r="93">
      <c r="K93" s="346"/>
    </row>
    <row r="94">
      <c r="K94" s="346"/>
    </row>
    <row r="95">
      <c r="K95" s="346"/>
    </row>
    <row r="96">
      <c r="K96" s="346"/>
    </row>
    <row r="97">
      <c r="K97" s="346"/>
    </row>
    <row r="98">
      <c r="K98" s="346"/>
    </row>
    <row r="99">
      <c r="K99" s="346"/>
    </row>
    <row r="100">
      <c r="K100" s="346"/>
    </row>
    <row r="101">
      <c r="K101" s="346"/>
    </row>
    <row r="102">
      <c r="K102" s="346"/>
    </row>
    <row r="103">
      <c r="K103" s="346"/>
    </row>
    <row r="104">
      <c r="K104" s="346"/>
    </row>
    <row r="105"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  <row r="1011">
      <c r="K1011" s="346"/>
    </row>
    <row r="1012">
      <c r="K1012" s="346"/>
    </row>
    <row r="1013">
      <c r="K1013" s="346"/>
    </row>
    <row r="1014">
      <c r="K1014" s="346"/>
    </row>
    <row r="1015">
      <c r="K1015" s="346"/>
    </row>
    <row r="1016">
      <c r="K1016" s="346"/>
    </row>
  </sheetData>
  <mergeCells count="126">
    <mergeCell ref="AD35:AD37"/>
    <mergeCell ref="AE35:AE37"/>
    <mergeCell ref="U35:U37"/>
    <mergeCell ref="V35:V37"/>
    <mergeCell ref="W35:W37"/>
    <mergeCell ref="X35:X37"/>
    <mergeCell ref="Y35:Y37"/>
    <mergeCell ref="Z35:Z37"/>
    <mergeCell ref="AC35:AC37"/>
    <mergeCell ref="C2:D2"/>
    <mergeCell ref="C3:D3"/>
    <mergeCell ref="E3:E4"/>
    <mergeCell ref="F3:F4"/>
    <mergeCell ref="G3:G4"/>
    <mergeCell ref="C4:D4"/>
    <mergeCell ref="C5:G5"/>
    <mergeCell ref="K15:O18"/>
    <mergeCell ref="P15:Q18"/>
    <mergeCell ref="T15:X18"/>
    <mergeCell ref="Y15:Z18"/>
    <mergeCell ref="AC15:AG18"/>
    <mergeCell ref="AH15:AI18"/>
    <mergeCell ref="K19:Q20"/>
    <mergeCell ref="G15:H18"/>
    <mergeCell ref="K23:K25"/>
    <mergeCell ref="K27:K29"/>
    <mergeCell ref="K31:K33"/>
    <mergeCell ref="D8:G8"/>
    <mergeCell ref="D9:G9"/>
    <mergeCell ref="D10:G10"/>
    <mergeCell ref="D11:G11"/>
    <mergeCell ref="C12:G12"/>
    <mergeCell ref="B15:F18"/>
    <mergeCell ref="B19:H20"/>
    <mergeCell ref="AC31:AC33"/>
    <mergeCell ref="AK31:AK33"/>
    <mergeCell ref="AF35:AF37"/>
    <mergeCell ref="AG35:AG37"/>
    <mergeCell ref="AH35:AH37"/>
    <mergeCell ref="AI35:AI37"/>
    <mergeCell ref="AK35:AK37"/>
    <mergeCell ref="B6:B7"/>
    <mergeCell ref="B8:B10"/>
    <mergeCell ref="B23:B25"/>
    <mergeCell ref="B27:B29"/>
    <mergeCell ref="B31:B33"/>
    <mergeCell ref="B35:B37"/>
    <mergeCell ref="C35:C37"/>
    <mergeCell ref="T19:Z20"/>
    <mergeCell ref="AC19:AI20"/>
    <mergeCell ref="T23:T25"/>
    <mergeCell ref="AC23:AC25"/>
    <mergeCell ref="T27:T29"/>
    <mergeCell ref="AC27:AC29"/>
    <mergeCell ref="T31:T33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G42:G43"/>
    <mergeCell ref="H42:H43"/>
    <mergeCell ref="B46:F46"/>
    <mergeCell ref="K42:K43"/>
    <mergeCell ref="L42:L43"/>
    <mergeCell ref="M42:M43"/>
    <mergeCell ref="N42:N43"/>
    <mergeCell ref="E35:E37"/>
    <mergeCell ref="F35:F37"/>
    <mergeCell ref="K35:K37"/>
    <mergeCell ref="L35:L37"/>
    <mergeCell ref="M35:M37"/>
    <mergeCell ref="N35:N37"/>
    <mergeCell ref="I38:I44"/>
    <mergeCell ref="E42:E43"/>
    <mergeCell ref="F42:F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O35:O37"/>
    <mergeCell ref="T35:T37"/>
    <mergeCell ref="D35:D37"/>
    <mergeCell ref="B39:B40"/>
    <mergeCell ref="C39:C40"/>
    <mergeCell ref="D39:D40"/>
    <mergeCell ref="B42:B43"/>
    <mergeCell ref="C42:C43"/>
    <mergeCell ref="D42:D43"/>
    <mergeCell ref="E39:E40"/>
    <mergeCell ref="F39:F40"/>
    <mergeCell ref="G39:G40"/>
    <mergeCell ref="H39:H40"/>
    <mergeCell ref="K39:K40"/>
    <mergeCell ref="L39:L40"/>
    <mergeCell ref="AC39:AC40"/>
    <mergeCell ref="AD39:AD40"/>
    <mergeCell ref="AE39:AE40"/>
    <mergeCell ref="AF39:AF40"/>
    <mergeCell ref="AG39:AG40"/>
    <mergeCell ref="AH39:AH40"/>
    <mergeCell ref="AI39:AI40"/>
    <mergeCell ref="AC42:AC43"/>
    <mergeCell ref="AD42:AD43"/>
    <mergeCell ref="AE42:AE43"/>
    <mergeCell ref="AF42:AF43"/>
    <mergeCell ref="AG42:AG43"/>
    <mergeCell ref="AH42:AH43"/>
    <mergeCell ref="AI42:AI43"/>
  </mergeCells>
  <hyperlinks>
    <hyperlink r:id="rId4" ref="B46"/>
    <hyperlink r:id="rId5" ref="I48"/>
    <hyperlink r:id="rId6" ref="I49"/>
    <hyperlink r:id="rId7" ref="I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legacyDrawing r:id="rId9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5.38"/>
    <col customWidth="1" min="18" max="18" width="14.88"/>
    <col customWidth="1" min="19" max="19" width="14.75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1423</v>
      </c>
      <c r="C2" s="4"/>
      <c r="D2" s="1516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1622">
        <v>45342.0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3475</v>
      </c>
      <c r="R13" s="320" t="s">
        <v>3476</v>
      </c>
      <c r="S13" s="320" t="s">
        <v>3477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3483</v>
      </c>
      <c r="S27" s="217" t="s">
        <v>3485</v>
      </c>
      <c r="T27" s="217" t="s">
        <v>3486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3489</v>
      </c>
      <c r="S34" s="217" t="s">
        <v>3490</v>
      </c>
      <c r="T34" s="217" t="s">
        <v>3491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3495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1706" t="s">
        <v>399</v>
      </c>
      <c r="B66" s="1707">
        <v>2.0</v>
      </c>
      <c r="C66" s="1708" t="s">
        <v>400</v>
      </c>
      <c r="D66" s="1709" t="s">
        <v>401</v>
      </c>
      <c r="E66" s="1710"/>
      <c r="F66" s="1711"/>
      <c r="G66" s="1712"/>
      <c r="H66" s="98"/>
      <c r="I66" s="383"/>
      <c r="J66" s="383"/>
      <c r="K66" s="1713"/>
      <c r="L66" s="1312"/>
      <c r="M66" s="1714" t="s">
        <v>702</v>
      </c>
      <c r="N66" s="1715" t="s">
        <v>1496</v>
      </c>
      <c r="O66" s="65"/>
      <c r="P66" s="1716" t="s">
        <v>3505</v>
      </c>
      <c r="Q66" s="1176" t="s">
        <v>3506</v>
      </c>
      <c r="R66" s="1304" t="s">
        <v>3507</v>
      </c>
      <c r="S66" s="1304" t="s">
        <v>329</v>
      </c>
      <c r="T66" s="1721">
        <v>3.0</v>
      </c>
      <c r="U66" s="1713"/>
      <c r="V66" s="1713"/>
      <c r="W66" s="1713"/>
      <c r="X66" s="1713"/>
      <c r="Y66" s="1713"/>
      <c r="Z66" s="1713"/>
      <c r="AA66" s="1713"/>
    </row>
    <row r="67">
      <c r="A67" s="14"/>
      <c r="B67" s="14"/>
      <c r="C67" s="14"/>
      <c r="D67" s="153"/>
      <c r="E67" s="1710" t="s">
        <v>393</v>
      </c>
      <c r="G67" s="1711" t="s">
        <v>402</v>
      </c>
      <c r="H67" s="98"/>
      <c r="I67" s="383"/>
      <c r="J67" s="383"/>
      <c r="K67" s="1713"/>
      <c r="L67" s="1312"/>
      <c r="M67" s="1725" t="s">
        <v>702</v>
      </c>
      <c r="N67" s="1726" t="s">
        <v>3510</v>
      </c>
      <c r="O67" s="4"/>
      <c r="P67" s="1716" t="s">
        <v>3505</v>
      </c>
      <c r="Q67" s="1176" t="s">
        <v>3506</v>
      </c>
      <c r="R67" s="1304" t="s">
        <v>3507</v>
      </c>
      <c r="S67" s="1304" t="s">
        <v>329</v>
      </c>
      <c r="T67" s="1721">
        <v>3.0</v>
      </c>
      <c r="U67" s="1713"/>
      <c r="V67" s="1713"/>
      <c r="W67" s="1713"/>
      <c r="X67" s="1713"/>
      <c r="Y67" s="1713"/>
      <c r="Z67" s="1713"/>
      <c r="AA67" s="1713"/>
    </row>
    <row r="68">
      <c r="A68" s="1706" t="s">
        <v>700</v>
      </c>
      <c r="B68" s="1707">
        <v>4.0</v>
      </c>
      <c r="C68" s="1708" t="s">
        <v>400</v>
      </c>
      <c r="D68" s="1730" t="s">
        <v>412</v>
      </c>
      <c r="E68" s="1710" t="s">
        <v>394</v>
      </c>
      <c r="H68" s="98"/>
      <c r="I68" s="383"/>
      <c r="J68" s="383"/>
      <c r="K68" s="1713"/>
      <c r="L68" s="1713"/>
      <c r="M68" s="1731"/>
      <c r="N68" s="1732"/>
      <c r="O68" s="1733"/>
      <c r="Q68" s="1713"/>
      <c r="R68" s="1713"/>
      <c r="S68" s="1713"/>
      <c r="T68" s="1713"/>
      <c r="U68" s="1713"/>
      <c r="V68" s="1713"/>
      <c r="W68" s="1713"/>
      <c r="X68" s="1713"/>
      <c r="Y68" s="1713"/>
      <c r="Z68" s="1713"/>
      <c r="AA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38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  <c r="W69" s="1713"/>
      <c r="X69" s="1713"/>
      <c r="Y69" s="1713"/>
      <c r="Z69" s="1713"/>
      <c r="AA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38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  <c r="W70" s="1713"/>
      <c r="X70" s="1713"/>
      <c r="Y70" s="1713"/>
      <c r="Z70" s="1713"/>
      <c r="AA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383"/>
      <c r="K71" s="1713"/>
      <c r="L71" s="1713"/>
      <c r="M71" s="1741" t="s">
        <v>149</v>
      </c>
      <c r="N71" s="1742"/>
      <c r="O71" s="1713"/>
      <c r="P71" s="1713"/>
      <c r="Q71" s="1713"/>
      <c r="R71" s="1713"/>
      <c r="S71" s="1713"/>
      <c r="T71" s="1713"/>
      <c r="U71" s="1713"/>
      <c r="V71" s="1713"/>
      <c r="W71" s="1713"/>
      <c r="X71" s="1713"/>
      <c r="Y71" s="1713"/>
      <c r="Z71" s="1713"/>
      <c r="AA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383"/>
      <c r="K72" s="1713"/>
      <c r="L72" s="1713"/>
      <c r="M72" s="1713"/>
      <c r="N72" s="1742"/>
      <c r="O72" s="1713"/>
      <c r="P72" s="1713"/>
      <c r="Q72" s="1713"/>
      <c r="R72" s="1713"/>
      <c r="S72" s="1713"/>
      <c r="T72" s="1713"/>
      <c r="U72" s="1713"/>
      <c r="V72" s="1713"/>
      <c r="W72" s="1713"/>
      <c r="X72" s="1713"/>
      <c r="Y72" s="1713"/>
      <c r="Z72" s="1713"/>
      <c r="AA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383"/>
      <c r="K73" s="1713"/>
      <c r="L73" s="1713"/>
      <c r="M73" s="1713"/>
      <c r="N73" s="1742"/>
      <c r="O73" s="1713"/>
      <c r="P73" s="1713"/>
      <c r="Q73" s="1713"/>
      <c r="R73" s="1713"/>
      <c r="S73" s="1713"/>
      <c r="T73" s="1713"/>
      <c r="U73" s="1713"/>
      <c r="V73" s="1713"/>
      <c r="W73" s="1713"/>
      <c r="X73" s="1713"/>
      <c r="Y73" s="1713"/>
      <c r="Z73" s="1713"/>
      <c r="AA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  <c r="W74" s="1713"/>
      <c r="X74" s="1713"/>
      <c r="Y74" s="1713"/>
      <c r="Z74" s="1713"/>
      <c r="AA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  <c r="W75" s="1713"/>
      <c r="X75" s="1713"/>
      <c r="Y75" s="1713"/>
      <c r="Z75" s="1713"/>
      <c r="AA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36"/>
      <c r="I76" s="36"/>
      <c r="J76" s="65"/>
      <c r="K76" s="1713"/>
      <c r="L76" s="1746" t="s">
        <v>1127</v>
      </c>
      <c r="M76" s="1747" t="s">
        <v>393</v>
      </c>
      <c r="N76" s="1748" t="s">
        <v>394</v>
      </c>
      <c r="O76" s="4"/>
      <c r="P76" s="1747" t="s">
        <v>395</v>
      </c>
      <c r="Q76" s="1746" t="s">
        <v>2250</v>
      </c>
      <c r="R76" s="1747" t="s">
        <v>396</v>
      </c>
      <c r="S76" s="1746" t="s">
        <v>397</v>
      </c>
      <c r="T76" s="1746" t="s">
        <v>398</v>
      </c>
      <c r="U76" s="1747" t="s">
        <v>389</v>
      </c>
      <c r="V76" s="1713"/>
      <c r="W76" s="1713"/>
      <c r="X76" s="1713"/>
      <c r="Y76" s="1713"/>
      <c r="Z76" s="1713"/>
      <c r="AA76" s="1713"/>
    </row>
    <row r="77">
      <c r="A77" s="1706" t="s">
        <v>399</v>
      </c>
      <c r="B77" s="1707">
        <v>2.0</v>
      </c>
      <c r="C77" s="1708" t="s">
        <v>400</v>
      </c>
      <c r="D77" s="1709" t="s">
        <v>401</v>
      </c>
      <c r="E77" s="1750" t="s">
        <v>2250</v>
      </c>
      <c r="F77" s="1711"/>
      <c r="G77" s="1712"/>
      <c r="H77" s="98"/>
      <c r="I77" s="383"/>
      <c r="J77" s="383"/>
      <c r="K77" s="1713"/>
      <c r="L77" s="1312"/>
      <c r="M77" s="1725" t="s">
        <v>702</v>
      </c>
      <c r="N77" s="1726" t="s">
        <v>3510</v>
      </c>
      <c r="O77" s="4"/>
      <c r="P77" s="1716" t="s">
        <v>3505</v>
      </c>
      <c r="Q77" s="1756" t="s">
        <v>3521</v>
      </c>
      <c r="R77" s="1726" t="s">
        <v>3522</v>
      </c>
      <c r="S77" s="15"/>
      <c r="T77" s="4"/>
      <c r="U77" s="1716">
        <v>1.0</v>
      </c>
      <c r="V77" s="1713"/>
      <c r="W77" s="1713"/>
      <c r="X77" s="1713"/>
      <c r="Y77" s="1713"/>
      <c r="Z77" s="1713"/>
      <c r="AA77" s="1713"/>
    </row>
    <row r="78">
      <c r="A78" s="14"/>
      <c r="B78" s="14"/>
      <c r="C78" s="14"/>
      <c r="D78" s="153"/>
      <c r="E78" s="1710" t="s">
        <v>393</v>
      </c>
      <c r="G78" s="1711" t="s">
        <v>402</v>
      </c>
      <c r="H78" s="98"/>
      <c r="I78" s="383"/>
      <c r="J78" s="383"/>
      <c r="K78" s="1713"/>
      <c r="L78" s="1312"/>
      <c r="M78" s="1725" t="s">
        <v>702</v>
      </c>
      <c r="N78" s="1726" t="s">
        <v>3510</v>
      </c>
      <c r="O78" s="4"/>
      <c r="P78" s="1716" t="s">
        <v>3505</v>
      </c>
      <c r="Q78" s="1756" t="s">
        <v>3521</v>
      </c>
      <c r="R78" s="1726" t="s">
        <v>3526</v>
      </c>
      <c r="S78" s="15"/>
      <c r="T78" s="4"/>
      <c r="U78" s="1716">
        <v>1.0</v>
      </c>
      <c r="V78" s="1713"/>
      <c r="W78" s="1713"/>
      <c r="X78" s="1713"/>
      <c r="Y78" s="1713"/>
      <c r="Z78" s="1713"/>
      <c r="AA78" s="1713"/>
    </row>
    <row r="79">
      <c r="A79" s="1761"/>
      <c r="B79" s="1761"/>
      <c r="C79" s="1761"/>
      <c r="D79" s="1761"/>
      <c r="E79" s="1710" t="s">
        <v>394</v>
      </c>
      <c r="H79" s="98"/>
      <c r="I79" s="383"/>
      <c r="J79" s="383"/>
      <c r="K79" s="1713"/>
      <c r="L79" s="1741"/>
      <c r="M79" s="1732"/>
      <c r="N79" s="1733"/>
      <c r="P79" s="1733"/>
      <c r="Q79" s="1183"/>
      <c r="R79" s="1764"/>
      <c r="S79" s="1764"/>
      <c r="T79" s="1764"/>
      <c r="U79" s="1764"/>
      <c r="V79" s="1713"/>
      <c r="W79" s="1713"/>
      <c r="X79" s="1713"/>
      <c r="Y79" s="1713"/>
      <c r="Z79" s="1713"/>
      <c r="AA79" s="1713"/>
    </row>
    <row r="80">
      <c r="A80" s="1761"/>
      <c r="B80" s="1761"/>
      <c r="C80" s="1761"/>
      <c r="D80" s="1761"/>
      <c r="E80" s="51"/>
      <c r="H80" s="98"/>
      <c r="I80" s="1713"/>
      <c r="J80" s="38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  <c r="W80" s="1713"/>
      <c r="X80" s="1713"/>
      <c r="Y80" s="1713"/>
      <c r="Z80" s="1713"/>
      <c r="AA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38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  <c r="W81" s="1713"/>
      <c r="X81" s="1713"/>
      <c r="Y81" s="1713"/>
      <c r="Z81" s="1713"/>
      <c r="AA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  <c r="W82" s="1713"/>
      <c r="X82" s="1713"/>
      <c r="Y82" s="1713"/>
      <c r="Z82" s="1713"/>
      <c r="AA82" s="1713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1312" t="s">
        <v>1761</v>
      </c>
      <c r="M91" s="1725" t="s">
        <v>702</v>
      </c>
      <c r="N91" s="1726" t="s">
        <v>1496</v>
      </c>
      <c r="O91" s="4"/>
      <c r="P91" s="168" t="s">
        <v>3505</v>
      </c>
      <c r="Q91" s="1176" t="s">
        <v>3547</v>
      </c>
      <c r="R91" s="1300" t="s">
        <v>3551</v>
      </c>
      <c r="S91" s="1176" t="s">
        <v>1902</v>
      </c>
      <c r="T91" s="1716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1312" t="s">
        <v>1766</v>
      </c>
      <c r="M92" s="1725" t="s">
        <v>702</v>
      </c>
      <c r="N92" s="1726" t="s">
        <v>1496</v>
      </c>
      <c r="O92" s="4"/>
      <c r="P92" s="168" t="s">
        <v>3505</v>
      </c>
      <c r="Q92" s="1302" t="s">
        <v>1673</v>
      </c>
      <c r="R92" s="1304" t="s">
        <v>1227</v>
      </c>
      <c r="S92" s="1304" t="s">
        <v>3559</v>
      </c>
      <c r="T92" s="1716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1312" t="s">
        <v>1773</v>
      </c>
      <c r="M93" s="1725" t="s">
        <v>702</v>
      </c>
      <c r="N93" s="1726" t="s">
        <v>1496</v>
      </c>
      <c r="O93" s="4"/>
      <c r="P93" s="168" t="s">
        <v>3505</v>
      </c>
      <c r="Q93" s="1304" t="s">
        <v>2664</v>
      </c>
      <c r="R93" s="1304" t="s">
        <v>2771</v>
      </c>
      <c r="S93" s="1304" t="s">
        <v>3563</v>
      </c>
      <c r="T93" s="1716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229"/>
      <c r="J94" s="7"/>
      <c r="L94" s="1312" t="s">
        <v>1773</v>
      </c>
      <c r="M94" s="1725" t="s">
        <v>702</v>
      </c>
      <c r="N94" s="1726" t="s">
        <v>1496</v>
      </c>
      <c r="O94" s="4"/>
      <c r="P94" s="168" t="s">
        <v>3505</v>
      </c>
      <c r="Q94" s="1304" t="s">
        <v>3567</v>
      </c>
      <c r="R94" s="1300" t="s">
        <v>208</v>
      </c>
      <c r="S94" s="1304" t="s">
        <v>2962</v>
      </c>
      <c r="T94" s="1716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0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O26:P26"/>
    <mergeCell ref="O33:P33"/>
    <mergeCell ref="O34:P34"/>
    <mergeCell ref="N65:O65"/>
    <mergeCell ref="N66:O66"/>
    <mergeCell ref="N67:O67"/>
    <mergeCell ref="O68:P68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N76:O76"/>
    <mergeCell ref="N77:O77"/>
    <mergeCell ref="R77:T77"/>
    <mergeCell ref="N78:O78"/>
    <mergeCell ref="R78:T78"/>
    <mergeCell ref="N79:O79"/>
  </mergeCells>
  <hyperlinks>
    <hyperlink r:id="rId4" ref="Q13"/>
    <hyperlink r:id="rId5" ref="R13"/>
    <hyperlink r:id="rId6" ref="S13"/>
    <hyperlink r:id="rId7" ref="R27"/>
    <hyperlink r:id="rId8" ref="S27"/>
    <hyperlink r:id="rId9" ref="T27"/>
    <hyperlink r:id="rId10" ref="R34"/>
    <hyperlink r:id="rId11" ref="S34"/>
    <hyperlink r:id="rId12" ref="T34"/>
    <hyperlink r:id="rId13" ref="Q44"/>
    <hyperlink r:id="rId14" ref="Q66"/>
    <hyperlink r:id="rId15" ref="R66"/>
    <hyperlink r:id="rId16" ref="S66"/>
    <hyperlink r:id="rId17" ref="Q67"/>
    <hyperlink r:id="rId18" ref="R67"/>
    <hyperlink r:id="rId19" ref="S67"/>
    <hyperlink r:id="rId20" ref="Q91"/>
    <hyperlink r:id="rId21" ref="R91"/>
    <hyperlink r:id="rId22" ref="S91"/>
    <hyperlink r:id="rId23" ref="Q92"/>
    <hyperlink r:id="rId24" ref="R92"/>
    <hyperlink r:id="rId25" ref="S92"/>
    <hyperlink r:id="rId26" ref="Q93"/>
    <hyperlink r:id="rId27" ref="R93"/>
    <hyperlink r:id="rId28" ref="S93"/>
    <hyperlink r:id="rId29" ref="Q94"/>
    <hyperlink r:id="rId30" ref="R94"/>
    <hyperlink r:id="rId31" ref="S94"/>
  </hyperlinks>
  <drawing r:id="rId32"/>
  <legacyDrawing r:id="rId3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40.88"/>
    <col customWidth="1" hidden="1" min="19" max="19" width="19.13"/>
    <col hidden="1" min="20" max="21" width="12.63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3474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45342.0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3070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1594</v>
      </c>
      <c r="E14" s="1" t="s">
        <v>54</v>
      </c>
      <c r="H14" s="49"/>
      <c r="I14" s="50"/>
      <c r="J14" s="223"/>
      <c r="K14" s="893" t="s">
        <v>1594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64" t="s">
        <v>65</v>
      </c>
      <c r="K16" s="36"/>
      <c r="L16" s="36"/>
      <c r="M16" s="65"/>
      <c r="N16" s="1654"/>
      <c r="O16" s="1655" t="str">
        <f>IFERROR(__xludf.DUMMYFUNCTION("IMPORTRANGE(""https://docs.google.com/spreadsheets/d/1AZ3Iko49RlWgMZj2Hx7OpTHq-NH0mvOPQwtTsEQwEV4/edit#gid=30257548"",""3/1~3/18 others!A5:M38"")"),"#REF!")</f>
        <v>#REF!</v>
      </c>
      <c r="P16" s="1656"/>
      <c r="Q16" s="1656"/>
      <c r="R16" s="1656"/>
      <c r="S16" s="1656"/>
      <c r="T16" s="1656"/>
      <c r="U16" s="1656"/>
      <c r="V16" s="1656"/>
      <c r="W16" s="1657"/>
      <c r="X16" s="1658"/>
      <c r="Y16" s="1658"/>
      <c r="Z16" s="1658"/>
      <c r="AA16" s="1658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187">
        <v>45352.0</v>
      </c>
      <c r="L17" s="1187">
        <v>45355.0</v>
      </c>
      <c r="M17" s="1187">
        <v>45357.0</v>
      </c>
      <c r="N17" s="7"/>
      <c r="O17" s="1659"/>
      <c r="P17" s="1660"/>
      <c r="Q17" s="1661"/>
      <c r="R17" s="1661"/>
      <c r="S17" s="1661"/>
      <c r="T17" s="1661"/>
      <c r="U17" s="1661"/>
      <c r="V17" s="1661"/>
      <c r="W17" s="1662"/>
      <c r="X17" s="1662"/>
      <c r="Y17" s="1662"/>
      <c r="Z17" s="1662"/>
      <c r="AA17" s="1663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668"/>
      <c r="X18" s="1668"/>
      <c r="Y18" s="1668"/>
      <c r="Z18" s="1668"/>
      <c r="AA18" s="166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670" t="s">
        <v>3479</v>
      </c>
      <c r="J19" s="1188" t="s">
        <v>84</v>
      </c>
      <c r="K19" s="1671" t="s">
        <v>3481</v>
      </c>
      <c r="L19" s="1671" t="s">
        <v>3482</v>
      </c>
      <c r="M19" s="1517" t="s">
        <v>3484</v>
      </c>
      <c r="N19" s="7"/>
      <c r="O19" s="1664"/>
      <c r="P19" s="1665"/>
      <c r="Q19" s="1666"/>
      <c r="R19" s="1667"/>
      <c r="S19" s="1667"/>
      <c r="T19" s="1667"/>
      <c r="U19" s="1667"/>
      <c r="V19" s="1667"/>
      <c r="W19" s="1246"/>
      <c r="X19" s="1672"/>
      <c r="Y19" s="1246"/>
      <c r="Z19" s="1246"/>
      <c r="AA19" s="1673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674" t="s">
        <v>3487</v>
      </c>
      <c r="I20" s="47"/>
      <c r="J20" s="1188" t="s">
        <v>97</v>
      </c>
      <c r="K20" s="1671" t="s">
        <v>3481</v>
      </c>
      <c r="L20" s="1671" t="s">
        <v>3482</v>
      </c>
      <c r="M20" s="1517" t="s">
        <v>3484</v>
      </c>
      <c r="N20" s="7"/>
      <c r="O20" s="1664"/>
      <c r="P20" s="1665"/>
      <c r="Q20" s="1666"/>
      <c r="R20" s="1667"/>
      <c r="S20" s="1667"/>
      <c r="T20" s="1667"/>
      <c r="U20" s="1667"/>
      <c r="V20" s="1667"/>
      <c r="W20" s="1246"/>
      <c r="X20" s="1246"/>
      <c r="Y20" s="1246"/>
      <c r="Z20" s="1246"/>
      <c r="AA20" s="1675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676" t="s">
        <v>3488</v>
      </c>
      <c r="I21" s="47"/>
      <c r="J21" s="1192" t="s">
        <v>98</v>
      </c>
      <c r="K21" s="1517"/>
      <c r="L21" s="1677" t="s">
        <v>1525</v>
      </c>
      <c r="M21" s="1677" t="s">
        <v>2070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246"/>
      <c r="X21" s="1246"/>
      <c r="Y21" s="1246"/>
      <c r="Z21" s="1246"/>
      <c r="AA21" s="167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1667"/>
      <c r="V22" s="1667"/>
      <c r="W22" s="1679"/>
      <c r="X22" s="1680"/>
      <c r="Y22" s="1680"/>
      <c r="Z22" s="1679"/>
      <c r="AA22" s="1681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45358.0</v>
      </c>
      <c r="L23" s="1187">
        <v>45359.0</v>
      </c>
      <c r="M23" s="1187">
        <v>45360.0</v>
      </c>
      <c r="N23" s="7"/>
      <c r="O23" s="1664"/>
      <c r="P23" s="1665"/>
      <c r="Q23" s="1666"/>
      <c r="R23" s="1667"/>
      <c r="S23" s="1667"/>
      <c r="T23" s="1667"/>
      <c r="U23" s="1667"/>
      <c r="V23" s="1667"/>
      <c r="W23" s="1246"/>
      <c r="X23" s="1246"/>
      <c r="Y23" s="1246"/>
      <c r="Z23" s="1686"/>
      <c r="AA23" s="1675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1664"/>
      <c r="P24" s="1665"/>
      <c r="Q24" s="1666"/>
      <c r="R24" s="1667"/>
      <c r="S24" s="1667"/>
      <c r="T24" s="1667"/>
      <c r="U24" s="1667"/>
      <c r="V24" s="1667"/>
      <c r="W24" s="1688"/>
      <c r="X24" s="1688"/>
      <c r="Y24" s="1688"/>
      <c r="Z24" s="1688"/>
      <c r="AA24" s="168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517" t="s">
        <v>3492</v>
      </c>
      <c r="L25" s="1517" t="s">
        <v>3493</v>
      </c>
      <c r="M25" s="1517" t="s">
        <v>3494</v>
      </c>
      <c r="N25" s="7"/>
      <c r="O25" s="1664"/>
      <c r="P25" s="1665"/>
      <c r="Q25" s="1666"/>
      <c r="R25" s="1667"/>
      <c r="S25" s="1667"/>
      <c r="T25" s="1667"/>
      <c r="U25" s="1667"/>
      <c r="V25" s="1667"/>
      <c r="W25" s="1690"/>
      <c r="X25" s="1690"/>
      <c r="Y25" s="1690"/>
      <c r="Z25" s="1690"/>
      <c r="AA25" s="1691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517" t="s">
        <v>3492</v>
      </c>
      <c r="L26" s="1517" t="s">
        <v>3493</v>
      </c>
      <c r="M26" s="1517" t="s">
        <v>3494</v>
      </c>
      <c r="N26" s="229" t="s">
        <v>149</v>
      </c>
      <c r="O26" s="1664"/>
      <c r="P26" s="1665"/>
      <c r="Q26" s="1666"/>
      <c r="R26" s="1667"/>
      <c r="S26" s="1667"/>
      <c r="T26" s="1667"/>
      <c r="U26" s="1667"/>
      <c r="V26" s="1667"/>
      <c r="W26" s="1668"/>
      <c r="X26" s="1668"/>
      <c r="Y26" s="1668"/>
      <c r="Z26" s="1668"/>
      <c r="AA26" s="166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677" t="s">
        <v>3496</v>
      </c>
      <c r="L27" s="1677" t="s">
        <v>223</v>
      </c>
      <c r="M27" s="1677" t="s">
        <v>3497</v>
      </c>
      <c r="N27" s="7"/>
      <c r="O27" s="1695"/>
      <c r="P27" s="1696"/>
      <c r="Q27" s="1688"/>
      <c r="R27" s="1688"/>
      <c r="S27" s="1688"/>
      <c r="T27" s="1688"/>
      <c r="U27" s="1688"/>
      <c r="V27" s="1688"/>
      <c r="W27" s="1246"/>
      <c r="X27" s="1672"/>
      <c r="Y27" s="1246"/>
      <c r="Z27" s="1246"/>
      <c r="AA27" s="1673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5"/>
      <c r="P28" s="1696"/>
      <c r="Q28" s="1688"/>
      <c r="R28" s="1688"/>
      <c r="S28" s="1688"/>
      <c r="T28" s="1688"/>
      <c r="U28" s="1688"/>
      <c r="V28" s="1688"/>
      <c r="W28" s="1246"/>
      <c r="X28" s="1246"/>
      <c r="Y28" s="1246"/>
      <c r="Z28" s="1246"/>
      <c r="AA28" s="1675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45361.0</v>
      </c>
      <c r="L29" s="1187">
        <v>45362.0</v>
      </c>
      <c r="M29" s="1187">
        <v>45363.0</v>
      </c>
      <c r="N29" s="95"/>
      <c r="O29" s="1697"/>
      <c r="P29" s="1698"/>
      <c r="Q29" s="1699"/>
      <c r="R29" s="1699"/>
      <c r="S29" s="1699"/>
      <c r="T29" s="1699"/>
      <c r="U29" s="1699"/>
      <c r="V29" s="1699"/>
      <c r="W29" s="1700"/>
      <c r="X29" s="1700"/>
      <c r="Y29" s="1700"/>
      <c r="Z29" s="1700"/>
      <c r="AA29" s="1701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1659"/>
      <c r="P30" s="1660"/>
      <c r="Q30" s="1661"/>
      <c r="R30" s="1661"/>
      <c r="S30" s="1661"/>
      <c r="T30" s="1661"/>
      <c r="U30" s="1661"/>
      <c r="V30" s="1661"/>
      <c r="W30" s="1702"/>
      <c r="X30" s="1703"/>
      <c r="Y30" s="1703"/>
      <c r="Z30" s="1702"/>
      <c r="AA30" s="1704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517" t="s">
        <v>3498</v>
      </c>
      <c r="L31" s="1517" t="s">
        <v>3499</v>
      </c>
      <c r="M31" s="1671" t="s">
        <v>3500</v>
      </c>
      <c r="N31" s="100"/>
      <c r="O31" s="1695"/>
      <c r="P31" s="1696"/>
      <c r="Q31" s="1688"/>
      <c r="R31" s="1688"/>
      <c r="S31" s="1688"/>
      <c r="T31" s="1688"/>
      <c r="U31" s="1688"/>
      <c r="V31" s="1688"/>
      <c r="W31" s="1246"/>
      <c r="X31" s="1246"/>
      <c r="Y31" s="1246"/>
      <c r="Z31" s="1686"/>
      <c r="AA31" s="1675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517" t="s">
        <v>3498</v>
      </c>
      <c r="L32" s="1517" t="s">
        <v>3499</v>
      </c>
      <c r="M32" s="1671" t="s">
        <v>3500</v>
      </c>
      <c r="N32" s="103"/>
      <c r="O32" s="1695"/>
      <c r="P32" s="1696"/>
      <c r="Q32" s="1688"/>
      <c r="R32" s="1688"/>
      <c r="S32" s="1688"/>
      <c r="T32" s="1688"/>
      <c r="U32" s="1688"/>
      <c r="V32" s="1688"/>
      <c r="W32" s="1688"/>
      <c r="X32" s="1688"/>
      <c r="Y32" s="1688"/>
      <c r="Z32" s="1688"/>
      <c r="AA32" s="168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677" t="s">
        <v>3501</v>
      </c>
      <c r="L33" s="1677" t="s">
        <v>1620</v>
      </c>
      <c r="M33" s="1677"/>
      <c r="N33" s="103"/>
      <c r="O33" s="1664"/>
      <c r="P33" s="1665"/>
      <c r="Q33" s="1666"/>
      <c r="R33" s="1667"/>
      <c r="S33" s="1667"/>
      <c r="T33" s="1667"/>
      <c r="U33" s="1667"/>
      <c r="V33" s="1667"/>
      <c r="W33" s="1690"/>
      <c r="X33" s="1690"/>
      <c r="Y33" s="1690"/>
      <c r="Z33" s="1690"/>
      <c r="AA33" s="1691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O34" s="1664"/>
      <c r="P34" s="1665"/>
      <c r="Q34" s="1666"/>
      <c r="R34" s="1667"/>
      <c r="S34" s="1667"/>
      <c r="T34" s="1667"/>
      <c r="U34" s="1667"/>
      <c r="V34" s="1667"/>
      <c r="W34" s="1668"/>
      <c r="X34" s="1668"/>
      <c r="Y34" s="1668"/>
      <c r="Z34" s="1668"/>
      <c r="AA34" s="166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45364.0</v>
      </c>
      <c r="L35" s="1187">
        <v>45365.0</v>
      </c>
      <c r="M35" s="1187">
        <v>45366.0</v>
      </c>
      <c r="N35" s="852"/>
      <c r="O35" s="1664"/>
      <c r="P35" s="1665"/>
      <c r="Q35" s="1666"/>
      <c r="R35" s="1667"/>
      <c r="S35" s="1667"/>
      <c r="T35" s="1667"/>
      <c r="U35" s="1667"/>
      <c r="V35" s="1667"/>
      <c r="W35" s="1246"/>
      <c r="X35" s="1672"/>
      <c r="Y35" s="1246"/>
      <c r="Z35" s="1246"/>
      <c r="AA35" s="1673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1664"/>
      <c r="P36" s="1665"/>
      <c r="Q36" s="1666"/>
      <c r="R36" s="1667"/>
      <c r="S36" s="1667"/>
      <c r="T36" s="1667"/>
      <c r="U36" s="1667"/>
      <c r="V36" s="1667"/>
      <c r="W36" s="1246"/>
      <c r="X36" s="1246"/>
      <c r="Y36" s="1246"/>
      <c r="Z36" s="1246"/>
      <c r="AA36" s="1675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671" t="s">
        <v>3502</v>
      </c>
      <c r="L37" s="1517" t="s">
        <v>3503</v>
      </c>
      <c r="M37" s="1517" t="s">
        <v>3504</v>
      </c>
      <c r="N37" s="852"/>
      <c r="O37" s="1664"/>
      <c r="P37" s="1665"/>
      <c r="Q37" s="1666"/>
      <c r="R37" s="1667"/>
      <c r="S37" s="1667"/>
      <c r="T37" s="1667"/>
      <c r="U37" s="1667"/>
      <c r="V37" s="1667"/>
      <c r="W37" s="1246"/>
      <c r="X37" s="1246"/>
      <c r="Y37" s="1246"/>
      <c r="Z37" s="1246"/>
      <c r="AA37" s="167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671" t="s">
        <v>3502</v>
      </c>
      <c r="L38" s="1517" t="s">
        <v>3503</v>
      </c>
      <c r="M38" s="1517" t="s">
        <v>3504</v>
      </c>
      <c r="N38" s="852" t="s">
        <v>1533</v>
      </c>
      <c r="O38" s="1664"/>
      <c r="P38" s="1665"/>
      <c r="Q38" s="1666"/>
      <c r="R38" s="1667"/>
      <c r="S38" s="1667"/>
      <c r="T38" s="1667"/>
      <c r="U38" s="1667"/>
      <c r="V38" s="1667"/>
      <c r="W38" s="1679"/>
      <c r="X38" s="1680"/>
      <c r="Y38" s="1680"/>
      <c r="Z38" s="1679"/>
      <c r="AA38" s="1681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677" t="s">
        <v>2371</v>
      </c>
      <c r="L39" s="1517"/>
      <c r="M39" s="1517"/>
      <c r="N39" s="852"/>
      <c r="O39" s="1664"/>
      <c r="P39" s="1665"/>
      <c r="Q39" s="1666"/>
      <c r="R39" s="1667"/>
      <c r="S39" s="1667"/>
      <c r="T39" s="1667"/>
      <c r="U39" s="1667"/>
      <c r="V39" s="1667"/>
      <c r="W39" s="1246"/>
      <c r="X39" s="1246"/>
      <c r="Y39" s="1246"/>
      <c r="Z39" s="1686"/>
      <c r="AA39" s="1675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856"/>
      <c r="O40" s="1664"/>
      <c r="P40" s="1665"/>
      <c r="Q40" s="1666"/>
      <c r="R40" s="1667"/>
      <c r="S40" s="1667"/>
      <c r="T40" s="1667"/>
      <c r="U40" s="1667"/>
      <c r="V40" s="1667"/>
      <c r="W40" s="1688"/>
      <c r="X40" s="1688"/>
      <c r="Y40" s="1688"/>
      <c r="Z40" s="1688"/>
      <c r="AA40" s="168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187">
        <v>45367.0</v>
      </c>
      <c r="L41" s="1717"/>
      <c r="M41" s="1717"/>
      <c r="N41" s="856"/>
      <c r="O41" s="1664"/>
      <c r="P41" s="1665"/>
      <c r="Q41" s="1666"/>
      <c r="R41" s="1667"/>
      <c r="S41" s="1667"/>
      <c r="T41" s="1667"/>
      <c r="U41" s="1667"/>
      <c r="V41" s="1667"/>
      <c r="W41" s="1690"/>
      <c r="X41" s="1690"/>
      <c r="Y41" s="1690"/>
      <c r="Z41" s="1690"/>
      <c r="AA41" s="169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1416"/>
      <c r="M42" s="1416"/>
      <c r="N42" s="856"/>
      <c r="O42" s="1664"/>
      <c r="P42" s="1665"/>
      <c r="Q42" s="1666"/>
      <c r="R42" s="1667"/>
      <c r="S42" s="1667"/>
      <c r="T42" s="1667"/>
      <c r="U42" s="1667"/>
      <c r="V42" s="1667"/>
      <c r="W42" s="1668"/>
      <c r="X42" s="1668"/>
      <c r="Y42" s="1668"/>
      <c r="Z42" s="1668"/>
      <c r="AA42" s="1669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517" t="s">
        <v>3508</v>
      </c>
      <c r="L43" s="1416"/>
      <c r="M43" s="1416"/>
      <c r="N43" s="856"/>
      <c r="O43" s="1664"/>
      <c r="P43" s="1665"/>
      <c r="Q43" s="1666"/>
      <c r="R43" s="1667"/>
      <c r="S43" s="1667"/>
      <c r="T43" s="1667"/>
      <c r="U43" s="1667"/>
      <c r="V43" s="1667"/>
      <c r="W43" s="1246"/>
      <c r="X43" s="1672"/>
      <c r="Y43" s="1246"/>
      <c r="Z43" s="1246"/>
      <c r="AA43" s="1673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517" t="s">
        <v>3508</v>
      </c>
      <c r="L44" s="1416"/>
      <c r="M44" s="1416"/>
      <c r="N44" s="856"/>
      <c r="O44" s="1664"/>
      <c r="P44" s="1665"/>
      <c r="Q44" s="1666"/>
      <c r="R44" s="1667"/>
      <c r="S44" s="1667"/>
      <c r="T44" s="1667"/>
      <c r="U44" s="1667"/>
      <c r="V44" s="1667"/>
      <c r="W44" s="1246"/>
      <c r="X44" s="1246"/>
      <c r="Y44" s="1246"/>
      <c r="Z44" s="1246"/>
      <c r="AA44" s="1675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517" t="s">
        <v>3509</v>
      </c>
      <c r="L45" s="1550"/>
      <c r="M45" s="1550"/>
      <c r="N45" s="856"/>
      <c r="O45" s="1664"/>
      <c r="P45" s="1665"/>
      <c r="Q45" s="1666"/>
      <c r="R45" s="1667"/>
      <c r="S45" s="1667"/>
      <c r="T45" s="1667"/>
      <c r="U45" s="1667"/>
      <c r="V45" s="1667"/>
      <c r="W45" s="1246"/>
      <c r="X45" s="1246"/>
      <c r="Y45" s="1246"/>
      <c r="Z45" s="1246"/>
      <c r="AA45" s="167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1"/>
      <c r="O46" s="1664"/>
      <c r="P46" s="1665"/>
      <c r="Q46" s="1666"/>
      <c r="R46" s="1667"/>
      <c r="S46" s="1667"/>
      <c r="T46" s="1667"/>
      <c r="U46" s="1667"/>
      <c r="V46" s="1667"/>
      <c r="W46" s="1679"/>
      <c r="X46" s="1680"/>
      <c r="Y46" s="1680"/>
      <c r="Z46" s="1679"/>
      <c r="AA46" s="1681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718">
        <v>45352.0</v>
      </c>
      <c r="L47" s="1718">
        <v>45353.0</v>
      </c>
      <c r="M47" s="1718">
        <v>45354.0</v>
      </c>
      <c r="N47" s="856"/>
      <c r="O47" s="1719"/>
      <c r="P47" s="1720"/>
      <c r="Q47" s="1722"/>
      <c r="R47" s="1723"/>
      <c r="S47" s="1723"/>
      <c r="T47" s="1723"/>
      <c r="U47" s="1723"/>
      <c r="V47" s="1723"/>
      <c r="W47" s="1700"/>
      <c r="X47" s="1700"/>
      <c r="Y47" s="1700"/>
      <c r="Z47" s="1724"/>
      <c r="AA47" s="1701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1664"/>
      <c r="P48" s="1665"/>
      <c r="Q48" s="1666"/>
      <c r="R48" s="1667"/>
      <c r="S48" s="1667"/>
      <c r="T48" s="1667"/>
      <c r="U48" s="1667"/>
      <c r="V48" s="1667"/>
      <c r="W48" s="1688"/>
      <c r="X48" s="1688"/>
      <c r="Y48" s="1688"/>
      <c r="Z48" s="1688"/>
      <c r="AA48" s="168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517" t="s">
        <v>3511</v>
      </c>
      <c r="L49" s="1191" t="s">
        <v>3512</v>
      </c>
      <c r="M49" s="1202" t="s">
        <v>3513</v>
      </c>
      <c r="N49" s="856"/>
      <c r="O49" s="1719"/>
      <c r="P49" s="1720"/>
      <c r="Q49" s="1722"/>
      <c r="R49" s="1723"/>
      <c r="S49" s="1723"/>
      <c r="T49" s="1723"/>
      <c r="U49" s="1723"/>
      <c r="V49" s="1723"/>
      <c r="W49" s="1727"/>
      <c r="X49" s="1727"/>
      <c r="Y49" s="1727"/>
      <c r="Z49" s="1727"/>
      <c r="AA49" s="1728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517" t="s">
        <v>3511</v>
      </c>
      <c r="L50" s="1191" t="s">
        <v>3512</v>
      </c>
      <c r="M50" s="1202" t="s">
        <v>3513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843"/>
      <c r="Y50" s="843"/>
      <c r="Z50" s="843"/>
      <c r="AA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517" t="s">
        <v>223</v>
      </c>
      <c r="L51" s="1202" t="s">
        <v>3324</v>
      </c>
      <c r="M51" s="1202" t="s">
        <v>3324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165"/>
      <c r="X51" s="376"/>
      <c r="Y51" s="165"/>
      <c r="Z51" s="165"/>
      <c r="AA51" s="1734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01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165"/>
      <c r="Z52" s="165"/>
      <c r="AA52" s="1485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45355.0</v>
      </c>
      <c r="L53" s="1306">
        <v>45356.0</v>
      </c>
      <c r="M53" s="1306">
        <v>45357.0</v>
      </c>
      <c r="N53" s="866"/>
      <c r="O53" s="914"/>
      <c r="P53" s="914"/>
      <c r="Q53" s="914"/>
      <c r="R53" s="999"/>
      <c r="S53" s="1401"/>
      <c r="T53" s="999"/>
      <c r="U53" s="999"/>
      <c r="V53" s="999"/>
      <c r="W53" s="165"/>
      <c r="X53" s="165"/>
      <c r="Y53" s="165"/>
      <c r="Z53" s="165"/>
      <c r="AA53" s="1485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65"/>
      <c r="Y54" s="165"/>
      <c r="Z54" s="165"/>
      <c r="AA54" s="1485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671" t="s">
        <v>3514</v>
      </c>
      <c r="L55" s="1743" t="s">
        <v>3515</v>
      </c>
      <c r="M55" s="1202" t="s">
        <v>3516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65"/>
      <c r="Y55" s="165"/>
      <c r="Z55" s="165"/>
      <c r="AA55" s="1485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671" t="s">
        <v>3514</v>
      </c>
      <c r="L56" s="1743" t="s">
        <v>3515</v>
      </c>
      <c r="M56" s="1202" t="s">
        <v>3516</v>
      </c>
      <c r="N56" s="866"/>
      <c r="O56" s="914"/>
      <c r="P56" s="914"/>
      <c r="Q56" s="914"/>
      <c r="R56" s="999"/>
      <c r="S56" s="1401"/>
      <c r="T56" s="999"/>
      <c r="U56" s="999"/>
      <c r="V56" s="999"/>
      <c r="W56" s="165"/>
      <c r="X56" s="165"/>
      <c r="Y56" s="165"/>
      <c r="Z56" s="165"/>
      <c r="AA56" s="1485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677" t="s">
        <v>223</v>
      </c>
      <c r="L57" s="1305" t="s">
        <v>3517</v>
      </c>
      <c r="M57" s="1305" t="s">
        <v>2426</v>
      </c>
      <c r="N57" s="866"/>
      <c r="O57" s="914"/>
      <c r="P57" s="914"/>
      <c r="Q57" s="914"/>
      <c r="R57" s="999"/>
      <c r="S57" s="1401"/>
      <c r="T57" s="999"/>
      <c r="U57" s="999"/>
      <c r="V57" s="999"/>
      <c r="W57" s="165"/>
      <c r="X57" s="165"/>
      <c r="Y57" s="165"/>
      <c r="Z57" s="165"/>
      <c r="AA57" s="1485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01"/>
      <c r="N58" s="866"/>
      <c r="O58" s="914"/>
      <c r="P58" s="914"/>
      <c r="Q58" s="914"/>
      <c r="R58" s="999"/>
      <c r="S58" s="1401"/>
      <c r="T58" s="999"/>
      <c r="U58" s="999"/>
      <c r="V58" s="999"/>
      <c r="W58" s="165"/>
      <c r="X58" s="165"/>
      <c r="Y58" s="165"/>
      <c r="Z58" s="165"/>
      <c r="AA58" s="1485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45358.0</v>
      </c>
      <c r="L59" s="1306">
        <v>45359.0</v>
      </c>
      <c r="M59" s="1306">
        <v>45360.0</v>
      </c>
      <c r="N59" s="866"/>
      <c r="O59" s="914"/>
      <c r="P59" s="914"/>
      <c r="Q59" s="914"/>
      <c r="R59" s="999"/>
      <c r="S59" s="1401"/>
      <c r="T59" s="999"/>
      <c r="U59" s="999"/>
      <c r="V59" s="999"/>
      <c r="W59" s="165"/>
      <c r="X59" s="165"/>
      <c r="Y59" s="165"/>
      <c r="Z59" s="165"/>
      <c r="AA59" s="1485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866"/>
      <c r="O60" s="914"/>
      <c r="P60" s="914"/>
      <c r="Q60" s="914"/>
      <c r="R60" s="999"/>
      <c r="S60" s="1401"/>
      <c r="T60" s="999"/>
      <c r="U60" s="999"/>
      <c r="V60" s="999"/>
      <c r="W60" s="165"/>
      <c r="X60" s="165"/>
      <c r="Y60" s="165"/>
      <c r="Z60" s="165"/>
      <c r="AA60" s="1485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517" t="s">
        <v>3518</v>
      </c>
      <c r="L61" s="1191" t="s">
        <v>3519</v>
      </c>
      <c r="M61" s="1202" t="s">
        <v>3520</v>
      </c>
      <c r="N61" s="866"/>
      <c r="O61" s="914"/>
      <c r="P61" s="914"/>
      <c r="Q61" s="914"/>
      <c r="R61" s="999"/>
      <c r="S61" s="1401"/>
      <c r="T61" s="999"/>
      <c r="U61" s="999"/>
      <c r="V61" s="999"/>
      <c r="W61" s="165"/>
      <c r="X61" s="165"/>
      <c r="Y61" s="165"/>
      <c r="Z61" s="165"/>
      <c r="AA61" s="1485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517" t="s">
        <v>3518</v>
      </c>
      <c r="L62" s="1191" t="s">
        <v>3519</v>
      </c>
      <c r="M62" s="1202" t="s">
        <v>3520</v>
      </c>
      <c r="N62" s="866"/>
      <c r="O62" s="914"/>
      <c r="P62" s="914"/>
      <c r="Q62" s="914"/>
      <c r="R62" s="999"/>
      <c r="S62" s="1401"/>
      <c r="T62" s="999"/>
      <c r="U62" s="999"/>
      <c r="V62" s="999"/>
      <c r="W62" s="165"/>
      <c r="X62" s="165"/>
      <c r="Y62" s="165"/>
      <c r="Z62" s="165"/>
      <c r="AA62" s="1485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677" t="s">
        <v>3523</v>
      </c>
      <c r="L63" s="1305" t="s">
        <v>3524</v>
      </c>
      <c r="M63" s="1305" t="s">
        <v>223</v>
      </c>
      <c r="N63" s="866"/>
      <c r="O63" s="914"/>
      <c r="P63" s="914"/>
      <c r="Q63" s="914"/>
      <c r="R63" s="999"/>
      <c r="S63" s="1401"/>
      <c r="T63" s="999"/>
      <c r="U63" s="999"/>
      <c r="V63" s="999"/>
      <c r="W63" s="165"/>
      <c r="X63" s="165"/>
      <c r="Y63" s="165"/>
      <c r="Z63" s="165"/>
      <c r="AA63" s="1485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01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45361.0</v>
      </c>
      <c r="L65" s="1306">
        <v>45362.0</v>
      </c>
      <c r="M65" s="1306">
        <v>45363.0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176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517" t="s">
        <v>3530</v>
      </c>
      <c r="L67" s="1191" t="s">
        <v>3532</v>
      </c>
      <c r="M67" s="1767" t="s">
        <v>3533</v>
      </c>
      <c r="N67" s="1"/>
      <c r="O67" s="1136"/>
      <c r="P67" s="1136"/>
      <c r="Q67" s="1136"/>
      <c r="R67" s="1402"/>
      <c r="S67" s="1396"/>
      <c r="T67" s="1402"/>
      <c r="U67" s="1402"/>
      <c r="V67" s="1402"/>
      <c r="AA67" s="53"/>
    </row>
    <row r="68">
      <c r="H68" s="41"/>
      <c r="I68" s="156"/>
      <c r="J68" s="1188" t="s">
        <v>97</v>
      </c>
      <c r="K68" s="1517" t="s">
        <v>3530</v>
      </c>
      <c r="L68" s="1191" t="s">
        <v>3532</v>
      </c>
      <c r="M68" s="1767" t="s">
        <v>3533</v>
      </c>
      <c r="N68" s="1"/>
      <c r="O68" s="1136"/>
      <c r="P68" s="1136"/>
      <c r="Q68" s="1136"/>
      <c r="R68" s="1402"/>
      <c r="S68" s="1396"/>
      <c r="T68" s="1402"/>
      <c r="U68" s="1402"/>
      <c r="V68" s="1402"/>
      <c r="AA68" s="53"/>
    </row>
    <row r="69">
      <c r="H69" s="41"/>
      <c r="I69" s="156"/>
      <c r="J69" s="1192" t="s">
        <v>98</v>
      </c>
      <c r="K69" s="1677" t="s">
        <v>3534</v>
      </c>
      <c r="L69" s="1305"/>
      <c r="M69" s="1305" t="s">
        <v>3535</v>
      </c>
      <c r="N69" s="1"/>
      <c r="O69" s="1136"/>
      <c r="P69" s="1136"/>
      <c r="Q69" s="1136"/>
      <c r="R69" s="1402"/>
      <c r="S69" s="1396"/>
      <c r="T69" s="1402"/>
      <c r="U69" s="1402"/>
      <c r="V69" s="1402"/>
      <c r="AA69" s="53"/>
    </row>
    <row r="70">
      <c r="H70" s="41"/>
      <c r="I70" s="103"/>
      <c r="J70" s="101"/>
      <c r="K70" s="101"/>
      <c r="L70" s="101"/>
      <c r="M70" s="101"/>
      <c r="O70" s="1136"/>
      <c r="P70" s="1136"/>
      <c r="Q70" s="1136"/>
      <c r="R70" s="1402"/>
      <c r="S70" s="1396"/>
      <c r="T70" s="346"/>
      <c r="U70" s="346"/>
      <c r="V70" s="346"/>
      <c r="AA70" s="53"/>
    </row>
    <row r="71">
      <c r="H71" s="41"/>
      <c r="I71" s="103"/>
      <c r="J71" s="1206" t="s">
        <v>46</v>
      </c>
      <c r="K71" s="1306">
        <v>45364.0</v>
      </c>
      <c r="L71" s="1306">
        <v>45365.0</v>
      </c>
      <c r="M71" s="1306">
        <v>45366.0</v>
      </c>
      <c r="R71" s="346"/>
      <c r="S71" s="1396"/>
      <c r="T71" s="346"/>
      <c r="U71" s="346"/>
      <c r="V71" s="346"/>
      <c r="AA71" s="53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R72" s="346"/>
      <c r="S72" s="1396"/>
      <c r="T72" s="346"/>
      <c r="U72" s="346"/>
      <c r="V72" s="346"/>
      <c r="AA72" s="53"/>
    </row>
    <row r="73">
      <c r="H73" s="41"/>
      <c r="I73" s="103"/>
      <c r="J73" s="1188" t="s">
        <v>84</v>
      </c>
      <c r="K73" s="1671" t="s">
        <v>3536</v>
      </c>
      <c r="L73" s="1191" t="s">
        <v>3537</v>
      </c>
      <c r="M73" s="1202" t="s">
        <v>3538</v>
      </c>
      <c r="R73" s="346"/>
      <c r="S73" s="1396"/>
      <c r="T73" s="346"/>
      <c r="U73" s="346"/>
      <c r="V73" s="346"/>
      <c r="AA73" s="53"/>
    </row>
    <row r="74">
      <c r="H74" s="41"/>
      <c r="I74" s="103"/>
      <c r="J74" s="1188" t="s">
        <v>97</v>
      </c>
      <c r="K74" s="1671" t="s">
        <v>3536</v>
      </c>
      <c r="L74" s="1191" t="s">
        <v>3537</v>
      </c>
      <c r="M74" s="1202" t="s">
        <v>3538</v>
      </c>
      <c r="R74" s="346"/>
      <c r="S74" s="1396"/>
      <c r="T74" s="346"/>
      <c r="U74" s="346"/>
      <c r="V74" s="346"/>
      <c r="AA74" s="53"/>
    </row>
    <row r="75">
      <c r="H75" s="41"/>
      <c r="I75" s="156"/>
      <c r="J75" s="1192" t="s">
        <v>98</v>
      </c>
      <c r="K75" s="1677" t="s">
        <v>223</v>
      </c>
      <c r="L75" s="1305" t="s">
        <v>223</v>
      </c>
      <c r="M75" s="1305" t="s">
        <v>3539</v>
      </c>
      <c r="R75" s="346"/>
      <c r="S75" s="1396"/>
      <c r="T75" s="346"/>
      <c r="U75" s="346"/>
      <c r="V75" s="346"/>
      <c r="AA75" s="53"/>
    </row>
    <row r="76">
      <c r="H76" s="41"/>
      <c r="J76" s="101"/>
      <c r="K76" s="101"/>
      <c r="L76" s="101"/>
      <c r="M76" s="101"/>
      <c r="R76" s="346"/>
      <c r="S76" s="1406"/>
      <c r="T76" s="458"/>
      <c r="U76" s="458"/>
      <c r="V76" s="458"/>
      <c r="W76" s="432"/>
      <c r="X76" s="432"/>
      <c r="Y76" s="432"/>
      <c r="AA76" s="53"/>
    </row>
    <row r="77">
      <c r="H77" s="41"/>
      <c r="I77" s="156"/>
      <c r="J77" s="1206" t="s">
        <v>46</v>
      </c>
      <c r="K77" s="1306">
        <v>45367.0</v>
      </c>
      <c r="L77" s="1306">
        <v>45368.0</v>
      </c>
      <c r="M77" s="1306">
        <v>45369.0</v>
      </c>
      <c r="R77" s="346"/>
      <c r="S77" s="1396"/>
      <c r="T77" s="346"/>
      <c r="U77" s="346"/>
      <c r="V77" s="346"/>
      <c r="AA77" s="53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913" t="s">
        <v>280</v>
      </c>
      <c r="R78" s="346"/>
      <c r="S78" s="1396"/>
      <c r="T78" s="346"/>
      <c r="U78" s="346"/>
      <c r="V78" s="346"/>
      <c r="AA78" s="53"/>
    </row>
    <row r="79">
      <c r="H79" s="41"/>
      <c r="I79" s="156"/>
      <c r="J79" s="1188" t="s">
        <v>84</v>
      </c>
      <c r="K79" s="1517" t="s">
        <v>3540</v>
      </c>
      <c r="L79" s="1191" t="s">
        <v>3541</v>
      </c>
      <c r="M79" s="1202" t="s">
        <v>3542</v>
      </c>
      <c r="O79" s="441"/>
      <c r="R79" s="346"/>
      <c r="S79" s="1396"/>
      <c r="T79" s="346"/>
      <c r="U79" s="346"/>
      <c r="V79" s="346"/>
      <c r="AA79" s="53"/>
    </row>
    <row r="80">
      <c r="H80" s="41"/>
      <c r="I80" s="156"/>
      <c r="J80" s="1188" t="s">
        <v>97</v>
      </c>
      <c r="K80" s="1517" t="s">
        <v>3540</v>
      </c>
      <c r="L80" s="1191" t="s">
        <v>3541</v>
      </c>
      <c r="M80" s="1202" t="s">
        <v>3542</v>
      </c>
      <c r="O80" s="441"/>
      <c r="R80" s="346"/>
      <c r="S80" s="1396"/>
      <c r="T80" s="346"/>
      <c r="U80" s="346"/>
      <c r="V80" s="346"/>
      <c r="AA80" s="53"/>
    </row>
    <row r="81">
      <c r="H81" s="41"/>
      <c r="I81" s="156"/>
      <c r="J81" s="1192" t="s">
        <v>98</v>
      </c>
      <c r="K81" s="1677" t="s">
        <v>3546</v>
      </c>
      <c r="L81" s="1305"/>
      <c r="M81" s="1305" t="s">
        <v>2555</v>
      </c>
      <c r="O81" s="115"/>
      <c r="R81" s="346"/>
      <c r="S81" s="1396"/>
      <c r="T81" s="346"/>
      <c r="U81" s="346"/>
      <c r="V81" s="346"/>
      <c r="AA81" s="53"/>
    </row>
    <row r="82">
      <c r="H82" s="41"/>
      <c r="I82" s="156"/>
      <c r="J82" s="101"/>
      <c r="K82" s="101"/>
      <c r="L82" s="101"/>
      <c r="M82" s="101"/>
      <c r="O82" s="441"/>
      <c r="R82" s="346"/>
      <c r="S82" s="1396"/>
      <c r="T82" s="346"/>
      <c r="U82" s="346"/>
      <c r="V82" s="346"/>
      <c r="AA82" s="53"/>
    </row>
    <row r="83">
      <c r="H83" s="41"/>
      <c r="I83" s="156"/>
      <c r="J83" s="1224" t="s">
        <v>46</v>
      </c>
      <c r="K83" s="1240" t="s">
        <v>3548</v>
      </c>
      <c r="L83" s="1240" t="s">
        <v>3549</v>
      </c>
      <c r="M83" s="1777"/>
      <c r="O83" s="441"/>
      <c r="R83" s="346"/>
      <c r="S83" s="1396"/>
      <c r="T83" s="346"/>
      <c r="U83" s="346"/>
      <c r="V83" s="346"/>
      <c r="AA83" s="53"/>
    </row>
    <row r="84">
      <c r="H84" s="41"/>
      <c r="I84" s="156"/>
      <c r="J84" s="71" t="s">
        <v>44</v>
      </c>
      <c r="K84" s="913" t="s">
        <v>343</v>
      </c>
      <c r="L84" s="913" t="s">
        <v>343</v>
      </c>
      <c r="M84" s="1778"/>
      <c r="O84" s="441"/>
      <c r="R84" s="346"/>
      <c r="S84" s="1396"/>
      <c r="T84" s="346"/>
      <c r="U84" s="346"/>
      <c r="V84" s="346"/>
      <c r="AA84" s="53"/>
    </row>
    <row r="85">
      <c r="H85" s="41"/>
      <c r="I85" s="156"/>
      <c r="J85" s="1188" t="s">
        <v>84</v>
      </c>
      <c r="K85" s="1779" t="s">
        <v>3550</v>
      </c>
      <c r="L85" s="1743" t="s">
        <v>3552</v>
      </c>
      <c r="M85" s="1780"/>
      <c r="O85" s="441"/>
      <c r="R85" s="346"/>
      <c r="S85" s="1396"/>
      <c r="T85" s="346"/>
      <c r="U85" s="346"/>
      <c r="V85" s="346"/>
      <c r="AA85" s="53"/>
    </row>
    <row r="86">
      <c r="H86" s="41"/>
      <c r="I86" s="156"/>
      <c r="J86" s="1188" t="s">
        <v>97</v>
      </c>
      <c r="K86" s="1779" t="s">
        <v>3550</v>
      </c>
      <c r="L86" s="1743" t="s">
        <v>3552</v>
      </c>
      <c r="M86" s="1780"/>
      <c r="O86" s="441"/>
      <c r="R86" s="346"/>
      <c r="S86" s="1396"/>
      <c r="T86" s="346"/>
      <c r="U86" s="346"/>
      <c r="V86" s="346"/>
      <c r="AA86" s="53"/>
    </row>
    <row r="87">
      <c r="H87" s="41"/>
      <c r="I87" s="156"/>
      <c r="J87" s="1192" t="s">
        <v>98</v>
      </c>
      <c r="K87" s="1195"/>
      <c r="L87" s="1193"/>
      <c r="M87" s="1782"/>
      <c r="O87" s="441"/>
      <c r="R87" s="346"/>
      <c r="S87" s="1396"/>
      <c r="T87" s="346"/>
      <c r="U87" s="346"/>
      <c r="V87" s="346"/>
      <c r="AA87" s="53"/>
    </row>
    <row r="88">
      <c r="H88" s="41"/>
      <c r="I88" s="156"/>
      <c r="O88" s="441"/>
      <c r="R88" s="346"/>
      <c r="S88" s="1396"/>
      <c r="T88" s="346"/>
      <c r="U88" s="346"/>
      <c r="V88" s="346"/>
      <c r="AA88" s="53"/>
    </row>
    <row r="89">
      <c r="H89" s="41"/>
      <c r="I89" s="156"/>
      <c r="O89" s="441"/>
      <c r="R89" s="346"/>
      <c r="S89" s="1396"/>
      <c r="T89" s="346"/>
      <c r="U89" s="346"/>
      <c r="V89" s="346"/>
      <c r="AA89" s="53"/>
    </row>
    <row r="90">
      <c r="H90" s="41"/>
      <c r="I90" s="156"/>
      <c r="O90" s="441"/>
      <c r="R90" s="346"/>
      <c r="S90" s="1396"/>
      <c r="T90" s="346"/>
      <c r="U90" s="346"/>
      <c r="V90" s="346"/>
      <c r="AA90" s="53"/>
    </row>
    <row r="91">
      <c r="H91" s="41"/>
      <c r="I91" s="156"/>
      <c r="O91" s="441"/>
      <c r="R91" s="346"/>
      <c r="S91" s="1396"/>
      <c r="T91" s="346"/>
      <c r="U91" s="346"/>
      <c r="V91" s="346"/>
      <c r="AA91" s="53"/>
    </row>
    <row r="92">
      <c r="H92" s="41"/>
      <c r="I92" s="156"/>
      <c r="O92" s="441"/>
      <c r="R92" s="346"/>
      <c r="S92" s="1396"/>
      <c r="T92" s="346"/>
      <c r="U92" s="346"/>
      <c r="V92" s="346"/>
      <c r="AA92" s="53"/>
    </row>
    <row r="93">
      <c r="H93" s="41"/>
      <c r="I93" s="156"/>
      <c r="O93" s="441"/>
      <c r="R93" s="346"/>
      <c r="S93" s="1396"/>
      <c r="T93" s="346"/>
      <c r="U93" s="346"/>
      <c r="V93" s="346"/>
      <c r="AA93" s="53"/>
    </row>
    <row r="94">
      <c r="H94" s="41"/>
      <c r="I94" s="156"/>
      <c r="O94" s="441"/>
      <c r="R94" s="346"/>
      <c r="S94" s="1396"/>
      <c r="T94" s="346"/>
      <c r="U94" s="346"/>
      <c r="V94" s="346"/>
      <c r="AA94" s="53"/>
    </row>
    <row r="95">
      <c r="H95" s="41"/>
      <c r="I95" s="156"/>
      <c r="O95" s="441"/>
      <c r="R95" s="346"/>
      <c r="S95" s="1396"/>
      <c r="T95" s="346"/>
      <c r="U95" s="346"/>
      <c r="V95" s="346"/>
      <c r="AA95" s="53"/>
    </row>
    <row r="96">
      <c r="H96" s="41"/>
      <c r="I96" s="156"/>
      <c r="O96" s="441"/>
      <c r="R96" s="346"/>
      <c r="S96" s="1396"/>
      <c r="T96" s="346"/>
      <c r="U96" s="346"/>
      <c r="V96" s="346"/>
      <c r="AA96" s="53"/>
    </row>
    <row r="97">
      <c r="H97" s="41"/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  <c r="AA97" s="53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  <c r="AA98" s="53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  <c r="AA99" s="53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  <c r="AA100" s="53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  <c r="AA101" s="53"/>
    </row>
    <row r="102">
      <c r="H102" s="49"/>
      <c r="I102" s="189"/>
      <c r="J102" s="189"/>
      <c r="K102" s="895"/>
      <c r="L102" s="895"/>
      <c r="M102" s="895"/>
      <c r="N102" s="50"/>
      <c r="O102" s="1786"/>
      <c r="P102" s="50"/>
      <c r="Q102" s="50"/>
      <c r="R102" s="1787"/>
      <c r="S102" s="1789"/>
      <c r="T102" s="1787"/>
      <c r="U102" s="1787"/>
      <c r="V102" s="1787"/>
      <c r="W102" s="50"/>
      <c r="X102" s="50"/>
      <c r="Y102" s="50"/>
      <c r="Z102" s="50"/>
      <c r="AA102" s="903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40.88"/>
    <col customWidth="1" min="19" max="19" width="19.13"/>
    <col hidden="1" min="20" max="21" width="12.63"/>
    <col customWidth="1" min="24" max="24" width="32.13"/>
    <col hidden="1" min="25" max="26" width="12.63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3478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45348.0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3480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1594</v>
      </c>
      <c r="E14" s="1" t="s">
        <v>54</v>
      </c>
      <c r="H14" s="49"/>
      <c r="I14" s="50"/>
      <c r="J14" s="223"/>
      <c r="K14" s="893" t="s">
        <v>1594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678" t="s">
        <v>65</v>
      </c>
      <c r="K16" s="15"/>
      <c r="L16" s="15"/>
      <c r="M16" s="4"/>
      <c r="N16" s="1654"/>
      <c r="O16" s="1682" t="str">
        <f>IFERROR(__xludf.DUMMYFUNCTION("IMPORTRANGE(""https://docs.google.com/spreadsheets/d/1AZ3Iko49RlWgMZj2Hx7OpTHq-NH0mvOPQwtTsEQwEV4/edit#gid=412297885"",""3/19~3/31 others!A5:M32"")"),"#REF!")</f>
        <v>#REF!</v>
      </c>
      <c r="P16" s="1683"/>
      <c r="Q16" s="1683"/>
      <c r="R16" s="1683"/>
      <c r="S16" s="1683"/>
      <c r="T16" s="1683"/>
      <c r="U16" s="1683"/>
      <c r="V16" s="1683"/>
      <c r="W16" s="1684"/>
      <c r="X16" s="1685"/>
      <c r="Y16" s="1685"/>
      <c r="Z16" s="1685"/>
      <c r="AA16" s="1685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687">
        <v>45370.0</v>
      </c>
      <c r="L17" s="1187">
        <v>45371.0</v>
      </c>
      <c r="M17" s="1187">
        <v>45372.0</v>
      </c>
      <c r="N17" s="7"/>
      <c r="O17" s="1659"/>
      <c r="P17" s="1660"/>
      <c r="Q17" s="1661"/>
      <c r="R17" s="1661"/>
      <c r="S17" s="1661"/>
      <c r="T17" s="1661"/>
      <c r="U17" s="1661"/>
      <c r="V17" s="1661"/>
      <c r="W17" s="1662"/>
      <c r="X17" s="1662"/>
      <c r="Y17" s="1662"/>
      <c r="Z17" s="1662"/>
      <c r="AA17" s="1663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1692" t="s">
        <v>243</v>
      </c>
      <c r="L18" s="1693" t="s">
        <v>243</v>
      </c>
      <c r="M18" s="1694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668"/>
      <c r="X18" s="1668"/>
      <c r="Y18" s="1668"/>
      <c r="Z18" s="1668"/>
      <c r="AA18" s="166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670" t="s">
        <v>3479</v>
      </c>
      <c r="J19" s="1188" t="s">
        <v>84</v>
      </c>
      <c r="K19" s="1705" t="str">
        <f t="shared" ref="K19:M19" si="1">VLOOKUP(K17,$O$16:$AA$28,9,1)</f>
        <v>#N/A</v>
      </c>
      <c r="L19" s="1705" t="str">
        <f t="shared" si="1"/>
        <v>#N/A</v>
      </c>
      <c r="M19" s="1705" t="str">
        <f t="shared" si="1"/>
        <v>#N/A</v>
      </c>
      <c r="N19" s="7"/>
      <c r="O19" s="1664"/>
      <c r="P19" s="1665"/>
      <c r="Q19" s="1666"/>
      <c r="R19" s="1667"/>
      <c r="S19" s="1667"/>
      <c r="T19" s="1667"/>
      <c r="U19" s="1667"/>
      <c r="V19" s="1667"/>
      <c r="W19" s="1246"/>
      <c r="X19" s="1672"/>
      <c r="Y19" s="1246"/>
      <c r="Z19" s="1246"/>
      <c r="AA19" s="1673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674" t="s">
        <v>3487</v>
      </c>
      <c r="I20" s="47"/>
      <c r="J20" s="1188" t="s">
        <v>97</v>
      </c>
      <c r="K20" s="1705" t="str">
        <f t="shared" ref="K20:M20" si="2">VLOOKUP(K17,$O$16:$AA$28,9,1)</f>
        <v>#N/A</v>
      </c>
      <c r="L20" s="1705" t="str">
        <f t="shared" si="2"/>
        <v>#N/A</v>
      </c>
      <c r="M20" s="1705" t="str">
        <f t="shared" si="2"/>
        <v>#N/A</v>
      </c>
      <c r="N20" s="7"/>
      <c r="O20" s="1664"/>
      <c r="P20" s="1665"/>
      <c r="Q20" s="1666"/>
      <c r="R20" s="1667"/>
      <c r="S20" s="1667"/>
      <c r="T20" s="1667"/>
      <c r="U20" s="1667"/>
      <c r="V20" s="1667"/>
      <c r="W20" s="1246"/>
      <c r="X20" s="1246"/>
      <c r="Y20" s="1246"/>
      <c r="Z20" s="1246"/>
      <c r="AA20" s="1675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676" t="s">
        <v>3488</v>
      </c>
      <c r="I21" s="47"/>
      <c r="J21" s="1192" t="s">
        <v>98</v>
      </c>
      <c r="K21" s="1517" t="str">
        <f t="shared" ref="K21:M21" si="3">VLOOKUP(K17,$O$16:$AA$28,8,1)</f>
        <v>#N/A</v>
      </c>
      <c r="L21" s="1517" t="str">
        <f t="shared" si="3"/>
        <v>#N/A</v>
      </c>
      <c r="M21" s="1517" t="str">
        <f t="shared" si="3"/>
        <v>#N/A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246"/>
      <c r="X21" s="1246"/>
      <c r="Y21" s="1246"/>
      <c r="Z21" s="1246"/>
      <c r="AA21" s="167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1667"/>
      <c r="V22" s="1667"/>
      <c r="W22" s="1679"/>
      <c r="X22" s="1680"/>
      <c r="Y22" s="1680"/>
      <c r="Z22" s="1679"/>
      <c r="AA22" s="1681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187">
        <v>45373.0</v>
      </c>
      <c r="L23" s="1187">
        <v>45374.0</v>
      </c>
      <c r="M23" s="1187">
        <v>45375.0</v>
      </c>
      <c r="N23" s="7"/>
      <c r="O23" s="1664"/>
      <c r="P23" s="1665"/>
      <c r="Q23" s="1666"/>
      <c r="R23" s="1667"/>
      <c r="S23" s="1667"/>
      <c r="T23" s="1667"/>
      <c r="U23" s="1667"/>
      <c r="V23" s="1667"/>
      <c r="W23" s="1246"/>
      <c r="X23" s="1246"/>
      <c r="Y23" s="1246"/>
      <c r="Z23" s="1686"/>
      <c r="AA23" s="1675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1693" t="s">
        <v>243</v>
      </c>
      <c r="L24" s="1693" t="s">
        <v>243</v>
      </c>
      <c r="M24" s="1694" t="s">
        <v>243</v>
      </c>
      <c r="N24" s="7"/>
      <c r="O24" s="1664"/>
      <c r="P24" s="1665"/>
      <c r="Q24" s="1666"/>
      <c r="R24" s="1667"/>
      <c r="S24" s="1667"/>
      <c r="T24" s="1667"/>
      <c r="U24" s="1667"/>
      <c r="V24" s="1667"/>
      <c r="W24" s="1688"/>
      <c r="X24" s="1688"/>
      <c r="Y24" s="1688"/>
      <c r="Z24" s="1688"/>
      <c r="AA24" s="168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705" t="str">
        <f t="shared" ref="K25:M25" si="4">VLOOKUP(K23,$O$16:$AA$28,9,1)</f>
        <v>#N/A</v>
      </c>
      <c r="L25" s="1705" t="str">
        <f t="shared" si="4"/>
        <v>#N/A</v>
      </c>
      <c r="M25" s="1705" t="str">
        <f t="shared" si="4"/>
        <v>#N/A</v>
      </c>
      <c r="N25" s="7"/>
      <c r="O25" s="1664"/>
      <c r="P25" s="1665"/>
      <c r="Q25" s="1666"/>
      <c r="R25" s="1667"/>
      <c r="S25" s="1667"/>
      <c r="T25" s="1667"/>
      <c r="U25" s="1667"/>
      <c r="V25" s="1667"/>
      <c r="W25" s="1690"/>
      <c r="X25" s="1690"/>
      <c r="Y25" s="1690"/>
      <c r="Z25" s="1690"/>
      <c r="AA25" s="1691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tr">
        <f t="shared" ref="K26:M26" si="5">VLOOKUP(K23,$O$16:$AA$28,9,1)</f>
        <v>#N/A</v>
      </c>
      <c r="L26" s="1705" t="str">
        <f t="shared" si="5"/>
        <v>#N/A</v>
      </c>
      <c r="M26" s="1705" t="str">
        <f t="shared" si="5"/>
        <v>#N/A</v>
      </c>
      <c r="N26" s="229" t="s">
        <v>149</v>
      </c>
      <c r="O26" s="1664"/>
      <c r="P26" s="1665"/>
      <c r="Q26" s="1666"/>
      <c r="R26" s="1667"/>
      <c r="S26" s="1667"/>
      <c r="T26" s="1667"/>
      <c r="U26" s="1667"/>
      <c r="V26" s="1667"/>
      <c r="W26" s="1668"/>
      <c r="X26" s="1668"/>
      <c r="Y26" s="1668"/>
      <c r="Z26" s="1668"/>
      <c r="AA26" s="166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517" t="str">
        <f t="shared" ref="K27:M27" si="6">VLOOKUP(K23,$O$16:$AA$28,8,1)</f>
        <v>#N/A</v>
      </c>
      <c r="L27" s="1517" t="str">
        <f t="shared" si="6"/>
        <v>#N/A</v>
      </c>
      <c r="M27" s="1517" t="str">
        <f t="shared" si="6"/>
        <v>#N/A</v>
      </c>
      <c r="N27" s="7"/>
      <c r="O27" s="1695"/>
      <c r="P27" s="1696"/>
      <c r="Q27" s="1688"/>
      <c r="R27" s="1688"/>
      <c r="S27" s="1688"/>
      <c r="T27" s="1688"/>
      <c r="U27" s="1688"/>
      <c r="V27" s="1688"/>
      <c r="W27" s="1246"/>
      <c r="X27" s="1672"/>
      <c r="Y27" s="1246"/>
      <c r="Z27" s="1246"/>
      <c r="AA27" s="1673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7"/>
      <c r="P28" s="1698"/>
      <c r="Q28" s="1699"/>
      <c r="R28" s="1699"/>
      <c r="S28" s="1699"/>
      <c r="T28" s="1699"/>
      <c r="U28" s="1699"/>
      <c r="V28" s="1699"/>
      <c r="W28" s="1700"/>
      <c r="X28" s="1700"/>
      <c r="Y28" s="1700"/>
      <c r="Z28" s="1700"/>
      <c r="AA28" s="1701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187">
        <v>45377.0</v>
      </c>
      <c r="L29" s="1187">
        <v>45378.0</v>
      </c>
      <c r="M29" s="1187">
        <v>45379.0</v>
      </c>
      <c r="N29" s="95"/>
      <c r="O29" s="1659"/>
      <c r="P29" s="1660"/>
      <c r="Q29" s="1661"/>
      <c r="R29" s="1661"/>
      <c r="S29" s="1661"/>
      <c r="T29" s="1661"/>
      <c r="U29" s="1661"/>
      <c r="V29" s="1661"/>
      <c r="W29" s="1735"/>
      <c r="X29" s="1735"/>
      <c r="Y29" s="1735"/>
      <c r="Z29" s="1735"/>
      <c r="AA29" s="1737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1693" t="s">
        <v>243</v>
      </c>
      <c r="L30" s="1693" t="s">
        <v>243</v>
      </c>
      <c r="M30" s="1694" t="s">
        <v>243</v>
      </c>
      <c r="N30" s="100"/>
      <c r="O30" s="1695"/>
      <c r="P30" s="1696"/>
      <c r="Q30" s="1688"/>
      <c r="R30" s="1688"/>
      <c r="S30" s="1688"/>
      <c r="T30" s="1688"/>
      <c r="U30" s="1688"/>
      <c r="V30" s="1688"/>
      <c r="W30" s="1679"/>
      <c r="X30" s="1680"/>
      <c r="Y30" s="1680"/>
      <c r="Z30" s="1679"/>
      <c r="AA30" s="1681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tr">
        <f t="shared" ref="K31:M31" si="7">VLOOKUP(K29,$O$16:$AA$28,9,1)</f>
        <v>#N/A</v>
      </c>
      <c r="L31" s="1705" t="str">
        <f t="shared" si="7"/>
        <v>#N/A</v>
      </c>
      <c r="M31" s="1705" t="str">
        <f t="shared" si="7"/>
        <v>#N/A</v>
      </c>
      <c r="N31" s="100"/>
      <c r="O31" s="1695"/>
      <c r="P31" s="1696"/>
      <c r="Q31" s="1688"/>
      <c r="R31" s="1688"/>
      <c r="S31" s="1688"/>
      <c r="T31" s="1688"/>
      <c r="U31" s="1688"/>
      <c r="V31" s="1688"/>
      <c r="W31" s="1246"/>
      <c r="X31" s="1246"/>
      <c r="Y31" s="1246"/>
      <c r="Z31" s="1686"/>
      <c r="AA31" s="1675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tr">
        <f t="shared" ref="K32:M32" si="8">VLOOKUP(K29,$O$16:$AA$28,9,1)</f>
        <v>#N/A</v>
      </c>
      <c r="L32" s="1705" t="str">
        <f t="shared" si="8"/>
        <v>#N/A</v>
      </c>
      <c r="M32" s="1705" t="str">
        <f t="shared" si="8"/>
        <v>#N/A</v>
      </c>
      <c r="N32" s="103"/>
      <c r="O32" s="1695"/>
      <c r="P32" s="1696"/>
      <c r="Q32" s="1688"/>
      <c r="R32" s="1688"/>
      <c r="S32" s="1688"/>
      <c r="T32" s="1688"/>
      <c r="U32" s="1688"/>
      <c r="V32" s="1688"/>
      <c r="W32" s="1688"/>
      <c r="X32" s="1688"/>
      <c r="Y32" s="1688"/>
      <c r="Z32" s="1688"/>
      <c r="AA32" s="1689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517" t="str">
        <f t="shared" ref="K33:M33" si="9">VLOOKUP(K29,$O$16:$AA$28,8,1)</f>
        <v>#N/A</v>
      </c>
      <c r="L33" s="1517" t="str">
        <f t="shared" si="9"/>
        <v>#N/A</v>
      </c>
      <c r="M33" s="1517" t="str">
        <f t="shared" si="9"/>
        <v>#N/A</v>
      </c>
      <c r="N33" s="103"/>
      <c r="O33" s="1664"/>
      <c r="P33" s="1665"/>
      <c r="Q33" s="1666"/>
      <c r="R33" s="1667"/>
      <c r="S33" s="1667"/>
      <c r="T33" s="1667"/>
      <c r="U33" s="1667"/>
      <c r="V33" s="1667"/>
      <c r="W33" s="1690"/>
      <c r="X33" s="1690"/>
      <c r="Y33" s="1690"/>
      <c r="Z33" s="1690"/>
      <c r="AA33" s="1691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O34" s="1664"/>
      <c r="P34" s="1665"/>
      <c r="Q34" s="1666"/>
      <c r="R34" s="1667"/>
      <c r="S34" s="1667"/>
      <c r="T34" s="1667"/>
      <c r="U34" s="1667"/>
      <c r="V34" s="1667"/>
      <c r="W34" s="1668"/>
      <c r="X34" s="1668"/>
      <c r="Y34" s="1668"/>
      <c r="Z34" s="1668"/>
      <c r="AA34" s="166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187">
        <v>45380.0</v>
      </c>
      <c r="L35" s="1687">
        <v>45381.0</v>
      </c>
      <c r="M35" s="1687">
        <v>45382.0</v>
      </c>
      <c r="N35" s="852"/>
      <c r="O35" s="1664"/>
      <c r="P35" s="1665"/>
      <c r="Q35" s="1666"/>
      <c r="R35" s="1667"/>
      <c r="S35" s="1667"/>
      <c r="T35" s="1667"/>
      <c r="U35" s="1667"/>
      <c r="V35" s="1667"/>
      <c r="W35" s="1246"/>
      <c r="X35" s="1672"/>
      <c r="Y35" s="1246"/>
      <c r="Z35" s="1246"/>
      <c r="AA35" s="1673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1693" t="s">
        <v>243</v>
      </c>
      <c r="L36" s="1693" t="s">
        <v>243</v>
      </c>
      <c r="M36" s="1694" t="s">
        <v>243</v>
      </c>
      <c r="N36" s="852"/>
      <c r="O36" s="1664"/>
      <c r="P36" s="1665"/>
      <c r="Q36" s="1666"/>
      <c r="R36" s="1667"/>
      <c r="S36" s="1667"/>
      <c r="T36" s="1667"/>
      <c r="U36" s="1667"/>
      <c r="V36" s="1667"/>
      <c r="W36" s="1246"/>
      <c r="X36" s="1246"/>
      <c r="Y36" s="1246"/>
      <c r="Z36" s="1246"/>
      <c r="AA36" s="1675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tr">
        <f t="shared" ref="K37:M37" si="10">VLOOKUP(K35,$O$16:$AA$28,9,1)</f>
        <v>#N/A</v>
      </c>
      <c r="L37" s="1705" t="str">
        <f t="shared" si="10"/>
        <v>#N/A</v>
      </c>
      <c r="M37" s="1705" t="str">
        <f t="shared" si="10"/>
        <v>#N/A</v>
      </c>
      <c r="N37" s="852"/>
      <c r="O37" s="1664"/>
      <c r="P37" s="1665"/>
      <c r="Q37" s="1666"/>
      <c r="R37" s="1667"/>
      <c r="S37" s="1667"/>
      <c r="T37" s="1667"/>
      <c r="U37" s="1667"/>
      <c r="V37" s="1667"/>
      <c r="W37" s="1246"/>
      <c r="X37" s="1246"/>
      <c r="Y37" s="1246"/>
      <c r="Z37" s="1246"/>
      <c r="AA37" s="1675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tr">
        <f t="shared" ref="K38:M38" si="11">VLOOKUP(K35,$O$16:$AA$28,9,1)</f>
        <v>#N/A</v>
      </c>
      <c r="L38" s="1705" t="str">
        <f t="shared" si="11"/>
        <v>#N/A</v>
      </c>
      <c r="M38" s="1705" t="str">
        <f t="shared" si="11"/>
        <v>#N/A</v>
      </c>
      <c r="N38" s="852" t="s">
        <v>1533</v>
      </c>
      <c r="O38" s="1664"/>
      <c r="P38" s="1665"/>
      <c r="Q38" s="1666"/>
      <c r="R38" s="1667"/>
      <c r="S38" s="1667"/>
      <c r="T38" s="1667"/>
      <c r="U38" s="1667"/>
      <c r="V38" s="1667"/>
      <c r="W38" s="1679"/>
      <c r="X38" s="1680"/>
      <c r="Y38" s="1680"/>
      <c r="Z38" s="1679"/>
      <c r="AA38" s="1681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517" t="str">
        <f t="shared" ref="K39:M39" si="12">VLOOKUP(K35,$O$16:$AA$28,8,1)</f>
        <v>#N/A</v>
      </c>
      <c r="L39" s="1517" t="str">
        <f t="shared" si="12"/>
        <v>#N/A</v>
      </c>
      <c r="M39" s="1517" t="str">
        <f t="shared" si="12"/>
        <v>#N/A</v>
      </c>
      <c r="N39" s="852"/>
      <c r="O39" s="1664"/>
      <c r="P39" s="1665"/>
      <c r="Q39" s="1666"/>
      <c r="R39" s="1667"/>
      <c r="S39" s="1667"/>
      <c r="T39" s="1667"/>
      <c r="U39" s="1667"/>
      <c r="V39" s="1667"/>
      <c r="W39" s="1246"/>
      <c r="X39" s="1246"/>
      <c r="Y39" s="1246"/>
      <c r="Z39" s="1686"/>
      <c r="AA39" s="1675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856"/>
      <c r="O40" s="1664"/>
      <c r="P40" s="1665"/>
      <c r="Q40" s="1666"/>
      <c r="R40" s="1667"/>
      <c r="S40" s="1667"/>
      <c r="T40" s="1667"/>
      <c r="U40" s="1667"/>
      <c r="V40" s="1667"/>
      <c r="W40" s="1688"/>
      <c r="X40" s="1688"/>
      <c r="Y40" s="1688"/>
      <c r="Z40" s="1688"/>
      <c r="AA40" s="1689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1718">
        <v>45370.0</v>
      </c>
      <c r="L41" s="1718">
        <v>45371.0</v>
      </c>
      <c r="M41" s="1718">
        <v>45372.0</v>
      </c>
      <c r="N41" s="856"/>
      <c r="O41" s="1664"/>
      <c r="P41" s="1665"/>
      <c r="Q41" s="1666"/>
      <c r="R41" s="1667"/>
      <c r="S41" s="1667"/>
      <c r="T41" s="1667"/>
      <c r="U41" s="1667"/>
      <c r="V41" s="1667"/>
      <c r="W41" s="1690"/>
      <c r="X41" s="1690"/>
      <c r="Y41" s="1690"/>
      <c r="Z41" s="1690"/>
      <c r="AA41" s="169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1771" t="s">
        <v>280</v>
      </c>
      <c r="L42" s="1771" t="s">
        <v>280</v>
      </c>
      <c r="M42" s="1771" t="s">
        <v>280</v>
      </c>
      <c r="N42" s="856"/>
      <c r="O42" s="1719"/>
      <c r="P42" s="1720"/>
      <c r="Q42" s="1722"/>
      <c r="R42" s="1723"/>
      <c r="S42" s="1723"/>
      <c r="T42" s="1723"/>
      <c r="U42" s="1723"/>
      <c r="V42" s="1723"/>
      <c r="W42" s="1772"/>
      <c r="X42" s="1772"/>
      <c r="Y42" s="1772"/>
      <c r="Z42" s="1772"/>
      <c r="AA42" s="177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tr">
        <f t="shared" ref="K43:M43" si="13">VLOOKUP(K41,$O$29:$AA$42,9,1)</f>
        <v>#N/A</v>
      </c>
      <c r="L43" s="1705" t="str">
        <f t="shared" si="13"/>
        <v>#N/A</v>
      </c>
      <c r="M43" s="1705" t="str">
        <f t="shared" si="13"/>
        <v>#N/A</v>
      </c>
      <c r="N43" s="856"/>
      <c r="O43" s="1719"/>
      <c r="P43" s="1720"/>
      <c r="Q43" s="1722"/>
      <c r="R43" s="1723"/>
      <c r="S43" s="1723"/>
      <c r="T43" s="1723"/>
      <c r="U43" s="1723"/>
      <c r="V43" s="1723"/>
      <c r="W43" s="1700"/>
      <c r="X43" s="1775"/>
      <c r="Y43" s="1700"/>
      <c r="Z43" s="1700"/>
      <c r="AA43" s="1776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tr">
        <f t="shared" ref="K44:M44" si="14">VLOOKUP(K41,$O$29:$AA$42,9,1)</f>
        <v>#N/A</v>
      </c>
      <c r="L44" s="1705" t="str">
        <f t="shared" si="14"/>
        <v>#N/A</v>
      </c>
      <c r="M44" s="1705" t="str">
        <f t="shared" si="14"/>
        <v>#N/A</v>
      </c>
      <c r="N44" s="856"/>
      <c r="O44" s="1665"/>
      <c r="P44" s="1665"/>
      <c r="Q44" s="1666"/>
      <c r="R44" s="1667"/>
      <c r="S44" s="1667"/>
      <c r="T44" s="1667"/>
      <c r="U44" s="1667"/>
      <c r="V44" s="1667"/>
      <c r="W44" s="1246"/>
      <c r="X44" s="1246"/>
      <c r="Y44" s="1246"/>
      <c r="Z44" s="1246"/>
      <c r="AA44" s="1675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517" t="str">
        <f t="shared" ref="K45:M45" si="15">VLOOKUP(K41,$O$29:$AA$42,8,1)</f>
        <v>#N/A</v>
      </c>
      <c r="L45" s="1517" t="str">
        <f t="shared" si="15"/>
        <v>#N/A</v>
      </c>
      <c r="M45" s="1517" t="str">
        <f t="shared" si="15"/>
        <v>#N/A</v>
      </c>
      <c r="N45" s="856"/>
      <c r="O45" s="1665"/>
      <c r="P45" s="1665"/>
      <c r="Q45" s="1666"/>
      <c r="R45" s="1667"/>
      <c r="S45" s="1667"/>
      <c r="T45" s="1667"/>
      <c r="U45" s="1667"/>
      <c r="V45" s="1667"/>
      <c r="W45" s="1246"/>
      <c r="X45" s="1246"/>
      <c r="Y45" s="1246"/>
      <c r="Z45" s="1246"/>
      <c r="AA45" s="1675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1"/>
      <c r="O46" s="1665"/>
      <c r="P46" s="1665"/>
      <c r="Q46" s="1666"/>
      <c r="R46" s="1667"/>
      <c r="S46" s="1667"/>
      <c r="T46" s="1667"/>
      <c r="U46" s="1667"/>
      <c r="V46" s="1667"/>
      <c r="W46" s="1679"/>
      <c r="X46" s="1680"/>
      <c r="Y46" s="1680"/>
      <c r="Z46" s="1679"/>
      <c r="AA46" s="1681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718">
        <v>45373.0</v>
      </c>
      <c r="L47" s="1306">
        <v>45374.0</v>
      </c>
      <c r="M47" s="1306">
        <v>45375.0</v>
      </c>
      <c r="N47" s="856"/>
      <c r="O47" s="1665"/>
      <c r="P47" s="1665"/>
      <c r="Q47" s="1666"/>
      <c r="R47" s="1667"/>
      <c r="S47" s="1667"/>
      <c r="T47" s="1667"/>
      <c r="U47" s="1667"/>
      <c r="V47" s="1667"/>
      <c r="W47" s="1246"/>
      <c r="X47" s="1246"/>
      <c r="Y47" s="1246"/>
      <c r="Z47" s="1686"/>
      <c r="AA47" s="1675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1771" t="s">
        <v>280</v>
      </c>
      <c r="L48" s="1771" t="s">
        <v>280</v>
      </c>
      <c r="M48" s="1771" t="s">
        <v>280</v>
      </c>
      <c r="N48" s="856"/>
      <c r="O48" s="1665"/>
      <c r="P48" s="1665"/>
      <c r="Q48" s="1666"/>
      <c r="R48" s="1667"/>
      <c r="S48" s="1667"/>
      <c r="T48" s="1667"/>
      <c r="U48" s="1667"/>
      <c r="V48" s="1667"/>
      <c r="W48" s="1688"/>
      <c r="X48" s="1688"/>
      <c r="Y48" s="1688"/>
      <c r="Z48" s="1688"/>
      <c r="AA48" s="168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tr">
        <f t="shared" ref="K49:M49" si="16">VLOOKUP(K47,$O$29:$AA$42,9,1)</f>
        <v>#N/A</v>
      </c>
      <c r="L49" s="1705" t="str">
        <f t="shared" si="16"/>
        <v>#N/A</v>
      </c>
      <c r="M49" s="1705" t="str">
        <f t="shared" si="16"/>
        <v>#N/A</v>
      </c>
      <c r="N49" s="856"/>
      <c r="O49" s="1665"/>
      <c r="P49" s="1665"/>
      <c r="Q49" s="1666"/>
      <c r="R49" s="1667"/>
      <c r="S49" s="1667"/>
      <c r="T49" s="1667"/>
      <c r="U49" s="1667"/>
      <c r="V49" s="1667"/>
      <c r="W49" s="1688"/>
      <c r="X49" s="1688"/>
      <c r="Y49" s="1688"/>
      <c r="Z49" s="1688"/>
      <c r="AA49" s="1689"/>
      <c r="AB49" s="12"/>
      <c r="AC49" s="261"/>
      <c r="AD49" s="12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tr">
        <f t="shared" ref="K50:M50" si="17">VLOOKUP(K47,$O$29:$AA$42,9,1)</f>
        <v>#N/A</v>
      </c>
      <c r="L50" s="1705" t="str">
        <f t="shared" si="17"/>
        <v>#N/A</v>
      </c>
      <c r="M50" s="1705" t="str">
        <f t="shared" si="17"/>
        <v>#N/A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843"/>
      <c r="Y50" s="843"/>
      <c r="Z50" s="843"/>
      <c r="AA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517" t="str">
        <f t="shared" ref="K51:M51" si="18">VLOOKUP(K47,$O$29:$AA$42,8,1)</f>
        <v>#N/A</v>
      </c>
      <c r="L51" s="1517" t="str">
        <f t="shared" si="18"/>
        <v>#N/A</v>
      </c>
      <c r="M51" s="1517" t="str">
        <f t="shared" si="18"/>
        <v>#N/A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165"/>
      <c r="X51" s="376"/>
      <c r="Y51" s="165"/>
      <c r="Z51" s="165"/>
      <c r="AA51" s="1734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01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165"/>
      <c r="Z52" s="165"/>
      <c r="AA52" s="1485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306">
        <v>45376.0</v>
      </c>
      <c r="L53" s="1306">
        <v>45377.0</v>
      </c>
      <c r="M53" s="1306">
        <v>45378.0</v>
      </c>
      <c r="N53" s="866"/>
      <c r="O53" s="914"/>
      <c r="P53" s="914"/>
      <c r="Q53" s="914"/>
      <c r="R53" s="999"/>
      <c r="S53" s="1401"/>
      <c r="T53" s="999"/>
      <c r="U53" s="999"/>
      <c r="V53" s="999"/>
      <c r="W53" s="165"/>
      <c r="X53" s="165"/>
      <c r="Y53" s="165"/>
      <c r="Z53" s="165"/>
      <c r="AA53" s="1485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1771" t="s">
        <v>280</v>
      </c>
      <c r="L54" s="1771" t="s">
        <v>280</v>
      </c>
      <c r="M54" s="1771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65"/>
      <c r="Y54" s="165"/>
      <c r="Z54" s="165"/>
      <c r="AA54" s="1485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705" t="str">
        <f t="shared" ref="K55:M55" si="19">VLOOKUP(K53,$O$29:$AA$42,9,1)</f>
        <v>#N/A</v>
      </c>
      <c r="L55" s="1705" t="str">
        <f t="shared" si="19"/>
        <v>#N/A</v>
      </c>
      <c r="M55" s="1705" t="str">
        <f t="shared" si="19"/>
        <v>#N/A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65"/>
      <c r="Y55" s="165"/>
      <c r="Z55" s="165"/>
      <c r="AA55" s="1485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705" t="str">
        <f t="shared" ref="K56:M56" si="20">VLOOKUP(K53,$O$29:$AA$42,9,1)</f>
        <v>#N/A</v>
      </c>
      <c r="L56" s="1705" t="str">
        <f t="shared" si="20"/>
        <v>#N/A</v>
      </c>
      <c r="M56" s="1705" t="str">
        <f t="shared" si="20"/>
        <v>#N/A</v>
      </c>
      <c r="N56" s="866"/>
      <c r="O56" s="914"/>
      <c r="P56" s="914"/>
      <c r="Q56" s="914"/>
      <c r="R56" s="999"/>
      <c r="S56" s="1401"/>
      <c r="T56" s="999"/>
      <c r="U56" s="999"/>
      <c r="V56" s="999"/>
      <c r="W56" s="165"/>
      <c r="X56" s="165"/>
      <c r="Y56" s="165"/>
      <c r="Z56" s="165"/>
      <c r="AA56" s="1485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517" t="str">
        <f t="shared" ref="K57:M57" si="21">VLOOKUP(K53,$O$29:$AA$42,8,1)</f>
        <v>#N/A</v>
      </c>
      <c r="L57" s="1517" t="str">
        <f t="shared" si="21"/>
        <v>#N/A</v>
      </c>
      <c r="M57" s="1517" t="str">
        <f t="shared" si="21"/>
        <v>#N/A</v>
      </c>
      <c r="N57" s="866"/>
      <c r="O57" s="914"/>
      <c r="P57" s="914"/>
      <c r="Q57" s="914"/>
      <c r="R57" s="999"/>
      <c r="S57" s="1401"/>
      <c r="T57" s="999"/>
      <c r="U57" s="999"/>
      <c r="V57" s="999"/>
      <c r="W57" s="165"/>
      <c r="X57" s="165"/>
      <c r="Y57" s="165"/>
      <c r="Z57" s="165"/>
      <c r="AA57" s="1485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01"/>
      <c r="N58" s="866"/>
      <c r="O58" s="914"/>
      <c r="P58" s="914"/>
      <c r="Q58" s="914"/>
      <c r="R58" s="999"/>
      <c r="S58" s="1401"/>
      <c r="T58" s="999"/>
      <c r="U58" s="999"/>
      <c r="V58" s="999"/>
      <c r="W58" s="165"/>
      <c r="X58" s="165"/>
      <c r="Y58" s="165"/>
      <c r="Z58" s="165"/>
      <c r="AA58" s="1485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306">
        <v>45379.0</v>
      </c>
      <c r="L59" s="1306">
        <v>45380.0</v>
      </c>
      <c r="M59" s="1306">
        <v>45381.0</v>
      </c>
      <c r="N59" s="866"/>
      <c r="O59" s="914"/>
      <c r="P59" s="914"/>
      <c r="Q59" s="914"/>
      <c r="R59" s="999"/>
      <c r="S59" s="1401"/>
      <c r="T59" s="999"/>
      <c r="U59" s="999"/>
      <c r="V59" s="999"/>
      <c r="W59" s="165"/>
      <c r="X59" s="165"/>
      <c r="Y59" s="165"/>
      <c r="Z59" s="165"/>
      <c r="AA59" s="1485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1771" t="s">
        <v>280</v>
      </c>
      <c r="L60" s="1771" t="s">
        <v>280</v>
      </c>
      <c r="M60" s="1771" t="s">
        <v>280</v>
      </c>
      <c r="N60" s="866"/>
      <c r="O60" s="914"/>
      <c r="P60" s="914"/>
      <c r="Q60" s="914"/>
      <c r="R60" s="999"/>
      <c r="S60" s="1401"/>
      <c r="T60" s="999"/>
      <c r="U60" s="999"/>
      <c r="V60" s="999"/>
      <c r="W60" s="165"/>
      <c r="X60" s="165"/>
      <c r="Y60" s="165"/>
      <c r="Z60" s="165"/>
      <c r="AA60" s="1485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705" t="str">
        <f t="shared" ref="K61:M61" si="22">VLOOKUP(K59,$O$29:$AA$42,9,1)</f>
        <v>#N/A</v>
      </c>
      <c r="L61" s="1705" t="str">
        <f t="shared" si="22"/>
        <v>#N/A</v>
      </c>
      <c r="M61" s="1705" t="str">
        <f t="shared" si="22"/>
        <v>#N/A</v>
      </c>
      <c r="N61" s="866"/>
      <c r="O61" s="914"/>
      <c r="P61" s="914"/>
      <c r="Q61" s="914"/>
      <c r="R61" s="999"/>
      <c r="S61" s="1401"/>
      <c r="T61" s="999"/>
      <c r="U61" s="999"/>
      <c r="V61" s="999"/>
      <c r="W61" s="165"/>
      <c r="X61" s="165"/>
      <c r="Y61" s="165"/>
      <c r="Z61" s="165"/>
      <c r="AA61" s="1485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705" t="str">
        <f t="shared" ref="K62:M62" si="23">VLOOKUP(K59,$O$29:$AA$42,9,1)</f>
        <v>#N/A</v>
      </c>
      <c r="L62" s="1705" t="str">
        <f t="shared" si="23"/>
        <v>#N/A</v>
      </c>
      <c r="M62" s="1705" t="str">
        <f t="shared" si="23"/>
        <v>#N/A</v>
      </c>
      <c r="N62" s="866"/>
      <c r="O62" s="914"/>
      <c r="P62" s="914"/>
      <c r="Q62" s="914"/>
      <c r="R62" s="999"/>
      <c r="S62" s="1401"/>
      <c r="T62" s="999"/>
      <c r="U62" s="999"/>
      <c r="V62" s="999"/>
      <c r="W62" s="165"/>
      <c r="X62" s="165"/>
      <c r="Y62" s="165"/>
      <c r="Z62" s="165"/>
      <c r="AA62" s="1485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517" t="str">
        <f t="shared" ref="K63:M63" si="24">VLOOKUP(K59,$O$29:$AA$42,8,1)</f>
        <v>#N/A</v>
      </c>
      <c r="L63" s="1517" t="str">
        <f t="shared" si="24"/>
        <v>#N/A</v>
      </c>
      <c r="M63" s="1517" t="str">
        <f t="shared" si="24"/>
        <v>#N/A</v>
      </c>
      <c r="N63" s="866"/>
      <c r="O63" s="914"/>
      <c r="P63" s="914"/>
      <c r="Q63" s="914"/>
      <c r="R63" s="999"/>
      <c r="S63" s="1401"/>
      <c r="T63" s="999"/>
      <c r="U63" s="999"/>
      <c r="V63" s="999"/>
      <c r="W63" s="165"/>
      <c r="X63" s="165"/>
      <c r="Y63" s="165"/>
      <c r="Z63" s="165"/>
      <c r="AA63" s="1485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01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7"/>
      <c r="Y64" s="7"/>
      <c r="Z64" s="7"/>
      <c r="AA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306">
        <v>45382.0</v>
      </c>
      <c r="L65" s="1306">
        <v>45382.0</v>
      </c>
      <c r="M65" s="1777"/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7"/>
      <c r="Y65" s="7"/>
      <c r="Z65" s="7"/>
      <c r="AA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1771" t="s">
        <v>280</v>
      </c>
      <c r="L66" s="1771" t="s">
        <v>280</v>
      </c>
      <c r="M66" s="1778"/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7"/>
      <c r="Y66" s="7"/>
      <c r="Z66" s="7"/>
      <c r="AA66" s="176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705" t="s">
        <v>3568</v>
      </c>
      <c r="L67" s="1705" t="str">
        <f>VLOOKUP(L65,$O$29:$AA$42,9,1)</f>
        <v>#N/A</v>
      </c>
      <c r="M67" s="1778"/>
      <c r="N67" s="1"/>
      <c r="O67" s="1136"/>
      <c r="P67" s="1136"/>
      <c r="Q67" s="1136"/>
      <c r="R67" s="1402"/>
      <c r="S67" s="1396"/>
      <c r="T67" s="1402"/>
      <c r="U67" s="1402"/>
      <c r="V67" s="1402"/>
      <c r="AA67" s="53"/>
    </row>
    <row r="68">
      <c r="H68" s="41"/>
      <c r="I68" s="156"/>
      <c r="J68" s="1188" t="s">
        <v>97</v>
      </c>
      <c r="K68" s="1705" t="s">
        <v>3568</v>
      </c>
      <c r="L68" s="1705" t="str">
        <f>VLOOKUP(L65,$O$29:$AA$42,9,1)</f>
        <v>#N/A</v>
      </c>
      <c r="M68" s="1778"/>
      <c r="N68" s="1"/>
      <c r="O68" s="1136"/>
      <c r="P68" s="1136"/>
      <c r="Q68" s="1136"/>
      <c r="R68" s="1402"/>
      <c r="S68" s="1396"/>
      <c r="T68" s="1402"/>
      <c r="U68" s="1402"/>
      <c r="V68" s="1402"/>
      <c r="AA68" s="53"/>
    </row>
    <row r="69">
      <c r="H69" s="41"/>
      <c r="I69" s="156"/>
      <c r="J69" s="1192" t="s">
        <v>98</v>
      </c>
      <c r="K69" s="1677" t="s">
        <v>3066</v>
      </c>
      <c r="L69" s="1517" t="str">
        <f>VLOOKUP(L65,$O$29:$AA$42,8,1)</f>
        <v>#N/A</v>
      </c>
      <c r="M69" s="1782"/>
      <c r="N69" s="1"/>
      <c r="O69" s="1136"/>
      <c r="P69" s="1136"/>
      <c r="Q69" s="1136"/>
      <c r="R69" s="1402"/>
      <c r="S69" s="1396"/>
      <c r="T69" s="1402"/>
      <c r="U69" s="1402"/>
      <c r="V69" s="1402"/>
      <c r="AA69" s="53"/>
    </row>
    <row r="70">
      <c r="H70" s="41"/>
      <c r="I70" s="103"/>
      <c r="J70" s="101"/>
      <c r="K70" s="101"/>
      <c r="L70" s="101"/>
      <c r="M70" s="101"/>
      <c r="O70" s="1136"/>
      <c r="P70" s="1136"/>
      <c r="Q70" s="1136"/>
      <c r="R70" s="1402"/>
      <c r="S70" s="1396"/>
      <c r="T70" s="346"/>
      <c r="U70" s="346"/>
      <c r="V70" s="346"/>
      <c r="AA70" s="53"/>
    </row>
    <row r="71">
      <c r="H71" s="41"/>
      <c r="I71" s="103"/>
      <c r="J71" s="1224" t="s">
        <v>46</v>
      </c>
      <c r="K71" s="1802">
        <v>45370.0</v>
      </c>
      <c r="L71" s="1777"/>
      <c r="M71" s="1777"/>
      <c r="R71" s="346"/>
      <c r="S71" s="1396"/>
      <c r="T71" s="346"/>
      <c r="U71" s="346"/>
      <c r="V71" s="346"/>
      <c r="AA71" s="53"/>
    </row>
    <row r="72">
      <c r="H72" s="41"/>
      <c r="I72" s="103"/>
      <c r="J72" s="71" t="s">
        <v>44</v>
      </c>
      <c r="K72" s="913" t="s">
        <v>343</v>
      </c>
      <c r="L72" s="1778"/>
      <c r="M72" s="1778"/>
      <c r="R72" s="346"/>
      <c r="S72" s="1396"/>
      <c r="T72" s="346"/>
      <c r="U72" s="346"/>
      <c r="V72" s="346"/>
      <c r="AA72" s="53"/>
    </row>
    <row r="73">
      <c r="H73" s="41"/>
      <c r="I73" s="103"/>
      <c r="J73" s="1188" t="s">
        <v>84</v>
      </c>
      <c r="K73" s="1705" t="str">
        <f t="shared" ref="K73:K74" si="25">VLOOKUP($K$71,$O$43:$AA$43,9,1)</f>
        <v>#N/A</v>
      </c>
      <c r="L73" s="1780"/>
      <c r="M73" s="1780"/>
      <c r="R73" s="346"/>
      <c r="S73" s="1396"/>
      <c r="T73" s="346"/>
      <c r="U73" s="346"/>
      <c r="V73" s="346"/>
      <c r="AA73" s="53"/>
    </row>
    <row r="74">
      <c r="H74" s="41"/>
      <c r="I74" s="103"/>
      <c r="J74" s="1188" t="s">
        <v>97</v>
      </c>
      <c r="K74" s="1705" t="str">
        <f t="shared" si="25"/>
        <v>#N/A</v>
      </c>
      <c r="L74" s="1780"/>
      <c r="M74" s="1780"/>
      <c r="R74" s="346"/>
      <c r="S74" s="1396"/>
      <c r="T74" s="346"/>
      <c r="U74" s="346"/>
      <c r="V74" s="346"/>
      <c r="AA74" s="53"/>
    </row>
    <row r="75">
      <c r="H75" s="41"/>
      <c r="I75" s="156"/>
      <c r="J75" s="1192" t="s">
        <v>98</v>
      </c>
      <c r="K75" s="1303" t="s">
        <v>223</v>
      </c>
      <c r="L75" s="1782"/>
      <c r="M75" s="1782"/>
      <c r="R75" s="346"/>
      <c r="S75" s="1396"/>
      <c r="T75" s="346"/>
      <c r="U75" s="346"/>
      <c r="V75" s="346"/>
      <c r="AA75" s="53"/>
    </row>
    <row r="76">
      <c r="H76" s="41"/>
      <c r="J76" s="101"/>
      <c r="K76" s="101"/>
      <c r="L76" s="101"/>
      <c r="M76" s="101"/>
      <c r="R76" s="346"/>
      <c r="S76" s="1406"/>
      <c r="T76" s="458"/>
      <c r="U76" s="458"/>
      <c r="V76" s="458"/>
      <c r="W76" s="432"/>
      <c r="X76" s="432"/>
      <c r="Y76" s="432"/>
      <c r="AA76" s="53"/>
    </row>
    <row r="77">
      <c r="H77" s="41"/>
      <c r="J77" s="101"/>
      <c r="K77" s="101"/>
      <c r="L77" s="101"/>
      <c r="M77" s="101"/>
      <c r="R77" s="346"/>
      <c r="S77" s="1396"/>
      <c r="T77" s="346"/>
      <c r="U77" s="346"/>
      <c r="V77" s="346"/>
      <c r="AA77" s="53"/>
    </row>
    <row r="78">
      <c r="H78" s="41"/>
      <c r="J78" s="101"/>
      <c r="K78" s="101"/>
      <c r="L78" s="101"/>
      <c r="M78" s="101"/>
      <c r="R78" s="346"/>
      <c r="S78" s="1396"/>
      <c r="T78" s="346"/>
      <c r="U78" s="346"/>
      <c r="V78" s="346"/>
      <c r="AA78" s="53"/>
    </row>
    <row r="79">
      <c r="H79" s="41"/>
      <c r="J79" s="101"/>
      <c r="K79" s="101"/>
      <c r="L79" s="101"/>
      <c r="M79" s="101"/>
      <c r="O79" s="441"/>
      <c r="R79" s="346"/>
      <c r="S79" s="1396"/>
      <c r="T79" s="346"/>
      <c r="U79" s="346"/>
      <c r="V79" s="346"/>
      <c r="AA79" s="53"/>
    </row>
    <row r="80">
      <c r="H80" s="41"/>
      <c r="J80" s="101"/>
      <c r="K80" s="101"/>
      <c r="L80" s="101"/>
      <c r="M80" s="101"/>
      <c r="O80" s="441"/>
      <c r="R80" s="346"/>
      <c r="S80" s="1396"/>
      <c r="T80" s="346"/>
      <c r="U80" s="346"/>
      <c r="V80" s="346"/>
      <c r="AA80" s="53"/>
    </row>
    <row r="81">
      <c r="H81" s="41"/>
      <c r="J81" s="101"/>
      <c r="K81" s="101"/>
      <c r="L81" s="101"/>
      <c r="M81" s="101"/>
      <c r="O81" s="115"/>
      <c r="R81" s="346"/>
      <c r="S81" s="1396"/>
      <c r="T81" s="346"/>
      <c r="U81" s="346"/>
      <c r="V81" s="346"/>
      <c r="AA81" s="53"/>
    </row>
    <row r="82">
      <c r="H82" s="41"/>
      <c r="J82" s="101"/>
      <c r="K82" s="101"/>
      <c r="L82" s="101"/>
      <c r="M82" s="101"/>
      <c r="O82" s="441"/>
      <c r="R82" s="346"/>
      <c r="S82" s="1396"/>
      <c r="T82" s="346"/>
      <c r="U82" s="346"/>
      <c r="V82" s="346"/>
      <c r="AA82" s="53"/>
    </row>
    <row r="83">
      <c r="H83" s="41"/>
      <c r="J83" s="101"/>
      <c r="K83" s="101"/>
      <c r="L83" s="101"/>
      <c r="M83" s="101"/>
      <c r="O83" s="441"/>
      <c r="R83" s="346"/>
      <c r="S83" s="1396"/>
      <c r="T83" s="346"/>
      <c r="U83" s="346"/>
      <c r="V83" s="346"/>
      <c r="AA83" s="53"/>
    </row>
    <row r="84">
      <c r="H84" s="41"/>
      <c r="I84" s="156"/>
      <c r="O84" s="441"/>
      <c r="R84" s="346"/>
      <c r="S84" s="1396"/>
      <c r="T84" s="346"/>
      <c r="U84" s="346"/>
      <c r="V84" s="346"/>
      <c r="AA84" s="53"/>
    </row>
    <row r="85">
      <c r="H85" s="41"/>
      <c r="I85" s="156"/>
      <c r="O85" s="441"/>
      <c r="R85" s="346"/>
      <c r="S85" s="1396"/>
      <c r="T85" s="346"/>
      <c r="U85" s="346"/>
      <c r="V85" s="346"/>
      <c r="AA85" s="53"/>
    </row>
    <row r="86">
      <c r="H86" s="41"/>
      <c r="I86" s="156"/>
      <c r="O86" s="441"/>
      <c r="R86" s="346"/>
      <c r="S86" s="1396"/>
      <c r="T86" s="346"/>
      <c r="U86" s="346"/>
      <c r="V86" s="346"/>
      <c r="AA86" s="53"/>
    </row>
    <row r="87">
      <c r="H87" s="41"/>
      <c r="I87" s="156"/>
      <c r="O87" s="441"/>
      <c r="R87" s="346"/>
      <c r="S87" s="1396"/>
      <c r="T87" s="346"/>
      <c r="U87" s="346"/>
      <c r="V87" s="346"/>
      <c r="AA87" s="53"/>
    </row>
    <row r="88">
      <c r="H88" s="41"/>
      <c r="I88" s="156"/>
      <c r="O88" s="441"/>
      <c r="R88" s="346"/>
      <c r="S88" s="1396"/>
      <c r="T88" s="346"/>
      <c r="U88" s="346"/>
      <c r="V88" s="346"/>
      <c r="AA88" s="53"/>
    </row>
    <row r="89">
      <c r="H89" s="41"/>
      <c r="I89" s="156"/>
      <c r="O89" s="441"/>
      <c r="R89" s="346"/>
      <c r="S89" s="1396"/>
      <c r="T89" s="346"/>
      <c r="U89" s="346"/>
      <c r="V89" s="346"/>
      <c r="AA89" s="53"/>
    </row>
    <row r="90">
      <c r="H90" s="41"/>
      <c r="I90" s="156"/>
      <c r="O90" s="441"/>
      <c r="R90" s="346"/>
      <c r="S90" s="1396"/>
      <c r="T90" s="346"/>
      <c r="U90" s="346"/>
      <c r="V90" s="346"/>
      <c r="AA90" s="53"/>
    </row>
    <row r="91">
      <c r="H91" s="41"/>
      <c r="I91" s="156"/>
      <c r="O91" s="441"/>
      <c r="R91" s="346"/>
      <c r="S91" s="1396"/>
      <c r="T91" s="346"/>
      <c r="U91" s="346"/>
      <c r="V91" s="346"/>
      <c r="AA91" s="53"/>
    </row>
    <row r="92">
      <c r="H92" s="41"/>
      <c r="I92" s="156"/>
      <c r="O92" s="441"/>
      <c r="R92" s="346"/>
      <c r="S92" s="1396"/>
      <c r="T92" s="346"/>
      <c r="U92" s="346"/>
      <c r="V92" s="346"/>
      <c r="AA92" s="53"/>
    </row>
    <row r="93">
      <c r="H93" s="41"/>
      <c r="I93" s="156"/>
      <c r="O93" s="441"/>
      <c r="R93" s="346"/>
      <c r="S93" s="1396"/>
      <c r="T93" s="346"/>
      <c r="U93" s="346"/>
      <c r="V93" s="346"/>
      <c r="AA93" s="53"/>
    </row>
    <row r="94">
      <c r="H94" s="41"/>
      <c r="I94" s="156"/>
      <c r="O94" s="441"/>
      <c r="R94" s="346"/>
      <c r="S94" s="1396"/>
      <c r="T94" s="346"/>
      <c r="U94" s="346"/>
      <c r="V94" s="346"/>
      <c r="AA94" s="53"/>
    </row>
    <row r="95">
      <c r="H95" s="41"/>
      <c r="I95" s="156"/>
      <c r="O95" s="441"/>
      <c r="R95" s="346"/>
      <c r="S95" s="1396"/>
      <c r="T95" s="346"/>
      <c r="U95" s="346"/>
      <c r="V95" s="346"/>
      <c r="AA95" s="53"/>
    </row>
    <row r="96">
      <c r="H96" s="41"/>
      <c r="I96" s="156"/>
      <c r="O96" s="441"/>
      <c r="R96" s="346"/>
      <c r="S96" s="1396"/>
      <c r="T96" s="346"/>
      <c r="U96" s="346"/>
      <c r="V96" s="346"/>
      <c r="AA96" s="53"/>
    </row>
    <row r="97">
      <c r="H97" s="41"/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  <c r="AA97" s="53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  <c r="AA98" s="53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  <c r="AA99" s="53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  <c r="AA100" s="53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  <c r="AA101" s="53"/>
    </row>
    <row r="102">
      <c r="H102" s="49"/>
      <c r="I102" s="189"/>
      <c r="J102" s="189"/>
      <c r="K102" s="895"/>
      <c r="L102" s="895"/>
      <c r="M102" s="895"/>
      <c r="N102" s="50"/>
      <c r="O102" s="1786"/>
      <c r="P102" s="50"/>
      <c r="Q102" s="50"/>
      <c r="R102" s="1787"/>
      <c r="S102" s="1789"/>
      <c r="T102" s="1787"/>
      <c r="U102" s="1787"/>
      <c r="V102" s="1787"/>
      <c r="W102" s="50"/>
      <c r="X102" s="50"/>
      <c r="Y102" s="50"/>
      <c r="Z102" s="50"/>
      <c r="AA102" s="903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18.75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1595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45378.0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3070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7"/>
      <c r="S16" s="34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210">
        <v>45384.0</v>
      </c>
      <c r="L17" s="1210">
        <v>45387.0</v>
      </c>
      <c r="M17" s="1210">
        <v>45388.0</v>
      </c>
      <c r="N17" s="7"/>
      <c r="O17" s="1523" t="str">
        <f>IFERROR(__xludf.DUMMYFUNCTION("IMPORTRANGE(""https://docs.google.com/spreadsheets/d/1AZ3Iko49RlWgMZj2Hx7OpTHq-NH0mvOPQwtTsEQwEV4/edit#gid=412297885"",""4月 SBD!A5:J32"")"),"#REF!")</f>
        <v>#REF!</v>
      </c>
      <c r="P17" s="1524"/>
      <c r="Q17" s="1525"/>
      <c r="R17" s="1525"/>
      <c r="S17" s="1526"/>
      <c r="T17" s="1527"/>
      <c r="U17" s="1749"/>
      <c r="V17" s="1529"/>
      <c r="W17" s="1526"/>
      <c r="X17" s="1530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1751"/>
      <c r="P18" s="1752"/>
      <c r="Q18" s="1753"/>
      <c r="R18" s="1753"/>
      <c r="S18" s="1754"/>
      <c r="T18" s="1755"/>
      <c r="U18" s="1754"/>
      <c r="V18" s="1757"/>
      <c r="W18" s="1758"/>
      <c r="X18" s="175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3525</v>
      </c>
      <c r="J19" s="1762" t="s">
        <v>84</v>
      </c>
      <c r="K19" s="1763" t="s">
        <v>3527</v>
      </c>
      <c r="L19" s="1763" t="s">
        <v>3528</v>
      </c>
      <c r="M19" s="1765" t="s">
        <v>3529</v>
      </c>
      <c r="N19" s="1053"/>
      <c r="O19" s="1751"/>
      <c r="P19" s="1752"/>
      <c r="Q19" s="1753"/>
      <c r="R19" s="1753"/>
      <c r="S19" s="1754"/>
      <c r="T19" s="1755"/>
      <c r="U19" s="1754"/>
      <c r="V19" s="1757"/>
      <c r="W19" s="1766"/>
      <c r="X19" s="175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3531</v>
      </c>
      <c r="I20" s="47"/>
      <c r="J20" s="1762" t="s">
        <v>97</v>
      </c>
      <c r="K20" s="1763" t="s">
        <v>3527</v>
      </c>
      <c r="L20" s="1763" t="s">
        <v>3528</v>
      </c>
      <c r="M20" s="1765" t="s">
        <v>3529</v>
      </c>
      <c r="N20" s="1053"/>
      <c r="O20" s="1751"/>
      <c r="P20" s="1752"/>
      <c r="Q20" s="1768"/>
      <c r="R20" s="1753"/>
      <c r="S20" s="1754"/>
      <c r="T20" s="1755"/>
      <c r="U20" s="1769"/>
      <c r="V20" s="1757"/>
      <c r="W20" s="1758"/>
      <c r="X20" s="1770"/>
    </row>
    <row r="21">
      <c r="H21" s="66"/>
      <c r="I21" s="47"/>
      <c r="J21" s="1222" t="s">
        <v>98</v>
      </c>
      <c r="K21" s="1517" t="str">
        <f t="shared" ref="K21:M21" si="1">IF(LEN(VLOOKUP(K17,$O$17:$X$42,6))=0, "不指定", VLOOKUP(K17,$O$17:$X$42,6))</f>
        <v>#N/A</v>
      </c>
      <c r="L21" s="1517" t="str">
        <f t="shared" si="1"/>
        <v>#N/A</v>
      </c>
      <c r="M21" s="1517" t="str">
        <f t="shared" si="1"/>
        <v>#N/A</v>
      </c>
      <c r="N21" s="1053"/>
      <c r="O21" s="1751"/>
      <c r="P21" s="1752"/>
      <c r="Q21" s="1768"/>
      <c r="R21" s="1753"/>
      <c r="S21" s="1754"/>
      <c r="T21" s="1755"/>
      <c r="U21" s="1769"/>
      <c r="V21" s="1753"/>
      <c r="W21" s="1758"/>
      <c r="X21" s="1770"/>
    </row>
    <row r="22">
      <c r="H22" s="77"/>
      <c r="I22" s="7"/>
      <c r="M22" s="53"/>
      <c r="N22" s="1053"/>
      <c r="O22" s="1751"/>
      <c r="P22" s="1752"/>
      <c r="Q22" s="1753"/>
      <c r="R22" s="1753"/>
      <c r="S22" s="1754"/>
      <c r="T22" s="1755"/>
      <c r="U22" s="1754"/>
      <c r="V22" s="1757"/>
      <c r="W22" s="1758"/>
      <c r="X22" s="1770"/>
    </row>
    <row r="23">
      <c r="H23" s="77"/>
      <c r="I23" s="7"/>
      <c r="J23" s="1209" t="s">
        <v>46</v>
      </c>
      <c r="K23" s="1210">
        <v>45389.0</v>
      </c>
      <c r="L23" s="1210">
        <v>45390.0</v>
      </c>
      <c r="M23" s="1210">
        <v>45391.0</v>
      </c>
      <c r="N23" s="1053"/>
      <c r="O23" s="1751"/>
      <c r="P23" s="1752"/>
      <c r="Q23" s="1774"/>
      <c r="R23" s="1753"/>
      <c r="S23" s="1754"/>
      <c r="T23" s="1755"/>
      <c r="U23" s="1769"/>
      <c r="V23" s="1757"/>
      <c r="W23" s="1758"/>
      <c r="X23" s="1770"/>
    </row>
    <row r="24">
      <c r="H24" s="77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751"/>
      <c r="P24" s="1752"/>
      <c r="Q24" s="1753"/>
      <c r="R24" s="1753"/>
      <c r="S24" s="1754"/>
      <c r="T24" s="1755"/>
      <c r="U24" s="1754"/>
      <c r="V24" s="1757"/>
      <c r="W24" s="1758"/>
      <c r="X24" s="1770"/>
    </row>
    <row r="25">
      <c r="H25" s="77"/>
      <c r="I25" s="7"/>
      <c r="J25" s="1216" t="s">
        <v>84</v>
      </c>
      <c r="K25" s="1576" t="s">
        <v>3543</v>
      </c>
      <c r="L25" s="1576" t="s">
        <v>3544</v>
      </c>
      <c r="M25" s="1763" t="s">
        <v>3545</v>
      </c>
      <c r="N25" s="1053"/>
      <c r="O25" s="1751"/>
      <c r="P25" s="1752"/>
      <c r="Q25" s="1753"/>
      <c r="R25" s="1753"/>
      <c r="S25" s="1754"/>
      <c r="T25" s="1755"/>
      <c r="U25" s="1754"/>
      <c r="V25" s="1757"/>
      <c r="W25" s="1758"/>
      <c r="X25" s="1770"/>
    </row>
    <row r="26">
      <c r="H26" s="77"/>
      <c r="I26" s="7"/>
      <c r="J26" s="1216" t="s">
        <v>97</v>
      </c>
      <c r="K26" s="1576" t="s">
        <v>3543</v>
      </c>
      <c r="L26" s="1576" t="s">
        <v>3544</v>
      </c>
      <c r="M26" s="1763" t="s">
        <v>3545</v>
      </c>
      <c r="N26" s="1053"/>
      <c r="O26" s="1751"/>
      <c r="P26" s="1752"/>
      <c r="Q26" s="1774"/>
      <c r="R26" s="1753"/>
      <c r="S26" s="1754"/>
      <c r="T26" s="1755"/>
      <c r="U26" s="1754"/>
      <c r="V26" s="1757"/>
      <c r="W26" s="1758"/>
      <c r="X26" s="1759"/>
    </row>
    <row r="27">
      <c r="H27" s="77"/>
      <c r="I27" s="7"/>
      <c r="J27" s="1222" t="s">
        <v>98</v>
      </c>
      <c r="K27" s="1517" t="str">
        <f t="shared" ref="K27:M27" si="2">IF(LEN(VLOOKUP(K23,$O$17:$X$42,6))=0, "不指定", VLOOKUP(K23,$O$17:$X$42,6))</f>
        <v>#N/A</v>
      </c>
      <c r="L27" s="1517" t="str">
        <f t="shared" si="2"/>
        <v>#N/A</v>
      </c>
      <c r="M27" s="1517" t="str">
        <f t="shared" si="2"/>
        <v>#N/A</v>
      </c>
      <c r="N27" s="1053"/>
      <c r="O27" s="1751"/>
      <c r="P27" s="1752"/>
      <c r="Q27" s="1753"/>
      <c r="R27" s="1753"/>
      <c r="S27" s="1754"/>
      <c r="T27" s="1754"/>
      <c r="U27" s="1754"/>
      <c r="V27" s="1757"/>
      <c r="W27" s="1758"/>
      <c r="X27" s="1770"/>
    </row>
    <row r="28">
      <c r="H28" s="77"/>
      <c r="I28" s="7"/>
      <c r="J28" s="1241"/>
      <c r="K28" s="1241"/>
      <c r="L28" s="1241"/>
      <c r="M28" s="1242"/>
      <c r="N28" s="1361"/>
      <c r="O28" s="1751"/>
      <c r="P28" s="1752"/>
      <c r="Q28" s="1753"/>
      <c r="R28" s="1753"/>
      <c r="S28" s="1754"/>
      <c r="T28" s="1755"/>
      <c r="U28" s="1781"/>
      <c r="V28" s="1757"/>
      <c r="W28" s="1758"/>
      <c r="X28" s="1770"/>
    </row>
    <row r="29" outlineLevel="1">
      <c r="H29" s="41"/>
      <c r="J29" s="1209" t="s">
        <v>46</v>
      </c>
      <c r="K29" s="1210">
        <v>45392.0</v>
      </c>
      <c r="L29" s="1210">
        <v>45393.0</v>
      </c>
      <c r="M29" s="1458">
        <v>45394.0</v>
      </c>
      <c r="N29" s="1363"/>
      <c r="O29" s="1751"/>
      <c r="P29" s="1752"/>
      <c r="Q29" s="1774"/>
      <c r="R29" s="1753"/>
      <c r="S29" s="1754"/>
      <c r="T29" s="1755"/>
      <c r="U29" s="1754"/>
      <c r="V29" s="1757"/>
      <c r="W29" s="1758"/>
      <c r="X29" s="1770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J30" s="1212" t="s">
        <v>44</v>
      </c>
      <c r="K30" s="1326" t="s">
        <v>78</v>
      </c>
      <c r="L30" s="1269" t="s">
        <v>78</v>
      </c>
      <c r="M30" s="1269" t="s">
        <v>78</v>
      </c>
      <c r="N30" s="1364"/>
      <c r="O30" s="1751"/>
      <c r="P30" s="1752"/>
      <c r="Q30" s="1754"/>
      <c r="R30" s="1753"/>
      <c r="S30" s="1754"/>
      <c r="T30" s="1753"/>
      <c r="U30" s="1783"/>
      <c r="V30" s="1757"/>
      <c r="W30" s="1758"/>
      <c r="X30" s="177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1"/>
      <c r="J31" s="1216" t="s">
        <v>84</v>
      </c>
      <c r="K31" s="1784" t="s">
        <v>3553</v>
      </c>
      <c r="L31" s="1763" t="s">
        <v>3554</v>
      </c>
      <c r="M31" s="1763" t="s">
        <v>3555</v>
      </c>
      <c r="N31" s="1365"/>
      <c r="O31" s="1751"/>
      <c r="P31" s="1752"/>
      <c r="Q31" s="1754"/>
      <c r="R31" s="1753"/>
      <c r="S31" s="1754"/>
      <c r="T31" s="1753"/>
      <c r="U31" s="1754"/>
      <c r="V31" s="1785"/>
      <c r="W31" s="1758"/>
      <c r="X31" s="177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H32" s="41"/>
      <c r="I32" s="101" t="s">
        <v>149</v>
      </c>
      <c r="J32" s="1216" t="s">
        <v>97</v>
      </c>
      <c r="K32" s="1784" t="s">
        <v>3553</v>
      </c>
      <c r="L32" s="1763" t="s">
        <v>3554</v>
      </c>
      <c r="M32" s="1763" t="s">
        <v>3555</v>
      </c>
      <c r="N32" s="1365"/>
      <c r="O32" s="1751"/>
      <c r="P32" s="1752"/>
      <c r="Q32" s="1754"/>
      <c r="R32" s="1753"/>
      <c r="S32" s="1754"/>
      <c r="T32" s="1753"/>
      <c r="U32" s="1783"/>
      <c r="V32" s="1757"/>
      <c r="W32" s="1758"/>
      <c r="X32" s="1770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H33" s="41"/>
      <c r="I33" s="101"/>
      <c r="J33" s="1222" t="s">
        <v>98</v>
      </c>
      <c r="K33" s="1517" t="str">
        <f t="shared" ref="K33:M33" si="3">IF(LEN(VLOOKUP(K29,$O$17:$X$42,6))=0, "不指定", VLOOKUP(K29,$O$17:$X$42,6))</f>
        <v>#N/A</v>
      </c>
      <c r="L33" s="1517" t="str">
        <f t="shared" si="3"/>
        <v>#N/A</v>
      </c>
      <c r="M33" s="1517" t="str">
        <f t="shared" si="3"/>
        <v>#N/A</v>
      </c>
      <c r="N33" s="1367"/>
      <c r="O33" s="1751"/>
      <c r="P33" s="1752"/>
      <c r="Q33" s="1754"/>
      <c r="R33" s="1753"/>
      <c r="S33" s="1754"/>
      <c r="T33" s="1757"/>
      <c r="U33" s="1788"/>
      <c r="V33" s="1753"/>
      <c r="W33" s="1758"/>
      <c r="X33" s="1759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H34" s="41"/>
      <c r="I34" s="101"/>
      <c r="J34" s="1246"/>
      <c r="K34" s="1248"/>
      <c r="L34" s="59"/>
      <c r="M34" s="1575"/>
      <c r="N34" s="156"/>
      <c r="O34" s="1751"/>
      <c r="P34" s="1752"/>
      <c r="Q34" s="1754"/>
      <c r="R34" s="1753"/>
      <c r="S34" s="1754"/>
      <c r="T34" s="1753"/>
      <c r="U34" s="1754"/>
      <c r="V34" s="1785"/>
      <c r="W34" s="1758"/>
      <c r="X34" s="175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H35" s="41"/>
      <c r="I35" s="101"/>
      <c r="J35" s="1209" t="s">
        <v>46</v>
      </c>
      <c r="K35" s="1458">
        <v>45395.0</v>
      </c>
      <c r="L35" s="1458">
        <v>45395.0</v>
      </c>
      <c r="M35" s="1210">
        <v>45396.0</v>
      </c>
      <c r="N35" s="156"/>
      <c r="O35" s="1751"/>
      <c r="P35" s="1752"/>
      <c r="Q35" s="1754"/>
      <c r="R35" s="1753"/>
      <c r="S35" s="1754"/>
      <c r="T35" s="1753"/>
      <c r="U35" s="1754"/>
      <c r="V35" s="1785"/>
      <c r="W35" s="1758"/>
      <c r="X35" s="1759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41"/>
      <c r="I36" s="101"/>
      <c r="J36" s="1212" t="s">
        <v>44</v>
      </c>
      <c r="K36" s="1326" t="s">
        <v>78</v>
      </c>
      <c r="L36" s="1269" t="s">
        <v>78</v>
      </c>
      <c r="M36" s="1269" t="s">
        <v>78</v>
      </c>
      <c r="N36" s="156"/>
      <c r="O36" s="1751"/>
      <c r="P36" s="1752"/>
      <c r="Q36" s="1754"/>
      <c r="R36" s="1753"/>
      <c r="S36" s="1754"/>
      <c r="T36" s="1753"/>
      <c r="U36" s="1754"/>
      <c r="V36" s="1785"/>
      <c r="W36" s="1758"/>
      <c r="X36" s="1770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41"/>
      <c r="I37" s="101"/>
      <c r="J37" s="1216" t="s">
        <v>84</v>
      </c>
      <c r="K37" s="1576" t="s">
        <v>3556</v>
      </c>
      <c r="L37" s="1576" t="s">
        <v>3557</v>
      </c>
      <c r="M37" s="1790" t="s">
        <v>3558</v>
      </c>
      <c r="N37" s="156"/>
      <c r="O37" s="1751"/>
      <c r="P37" s="1752"/>
      <c r="Q37" s="1754"/>
      <c r="R37" s="1753"/>
      <c r="S37" s="1754"/>
      <c r="T37" s="1753"/>
      <c r="U37" s="1754"/>
      <c r="V37" s="1785"/>
      <c r="W37" s="1758"/>
      <c r="X37" s="1770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41"/>
      <c r="I38" s="101"/>
      <c r="J38" s="1216" t="s">
        <v>97</v>
      </c>
      <c r="K38" s="1576" t="s">
        <v>3556</v>
      </c>
      <c r="L38" s="1576" t="s">
        <v>3557</v>
      </c>
      <c r="M38" s="1790" t="s">
        <v>3558</v>
      </c>
      <c r="N38" s="156"/>
      <c r="O38" s="1751"/>
      <c r="P38" s="1752"/>
      <c r="Q38" s="1754"/>
      <c r="R38" s="1774"/>
      <c r="S38" s="1754"/>
      <c r="T38" s="1753"/>
      <c r="U38" s="1754"/>
      <c r="V38" s="1791"/>
      <c r="W38" s="1758"/>
      <c r="X38" s="1770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41"/>
      <c r="I39" s="101"/>
      <c r="J39" s="1222" t="s">
        <v>98</v>
      </c>
      <c r="K39" s="1517" t="str">
        <f t="shared" ref="K39:M39" si="4">IF(LEN(VLOOKUP(K35,$O$17:$X$42,6))=0, "不指定", VLOOKUP(K35,$O$17:$X$42,6))</f>
        <v>#N/A</v>
      </c>
      <c r="L39" s="1517" t="str">
        <f t="shared" si="4"/>
        <v>#N/A</v>
      </c>
      <c r="M39" s="1517" t="str">
        <f t="shared" si="4"/>
        <v>#N/A</v>
      </c>
      <c r="N39" s="156"/>
      <c r="O39" s="1751"/>
      <c r="P39" s="1752"/>
      <c r="Q39" s="1754"/>
      <c r="R39" s="1774"/>
      <c r="S39" s="1754"/>
      <c r="T39" s="1753"/>
      <c r="U39" s="1754"/>
      <c r="V39" s="1791"/>
      <c r="W39" s="1758"/>
      <c r="X39" s="1770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41"/>
      <c r="I40" s="101"/>
      <c r="J40" s="1246"/>
      <c r="K40" s="1248"/>
      <c r="L40" s="159"/>
      <c r="M40" s="1575"/>
      <c r="N40" s="156"/>
      <c r="O40" s="1751"/>
      <c r="P40" s="1752"/>
      <c r="Q40" s="1754"/>
      <c r="R40" s="1774"/>
      <c r="S40" s="1754"/>
      <c r="T40" s="1753"/>
      <c r="U40" s="1754"/>
      <c r="V40" s="1791"/>
      <c r="W40" s="1758"/>
      <c r="X40" s="1770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outlineLevel="1">
      <c r="H41" s="41"/>
      <c r="I41" s="101"/>
      <c r="J41" s="1209" t="s">
        <v>46</v>
      </c>
      <c r="K41" s="1210">
        <v>45397.0</v>
      </c>
      <c r="L41" s="1210">
        <v>45398.0</v>
      </c>
      <c r="M41" s="1210">
        <v>45401.0</v>
      </c>
      <c r="N41" s="1090"/>
      <c r="O41" s="1751"/>
      <c r="P41" s="1752"/>
      <c r="Q41" s="1754"/>
      <c r="R41" s="1774"/>
      <c r="S41" s="1754"/>
      <c r="T41" s="1753"/>
      <c r="U41" s="1754"/>
      <c r="V41" s="1791"/>
      <c r="W41" s="1758"/>
      <c r="X41" s="1770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0"/>
      <c r="O42" s="1792"/>
      <c r="P42" s="1793"/>
      <c r="Q42" s="1794"/>
      <c r="R42" s="1795"/>
      <c r="S42" s="1794"/>
      <c r="T42" s="1796"/>
      <c r="U42" s="1794"/>
      <c r="V42" s="1797"/>
      <c r="W42" s="1798"/>
      <c r="X42" s="1799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H43" s="41"/>
      <c r="I43" s="101"/>
      <c r="J43" s="1216" t="s">
        <v>84</v>
      </c>
      <c r="K43" s="1576" t="s">
        <v>3560</v>
      </c>
      <c r="L43" s="1763" t="s">
        <v>3561</v>
      </c>
      <c r="M43" s="1576" t="s">
        <v>3562</v>
      </c>
      <c r="N43" s="1090"/>
      <c r="O43" s="1800"/>
      <c r="P43" s="1752"/>
      <c r="Q43" s="1754"/>
      <c r="R43" s="1774"/>
      <c r="S43" s="1754"/>
      <c r="T43" s="1753"/>
      <c r="U43" s="1754"/>
      <c r="V43" s="1791"/>
      <c r="W43" s="1758"/>
      <c r="X43" s="1758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H44" s="41"/>
      <c r="I44" s="101"/>
      <c r="J44" s="1216" t="s">
        <v>97</v>
      </c>
      <c r="K44" s="1576" t="s">
        <v>3560</v>
      </c>
      <c r="L44" s="1763" t="s">
        <v>3561</v>
      </c>
      <c r="M44" s="1576" t="s">
        <v>3562</v>
      </c>
      <c r="N44" s="1090"/>
      <c r="O44" s="441"/>
      <c r="P44" s="365"/>
      <c r="Q44" s="365"/>
      <c r="R44" s="165"/>
      <c r="S44" s="365"/>
      <c r="T44" s="165"/>
      <c r="U44" s="333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H45" s="41"/>
      <c r="I45" s="101"/>
      <c r="J45" s="1222" t="s">
        <v>98</v>
      </c>
      <c r="K45" s="1517" t="str">
        <f t="shared" ref="K45:M45" si="5">IF(LEN(VLOOKUP(K41,$O$17:$X$42,6))=0, "不指定", VLOOKUP(K41,$O$17:$X$42,6))</f>
        <v>#N/A</v>
      </c>
      <c r="L45" s="1517" t="str">
        <f t="shared" si="5"/>
        <v>#N/A</v>
      </c>
      <c r="M45" s="1517" t="str">
        <f t="shared" si="5"/>
        <v>#N/A</v>
      </c>
      <c r="N45" s="1090"/>
      <c r="O45" s="441"/>
      <c r="P45" s="365"/>
      <c r="Q45" s="365"/>
      <c r="R45" s="165"/>
      <c r="S45" s="379"/>
      <c r="T45" s="165"/>
      <c r="U45" s="365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H46" s="41"/>
      <c r="I46" s="101"/>
      <c r="K46" s="159"/>
      <c r="L46" s="159"/>
      <c r="M46" s="159"/>
      <c r="N46" s="1090"/>
      <c r="O46" s="441"/>
      <c r="P46" s="365"/>
      <c r="Q46" s="365"/>
      <c r="R46" s="165"/>
      <c r="S46" s="379"/>
      <c r="T46" s="165"/>
      <c r="U46" s="333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H47" s="41"/>
      <c r="I47" s="101"/>
      <c r="J47" s="1209" t="s">
        <v>46</v>
      </c>
      <c r="K47" s="1210">
        <v>45402.0</v>
      </c>
      <c r="L47" s="1210">
        <v>45403.0</v>
      </c>
      <c r="M47" s="1210">
        <v>45404.0</v>
      </c>
      <c r="N47" s="1090"/>
      <c r="O47" s="441"/>
      <c r="P47" s="365"/>
      <c r="Q47" s="365"/>
      <c r="R47" s="164"/>
      <c r="S47" s="379"/>
      <c r="T47" s="165"/>
      <c r="U47" s="333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6"/>
      <c r="O48" s="441"/>
      <c r="P48" s="365"/>
      <c r="Q48" s="365"/>
      <c r="R48" s="229"/>
      <c r="S48" s="255"/>
      <c r="T48" s="164"/>
      <c r="U48" s="229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outlineLevel="1">
      <c r="H49" s="41"/>
      <c r="I49" s="101"/>
      <c r="J49" s="1216" t="s">
        <v>84</v>
      </c>
      <c r="K49" s="1576" t="s">
        <v>3564</v>
      </c>
      <c r="L49" s="1576" t="s">
        <v>3565</v>
      </c>
      <c r="M49" s="1801" t="s">
        <v>3566</v>
      </c>
      <c r="N49" s="1096"/>
      <c r="O49" s="1085"/>
      <c r="P49" s="1057"/>
      <c r="Q49" s="1057"/>
      <c r="R49" s="1100"/>
      <c r="S49" s="1101"/>
      <c r="T49" s="1059"/>
      <c r="U49" s="1100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H50" s="41"/>
      <c r="I50" s="101"/>
      <c r="J50" s="1216" t="s">
        <v>97</v>
      </c>
      <c r="K50" s="1576" t="s">
        <v>3564</v>
      </c>
      <c r="L50" s="1576" t="s">
        <v>3565</v>
      </c>
      <c r="M50" s="1801" t="s">
        <v>3566</v>
      </c>
      <c r="N50" s="1096"/>
      <c r="O50" s="1085"/>
      <c r="P50" s="1057"/>
      <c r="Q50" s="1057"/>
      <c r="R50" s="1100"/>
      <c r="S50" s="1101"/>
      <c r="T50" s="1059"/>
      <c r="U50" s="1100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H51" s="41"/>
      <c r="I51" s="101"/>
      <c r="J51" s="1222" t="s">
        <v>98</v>
      </c>
      <c r="K51" s="1517" t="str">
        <f t="shared" ref="K51:M51" si="6">IF(LEN(VLOOKUP(K47,$O$17:$X$42,6))=0, "不指定", VLOOKUP(K47,$O$17:$X$42,6))</f>
        <v>#N/A</v>
      </c>
      <c r="L51" s="1517" t="str">
        <f t="shared" si="6"/>
        <v>#N/A</v>
      </c>
      <c r="M51" s="1517" t="str">
        <f t="shared" si="6"/>
        <v>#N/A</v>
      </c>
      <c r="N51" s="109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H52" s="41"/>
      <c r="I52" s="101"/>
      <c r="K52" s="80"/>
      <c r="L52" s="80"/>
      <c r="M52" s="159"/>
      <c r="N52" s="109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H53" s="41"/>
      <c r="I53" s="101"/>
      <c r="J53" s="1209" t="s">
        <v>46</v>
      </c>
      <c r="K53" s="1210">
        <v>45405.0</v>
      </c>
      <c r="L53" s="1210">
        <v>45406.0</v>
      </c>
      <c r="M53" s="1210">
        <v>45408.0</v>
      </c>
      <c r="N53" s="8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8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H55" s="41"/>
      <c r="I55" s="101"/>
      <c r="J55" s="1216" t="s">
        <v>84</v>
      </c>
      <c r="K55" s="1576" t="s">
        <v>3569</v>
      </c>
      <c r="L55" s="1576" t="s">
        <v>3570</v>
      </c>
      <c r="M55" s="1801" t="s">
        <v>3571</v>
      </c>
      <c r="N55" s="8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H56" s="41"/>
      <c r="I56" s="101"/>
      <c r="J56" s="1216" t="s">
        <v>97</v>
      </c>
      <c r="K56" s="1576" t="s">
        <v>3569</v>
      </c>
      <c r="L56" s="1576" t="s">
        <v>3570</v>
      </c>
      <c r="M56" s="1801" t="s">
        <v>3571</v>
      </c>
      <c r="N56" s="8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H57" s="41"/>
      <c r="I57" s="101"/>
      <c r="J57" s="1222" t="s">
        <v>98</v>
      </c>
      <c r="K57" s="1517" t="str">
        <f t="shared" ref="K57:M57" si="7">IF(LEN(VLOOKUP(K53,$O$17:$X$42,6))=0, "不指定", VLOOKUP(K53,$O$17:$X$42,6))</f>
        <v>#N/A</v>
      </c>
      <c r="L57" s="1517" t="str">
        <f t="shared" si="7"/>
        <v>#N/A</v>
      </c>
      <c r="M57" s="1517" t="str">
        <f t="shared" si="7"/>
        <v>#N/A</v>
      </c>
      <c r="N57" s="8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H58" s="41"/>
      <c r="M58" s="53"/>
      <c r="N58" s="8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H59" s="41"/>
      <c r="J59" s="1209" t="s">
        <v>46</v>
      </c>
      <c r="K59" s="1210">
        <v>45409.0</v>
      </c>
      <c r="L59" s="1210">
        <v>45410.0</v>
      </c>
      <c r="M59" s="1210">
        <v>45411.0</v>
      </c>
      <c r="N59" s="86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H60" s="41"/>
      <c r="J60" s="1212" t="s">
        <v>44</v>
      </c>
      <c r="K60" s="1269" t="s">
        <v>78</v>
      </c>
      <c r="L60" s="1269" t="s">
        <v>78</v>
      </c>
      <c r="M60" s="1269" t="s">
        <v>78</v>
      </c>
      <c r="N60" s="86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H61" s="41"/>
      <c r="J61" s="1216" t="s">
        <v>84</v>
      </c>
      <c r="K61" s="1801" t="s">
        <v>3572</v>
      </c>
      <c r="L61" s="1763" t="s">
        <v>3573</v>
      </c>
      <c r="M61" s="938" t="s">
        <v>3574</v>
      </c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H62" s="41"/>
      <c r="J62" s="1216" t="s">
        <v>97</v>
      </c>
      <c r="K62" s="1801" t="s">
        <v>3572</v>
      </c>
      <c r="L62" s="1763" t="s">
        <v>3573</v>
      </c>
      <c r="M62" s="938" t="s">
        <v>3574</v>
      </c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H63" s="41"/>
      <c r="J63" s="1222" t="s">
        <v>98</v>
      </c>
      <c r="K63" s="1517" t="str">
        <f t="shared" ref="K63:M63" si="8">IF(LEN(VLOOKUP(K59,$O$17:$X$42,6))=0, "不指定", VLOOKUP(K59,$O$17:$X$42,6))</f>
        <v>#N/A</v>
      </c>
      <c r="L63" s="1517" t="str">
        <f t="shared" si="8"/>
        <v>#N/A</v>
      </c>
      <c r="M63" s="1517" t="str">
        <f t="shared" si="8"/>
        <v>#N/A</v>
      </c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H64" s="41"/>
      <c r="M64" s="37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H65" s="66"/>
      <c r="I65" s="143"/>
      <c r="J65" s="1209" t="s">
        <v>46</v>
      </c>
      <c r="K65" s="1210">
        <v>45412.0</v>
      </c>
      <c r="L65" s="1803"/>
      <c r="M65" s="1594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H66" s="66"/>
      <c r="I66" s="143"/>
      <c r="J66" s="1212" t="s">
        <v>44</v>
      </c>
      <c r="K66" s="1269" t="s">
        <v>78</v>
      </c>
      <c r="L66" s="1213"/>
      <c r="M66" s="1594"/>
      <c r="N66" s="100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H67" s="41"/>
      <c r="I67" s="103"/>
      <c r="J67" s="1216" t="s">
        <v>84</v>
      </c>
      <c r="K67" s="938" t="s">
        <v>3575</v>
      </c>
      <c r="L67" s="1804"/>
      <c r="M67" s="1594"/>
      <c r="S67" s="346"/>
    </row>
    <row r="68" outlineLevel="1">
      <c r="H68" s="41"/>
      <c r="I68" s="103"/>
      <c r="J68" s="1216" t="s">
        <v>97</v>
      </c>
      <c r="K68" s="938" t="s">
        <v>3575</v>
      </c>
      <c r="L68" s="1804"/>
      <c r="M68" s="1594"/>
      <c r="S68" s="346"/>
    </row>
    <row r="69" outlineLevel="1">
      <c r="H69" s="41"/>
      <c r="I69" s="103"/>
      <c r="J69" s="1222" t="s">
        <v>98</v>
      </c>
      <c r="K69" s="1517" t="str">
        <f>IF(LEN(VLOOKUP(K65,$O$17:$X$42,6))=0, "不指定", VLOOKUP(K65,$O$17:$X$42,6))</f>
        <v>#N/A</v>
      </c>
      <c r="L69" s="1805"/>
      <c r="M69" s="1805"/>
      <c r="S69" s="346"/>
    </row>
    <row r="70" outlineLevel="1">
      <c r="H70" s="41"/>
      <c r="I70" s="103"/>
      <c r="M70" s="53"/>
      <c r="S70" s="346"/>
    </row>
    <row r="71" outlineLevel="1">
      <c r="H71" s="41"/>
      <c r="I71" s="103"/>
      <c r="J71" s="1596"/>
      <c r="K71" s="1597"/>
      <c r="L71" s="1597"/>
      <c r="M71" s="1594"/>
      <c r="S71" s="346"/>
    </row>
    <row r="72" outlineLevel="1">
      <c r="H72" s="41"/>
      <c r="I72" s="103"/>
      <c r="J72" s="1272"/>
      <c r="K72" s="1273"/>
      <c r="L72" s="1273"/>
      <c r="M72" s="1598"/>
      <c r="S72" s="346"/>
    </row>
    <row r="73" outlineLevel="1">
      <c r="H73" s="41"/>
      <c r="I73" s="103"/>
      <c r="J73" s="1150" t="s">
        <v>46</v>
      </c>
      <c r="K73" s="1151">
        <v>45389.0</v>
      </c>
      <c r="L73" s="1151">
        <v>45396.0</v>
      </c>
      <c r="M73" s="1151">
        <v>45403.0</v>
      </c>
      <c r="S73" s="346"/>
    </row>
    <row r="74" outlineLevel="1">
      <c r="H74" s="41"/>
      <c r="I74" s="103"/>
      <c r="J74" s="1153" t="s">
        <v>44</v>
      </c>
      <c r="K74" s="1154" t="s">
        <v>985</v>
      </c>
      <c r="L74" s="1154" t="s">
        <v>985</v>
      </c>
      <c r="M74" s="1154" t="s">
        <v>985</v>
      </c>
      <c r="S74" s="346"/>
    </row>
    <row r="75" outlineLevel="1">
      <c r="H75" s="41"/>
      <c r="I75" s="103"/>
      <c r="J75" s="1153" t="s">
        <v>85</v>
      </c>
      <c r="K75" s="1806" t="s">
        <v>3576</v>
      </c>
      <c r="L75" s="1806" t="s">
        <v>3577</v>
      </c>
      <c r="M75" s="1806" t="s">
        <v>3578</v>
      </c>
      <c r="S75" s="346"/>
    </row>
    <row r="76" outlineLevel="1">
      <c r="H76" s="41"/>
      <c r="I76" s="103"/>
      <c r="J76" s="1153" t="s">
        <v>116</v>
      </c>
      <c r="K76" s="1807" t="s">
        <v>141</v>
      </c>
      <c r="L76" s="1807" t="s">
        <v>141</v>
      </c>
      <c r="M76" s="1807" t="s">
        <v>141</v>
      </c>
      <c r="S76" s="346"/>
    </row>
    <row r="77" outlineLevel="1">
      <c r="H77" s="41"/>
      <c r="I77" s="1051"/>
      <c r="J77" s="1107"/>
      <c r="K77" s="1108"/>
      <c r="L77" s="1108"/>
      <c r="M77" s="506"/>
      <c r="S77" s="346"/>
    </row>
    <row r="78" outlineLevel="1">
      <c r="H78" s="41"/>
      <c r="I78" s="1051"/>
      <c r="J78" s="1157" t="s">
        <v>46</v>
      </c>
      <c r="K78" s="1158">
        <v>45410.0</v>
      </c>
      <c r="L78" s="1808"/>
      <c r="M78" s="1808"/>
      <c r="S78" s="346"/>
    </row>
    <row r="79" outlineLevel="1">
      <c r="H79" s="41"/>
      <c r="I79" s="1051"/>
      <c r="J79" s="1153" t="s">
        <v>44</v>
      </c>
      <c r="K79" s="1154" t="s">
        <v>985</v>
      </c>
      <c r="L79" s="1809"/>
      <c r="M79" s="1808"/>
      <c r="S79" s="346"/>
    </row>
    <row r="80" outlineLevel="1">
      <c r="H80" s="41"/>
      <c r="I80" s="1051"/>
      <c r="J80" s="1153" t="s">
        <v>85</v>
      </c>
      <c r="K80" s="1810" t="s">
        <v>2301</v>
      </c>
      <c r="L80" s="1811"/>
      <c r="M80" s="1811"/>
      <c r="S80" s="346"/>
    </row>
    <row r="81" outlineLevel="1">
      <c r="H81" s="41"/>
      <c r="I81" s="1051"/>
      <c r="J81" s="1153" t="s">
        <v>116</v>
      </c>
      <c r="K81" s="1807" t="s">
        <v>141</v>
      </c>
      <c r="L81" s="1809"/>
      <c r="M81" s="1808"/>
      <c r="S81" s="346"/>
    </row>
    <row r="82" outlineLevel="1">
      <c r="H82" s="41"/>
      <c r="I82" s="1051"/>
      <c r="J82" s="1617"/>
      <c r="K82" s="1617"/>
      <c r="L82" s="1617"/>
      <c r="M82" s="1617"/>
      <c r="S82" s="346"/>
    </row>
    <row r="83">
      <c r="H83" s="41"/>
      <c r="I83" s="1051"/>
      <c r="J83" s="1157" t="s">
        <v>46</v>
      </c>
      <c r="K83" s="1158">
        <v>45386.0</v>
      </c>
      <c r="L83" s="1158">
        <v>45400.0</v>
      </c>
      <c r="M83" s="1158">
        <v>45407.0</v>
      </c>
      <c r="S83" s="346"/>
    </row>
    <row r="84">
      <c r="H84" s="41"/>
      <c r="I84" s="1051"/>
      <c r="J84" s="1153" t="s">
        <v>44</v>
      </c>
      <c r="K84" s="1154" t="s">
        <v>3579</v>
      </c>
      <c r="L84" s="1154" t="s">
        <v>2136</v>
      </c>
      <c r="M84" s="1154" t="s">
        <v>1504</v>
      </c>
      <c r="S84" s="346"/>
    </row>
    <row r="85">
      <c r="H85" s="41"/>
      <c r="I85" s="1051"/>
      <c r="J85" s="1153" t="s">
        <v>85</v>
      </c>
      <c r="K85" s="1806" t="s">
        <v>3580</v>
      </c>
      <c r="L85" s="1806" t="s">
        <v>2648</v>
      </c>
      <c r="M85" s="1806" t="s">
        <v>3581</v>
      </c>
      <c r="S85" s="346"/>
    </row>
    <row r="86">
      <c r="H86" s="49"/>
      <c r="I86" s="1617"/>
      <c r="J86" s="1162" t="s">
        <v>116</v>
      </c>
      <c r="K86" s="1807" t="s">
        <v>3455</v>
      </c>
      <c r="L86" s="1807" t="s">
        <v>3455</v>
      </c>
      <c r="M86" s="1807" t="s">
        <v>3455</v>
      </c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K75"/>
    <hyperlink r:id="rId3" ref="L75"/>
    <hyperlink r:id="rId4" ref="M75"/>
    <hyperlink r:id="rId5" ref="K80"/>
    <hyperlink r:id="rId6" ref="K85"/>
    <hyperlink r:id="rId7" ref="L85"/>
    <hyperlink r:id="rId8" ref="M85"/>
  </hyperlinks>
  <drawing r:id="rId9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33.38"/>
    <col customWidth="1" min="19" max="19" width="19.13"/>
    <col customWidth="1" min="21" max="21" width="21.25"/>
    <col customWidth="1" min="22" max="22" width="33.75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3582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45371.0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3121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1594</v>
      </c>
      <c r="E14" s="1" t="s">
        <v>54</v>
      </c>
      <c r="H14" s="49"/>
      <c r="I14" s="50"/>
      <c r="J14" s="223"/>
      <c r="K14" s="893" t="s">
        <v>1684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682" t="str">
        <f>IFERROR(__xludf.DUMMYFUNCTION("IMPORTRANGE(""https://docs.google.com/spreadsheets/d/1AZ3Iko49RlWgMZj2Hx7OpTHq-NH0mvOPQwtTsEQwEV4/edit#gid=30257548"",""4/1~4/18  others 2024!A5:J37"")"),"#REF!")</f>
        <v>#REF!</v>
      </c>
      <c r="P16" s="1683"/>
      <c r="Q16" s="1683"/>
      <c r="R16" s="1683"/>
      <c r="S16" s="1683"/>
      <c r="T16" s="1683"/>
      <c r="U16" s="1683"/>
      <c r="V16" s="1683"/>
      <c r="W16" s="1684"/>
      <c r="X16" s="1685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814">
        <v>45383.0</v>
      </c>
      <c r="L17" s="1815">
        <v>45384.0</v>
      </c>
      <c r="M17" s="1815">
        <v>45388.0</v>
      </c>
      <c r="N17" s="7"/>
      <c r="O17" s="1659"/>
      <c r="P17" s="1660"/>
      <c r="Q17" s="1661"/>
      <c r="R17" s="1661"/>
      <c r="S17" s="1661"/>
      <c r="T17" s="1661"/>
      <c r="U17" s="1661"/>
      <c r="V17" s="1661"/>
      <c r="W17" s="1816"/>
      <c r="X17" s="1817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3593</v>
      </c>
      <c r="J19" s="1188" t="s">
        <v>84</v>
      </c>
      <c r="K19" s="1705" t="str">
        <f t="shared" ref="K19:M19" si="1">vlookup(K17,$O$17:$U$28,7,0)</f>
        <v>#N/A</v>
      </c>
      <c r="L19" s="1705" t="str">
        <f t="shared" si="1"/>
        <v>#N/A</v>
      </c>
      <c r="M19" s="1705" t="str">
        <f t="shared" si="1"/>
        <v>#N/A</v>
      </c>
      <c r="N19" s="7"/>
      <c r="O19" s="1664"/>
      <c r="P19" s="1665"/>
      <c r="Q19" s="1666"/>
      <c r="R19" s="1667"/>
      <c r="S19" s="1667"/>
      <c r="T19" s="1667"/>
      <c r="U19" s="1667"/>
      <c r="V19" s="1667"/>
      <c r="W19" s="1822"/>
      <c r="X19" s="1824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3595</v>
      </c>
      <c r="I20" s="47"/>
      <c r="J20" s="1188" t="s">
        <v>97</v>
      </c>
      <c r="K20" s="1705" t="str">
        <f>VLOOKUP(K18, $Q$17:$U$28, 5, FALSE)</f>
        <v>#N/A</v>
      </c>
      <c r="L20" s="1705" t="str">
        <f t="shared" ref="L20:M20" si="2">vlookup(L17,$O$17:$U$28,7,0)</f>
        <v>#N/A</v>
      </c>
      <c r="M20" s="1705" t="str">
        <f t="shared" si="2"/>
        <v>#N/A</v>
      </c>
      <c r="N20" s="7"/>
      <c r="O20" s="1664"/>
      <c r="P20" s="1665"/>
      <c r="Q20" s="1666"/>
      <c r="R20" s="1667"/>
      <c r="S20" s="1667"/>
      <c r="T20" s="1667"/>
      <c r="U20" s="1667"/>
      <c r="V20" s="1667"/>
      <c r="W20" s="1822"/>
      <c r="X20" s="1829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831" t="s">
        <v>3598</v>
      </c>
      <c r="I21" s="47"/>
      <c r="J21" s="1192" t="s">
        <v>98</v>
      </c>
      <c r="K21" s="1705" t="str">
        <f t="shared" ref="K21:M21" si="3">VLOOKUP(K17,$O$17:$U$28,6,0)</f>
        <v>#N/A</v>
      </c>
      <c r="L21" s="1705" t="str">
        <f t="shared" si="3"/>
        <v>#N/A</v>
      </c>
      <c r="M21" s="1705" t="str">
        <f t="shared" si="3"/>
        <v>#N/A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1667"/>
      <c r="V22" s="1667"/>
      <c r="W22" s="1834"/>
      <c r="X22" s="1835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815">
        <v>45389.0</v>
      </c>
      <c r="L23" s="1815">
        <v>45390.0</v>
      </c>
      <c r="M23" s="1815">
        <v>45391.0</v>
      </c>
      <c r="N23" s="7"/>
      <c r="O23" s="1664"/>
      <c r="P23" s="1665"/>
      <c r="Q23" s="1666"/>
      <c r="R23" s="1667"/>
      <c r="S23" s="1667"/>
      <c r="T23" s="1667"/>
      <c r="U23" s="1667"/>
      <c r="V23" s="1667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1664"/>
      <c r="P24" s="1665"/>
      <c r="Q24" s="1666"/>
      <c r="R24" s="1667"/>
      <c r="S24" s="1667"/>
      <c r="T24" s="1667"/>
      <c r="U24" s="1667"/>
      <c r="V24" s="1667"/>
      <c r="W24" s="1839"/>
      <c r="X24" s="1840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705" t="str">
        <f t="shared" ref="K25:M25" si="4">vlookup(K23,$O$17:$U$28,7,0)</f>
        <v>#N/A</v>
      </c>
      <c r="L25" s="1705" t="str">
        <f t="shared" si="4"/>
        <v>#N/A</v>
      </c>
      <c r="M25" s="1705" t="str">
        <f t="shared" si="4"/>
        <v>#N/A</v>
      </c>
      <c r="N25" s="7"/>
      <c r="O25" s="1664"/>
      <c r="P25" s="1665"/>
      <c r="Q25" s="1666"/>
      <c r="R25" s="1667"/>
      <c r="S25" s="1667"/>
      <c r="T25" s="1667"/>
      <c r="U25" s="1667"/>
      <c r="V25" s="1667"/>
      <c r="W25" s="1844"/>
      <c r="X25" s="1845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tr">
        <f t="shared" ref="K26:M26" si="5">vlookup(K23,$O$17:$U$28,7,0)</f>
        <v>#N/A</v>
      </c>
      <c r="L26" s="1705" t="str">
        <f t="shared" si="5"/>
        <v>#N/A</v>
      </c>
      <c r="M26" s="1705" t="str">
        <f t="shared" si="5"/>
        <v>#N/A</v>
      </c>
      <c r="N26" s="229" t="s">
        <v>149</v>
      </c>
      <c r="O26" s="1664"/>
      <c r="P26" s="1665"/>
      <c r="Q26" s="1666"/>
      <c r="R26" s="1667"/>
      <c r="S26" s="1667"/>
      <c r="T26" s="1667"/>
      <c r="U26" s="1667"/>
      <c r="V26" s="1667"/>
      <c r="W26" s="1818"/>
      <c r="X26" s="181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705" t="str">
        <f t="shared" ref="K27:M27" si="6">VLOOKUP(K23,$O$17:$U$28,6,0)</f>
        <v>#N/A</v>
      </c>
      <c r="L27" s="1705" t="str">
        <f t="shared" si="6"/>
        <v>#N/A</v>
      </c>
      <c r="M27" s="1705" t="str">
        <f t="shared" si="6"/>
        <v>#N/A</v>
      </c>
      <c r="N27" s="7"/>
      <c r="O27" s="1695"/>
      <c r="P27" s="1696"/>
      <c r="Q27" s="1688"/>
      <c r="R27" s="1688"/>
      <c r="S27" s="1688"/>
      <c r="T27" s="1688"/>
      <c r="U27" s="1688"/>
      <c r="V27" s="1688"/>
      <c r="W27" s="1822"/>
      <c r="X27" s="1824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7"/>
      <c r="P28" s="1698"/>
      <c r="Q28" s="1699"/>
      <c r="R28" s="1699"/>
      <c r="S28" s="1699"/>
      <c r="T28" s="1699"/>
      <c r="U28" s="1699"/>
      <c r="V28" s="1699"/>
      <c r="W28" s="1846"/>
      <c r="X28" s="1847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815">
        <v>45392.0</v>
      </c>
      <c r="L29" s="1815">
        <v>45393.0</v>
      </c>
      <c r="M29" s="1815">
        <v>45396.0</v>
      </c>
      <c r="N29" s="95"/>
      <c r="O29" s="1659"/>
      <c r="P29" s="1660"/>
      <c r="Q29" s="1661"/>
      <c r="R29" s="1661"/>
      <c r="S29" s="1661"/>
      <c r="T29" s="1661"/>
      <c r="U29" s="1661"/>
      <c r="V29" s="1661"/>
      <c r="W29" s="1848"/>
      <c r="X29" s="1849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1695"/>
      <c r="P30" s="1696"/>
      <c r="Q30" s="1688"/>
      <c r="R30" s="1688"/>
      <c r="S30" s="1688"/>
      <c r="T30" s="1688"/>
      <c r="U30" s="1688"/>
      <c r="V30" s="1688"/>
      <c r="W30" s="1834"/>
      <c r="X30" s="1835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tr">
        <f t="shared" ref="K31:M31" si="7">vlookup(K29,$O$17:$U$28,7,0)</f>
        <v>#N/A</v>
      </c>
      <c r="L31" s="1705" t="str">
        <f t="shared" si="7"/>
        <v>#N/A</v>
      </c>
      <c r="M31" s="1705" t="str">
        <f t="shared" si="7"/>
        <v>#N/A</v>
      </c>
      <c r="N31" s="100"/>
      <c r="O31" s="1695"/>
      <c r="P31" s="1696"/>
      <c r="Q31" s="1688"/>
      <c r="R31" s="1688"/>
      <c r="S31" s="1688"/>
      <c r="T31" s="1688"/>
      <c r="U31" s="1688"/>
      <c r="V31" s="1688"/>
      <c r="W31" s="1822"/>
      <c r="X31" s="1829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tr">
        <f t="shared" ref="K32:M32" si="8">vlookup(K29,$O$17:$U$28,7,0)</f>
        <v>#N/A</v>
      </c>
      <c r="L32" s="1705" t="str">
        <f t="shared" si="8"/>
        <v>#N/A</v>
      </c>
      <c r="M32" s="1705" t="str">
        <f t="shared" si="8"/>
        <v>#N/A</v>
      </c>
      <c r="N32" s="103"/>
      <c r="O32" s="1695"/>
      <c r="P32" s="1696"/>
      <c r="Q32" s="1688"/>
      <c r="R32" s="1688"/>
      <c r="S32" s="1688"/>
      <c r="T32" s="1688"/>
      <c r="U32" s="1688"/>
      <c r="V32" s="1688"/>
      <c r="W32" s="1839"/>
      <c r="X32" s="184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705" t="str">
        <f t="shared" ref="K33:M33" si="9">VLOOKUP(K29,$O$17:$U$28,6,0)</f>
        <v>#N/A</v>
      </c>
      <c r="L33" s="1705" t="str">
        <f t="shared" si="9"/>
        <v>#N/A</v>
      </c>
      <c r="M33" s="1705" t="str">
        <f t="shared" si="9"/>
        <v>#N/A</v>
      </c>
      <c r="N33" s="103"/>
      <c r="O33" s="1664"/>
      <c r="P33" s="1665"/>
      <c r="Q33" s="1666"/>
      <c r="R33" s="1667"/>
      <c r="S33" s="1667"/>
      <c r="T33" s="1667"/>
      <c r="U33" s="1667"/>
      <c r="V33" s="1667"/>
      <c r="W33" s="1844"/>
      <c r="X33" s="1845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O34" s="1664"/>
      <c r="P34" s="1665"/>
      <c r="Q34" s="1666"/>
      <c r="R34" s="1667"/>
      <c r="S34" s="1667"/>
      <c r="T34" s="1667"/>
      <c r="U34" s="1667"/>
      <c r="V34" s="1667"/>
      <c r="W34" s="1818"/>
      <c r="X34" s="181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815">
        <v>45397.0</v>
      </c>
      <c r="L35" s="1814">
        <v>45398.0</v>
      </c>
      <c r="M35" s="1814">
        <v>45401.0</v>
      </c>
      <c r="N35" s="852"/>
      <c r="O35" s="1664"/>
      <c r="P35" s="1665"/>
      <c r="Q35" s="1666"/>
      <c r="R35" s="1667"/>
      <c r="S35" s="1667"/>
      <c r="T35" s="1667"/>
      <c r="U35" s="1667"/>
      <c r="V35" s="1667"/>
      <c r="W35" s="1822"/>
      <c r="X35" s="1824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852"/>
      <c r="O36" s="1664"/>
      <c r="P36" s="1665"/>
      <c r="Q36" s="1666"/>
      <c r="R36" s="1667"/>
      <c r="S36" s="1667"/>
      <c r="T36" s="1667"/>
      <c r="U36" s="1667"/>
      <c r="V36" s="1667"/>
      <c r="W36" s="1822"/>
      <c r="X36" s="1829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tr">
        <f t="shared" ref="K37:M37" si="10">vlookup(K35,$O$17:$U$28,7,0)</f>
        <v>#N/A</v>
      </c>
      <c r="L37" s="1705" t="str">
        <f t="shared" si="10"/>
        <v>#N/A</v>
      </c>
      <c r="M37" s="1705" t="str">
        <f t="shared" si="10"/>
        <v>#N/A</v>
      </c>
      <c r="N37" s="852"/>
      <c r="O37" s="1664"/>
      <c r="P37" s="1665"/>
      <c r="Q37" s="1666"/>
      <c r="R37" s="1667"/>
      <c r="S37" s="1667"/>
      <c r="T37" s="1667"/>
      <c r="U37" s="1667"/>
      <c r="V37" s="1667"/>
      <c r="W37" s="1822"/>
      <c r="X37" s="1829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tr">
        <f t="shared" ref="K38:M38" si="11">vlookup(K35,$O$17:$U$28,7,0)</f>
        <v>#N/A</v>
      </c>
      <c r="L38" s="1705" t="str">
        <f t="shared" si="11"/>
        <v>#N/A</v>
      </c>
      <c r="M38" s="1705" t="str">
        <f t="shared" si="11"/>
        <v>#N/A</v>
      </c>
      <c r="N38" s="852" t="s">
        <v>1533</v>
      </c>
      <c r="O38" s="1664"/>
      <c r="P38" s="1665"/>
      <c r="Q38" s="1666"/>
      <c r="R38" s="1667"/>
      <c r="S38" s="1667"/>
      <c r="T38" s="1667"/>
      <c r="U38" s="1667"/>
      <c r="V38" s="1667"/>
      <c r="W38" s="1834"/>
      <c r="X38" s="1835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705" t="str">
        <f t="shared" ref="K39:M39" si="12">VLOOKUP(K35,$O$17:$U$28,6,0)</f>
        <v>#N/A</v>
      </c>
      <c r="L39" s="1705" t="str">
        <f t="shared" si="12"/>
        <v>#N/A</v>
      </c>
      <c r="M39" s="1705" t="str">
        <f t="shared" si="12"/>
        <v>#N/A</v>
      </c>
      <c r="N39" s="852"/>
      <c r="O39" s="1664"/>
      <c r="P39" s="1665"/>
      <c r="Q39" s="1666"/>
      <c r="R39" s="1667"/>
      <c r="S39" s="1667"/>
      <c r="T39" s="1667"/>
      <c r="U39" s="1667"/>
      <c r="V39" s="1667"/>
      <c r="W39" s="1822"/>
      <c r="X39" s="1829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856"/>
      <c r="O40" s="1850"/>
      <c r="P40" s="1851"/>
      <c r="Q40" s="1852"/>
      <c r="R40" s="1853"/>
      <c r="S40" s="1853"/>
      <c r="T40" s="1853"/>
      <c r="U40" s="1853"/>
      <c r="V40" s="1853"/>
      <c r="W40" s="1854"/>
      <c r="X40" s="1855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1856">
        <v>45383.0</v>
      </c>
      <c r="L41" s="1856">
        <v>45384.0</v>
      </c>
      <c r="M41" s="1856">
        <v>45385.0</v>
      </c>
      <c r="N41" s="856"/>
      <c r="O41" s="1664"/>
      <c r="P41" s="1665"/>
      <c r="Q41" s="1666"/>
      <c r="R41" s="1667"/>
      <c r="S41" s="1667"/>
      <c r="T41" s="1667"/>
      <c r="U41" s="1667"/>
      <c r="V41" s="1667"/>
      <c r="W41" s="1844"/>
      <c r="X41" s="1845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280</v>
      </c>
      <c r="L42" s="913" t="s">
        <v>280</v>
      </c>
      <c r="M42" s="913" t="s">
        <v>280</v>
      </c>
      <c r="N42" s="856"/>
      <c r="O42" s="1664"/>
      <c r="P42" s="1665"/>
      <c r="Q42" s="1666"/>
      <c r="R42" s="1667"/>
      <c r="S42" s="1667"/>
      <c r="T42" s="1667"/>
      <c r="U42" s="1667"/>
      <c r="V42" s="1667"/>
      <c r="W42" s="1818"/>
      <c r="X42" s="1819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tr">
        <f t="shared" ref="K43:M43" si="13">vlookup(K41,$O$29:$U$45,7,0)</f>
        <v>#N/A</v>
      </c>
      <c r="L43" s="1705" t="str">
        <f t="shared" si="13"/>
        <v>#N/A</v>
      </c>
      <c r="M43" s="1705" t="str">
        <f t="shared" si="13"/>
        <v>#N/A</v>
      </c>
      <c r="N43" s="856"/>
      <c r="O43" s="1664"/>
      <c r="P43" s="1665"/>
      <c r="Q43" s="1666"/>
      <c r="R43" s="1667"/>
      <c r="S43" s="1667"/>
      <c r="T43" s="1667"/>
      <c r="U43" s="1667"/>
      <c r="V43" s="1667"/>
      <c r="W43" s="1822"/>
      <c r="X43" s="1824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tr">
        <f t="shared" ref="K44:M44" si="14">vlookup(K41,$O$29:$U$45,7,0)</f>
        <v>#N/A</v>
      </c>
      <c r="L44" s="1705" t="str">
        <f t="shared" si="14"/>
        <v>#N/A</v>
      </c>
      <c r="M44" s="1705" t="str">
        <f t="shared" si="14"/>
        <v>#N/A</v>
      </c>
      <c r="N44" s="856"/>
      <c r="O44" s="1664"/>
      <c r="P44" s="1665"/>
      <c r="Q44" s="1666"/>
      <c r="R44" s="1667"/>
      <c r="S44" s="1667"/>
      <c r="T44" s="1667"/>
      <c r="U44" s="1667"/>
      <c r="V44" s="1667"/>
      <c r="W44" s="1822"/>
      <c r="X44" s="1829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517" t="str">
        <f t="shared" ref="K45:M45" si="15">vlookup(K41,$O$29:$U$45,6,0)</f>
        <v>#N/A</v>
      </c>
      <c r="L45" s="1517" t="str">
        <f t="shared" si="15"/>
        <v>#N/A</v>
      </c>
      <c r="M45" s="1517" t="str">
        <f t="shared" si="15"/>
        <v>#N/A</v>
      </c>
      <c r="N45" s="856"/>
      <c r="O45" s="1719"/>
      <c r="P45" s="1720"/>
      <c r="Q45" s="1722"/>
      <c r="R45" s="1723"/>
      <c r="S45" s="1723"/>
      <c r="T45" s="1723"/>
      <c r="U45" s="1723"/>
      <c r="V45" s="1723"/>
      <c r="W45" s="1846"/>
      <c r="X45" s="1847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1"/>
      <c r="O46" s="1664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856">
        <v>45386.0</v>
      </c>
      <c r="L47" s="1857">
        <v>45387.0</v>
      </c>
      <c r="M47" s="1857">
        <v>45388.0</v>
      </c>
      <c r="N47" s="856"/>
      <c r="O47" s="1664"/>
      <c r="P47" s="1665"/>
      <c r="Q47" s="1666"/>
      <c r="R47" s="1667"/>
      <c r="S47" s="1667"/>
      <c r="T47" s="1667"/>
      <c r="U47" s="1667"/>
      <c r="V47" s="1667"/>
      <c r="W47" s="1822"/>
      <c r="X47" s="1829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1719"/>
      <c r="P48" s="1720"/>
      <c r="Q48" s="1722"/>
      <c r="R48" s="1723"/>
      <c r="S48" s="1723"/>
      <c r="T48" s="1723"/>
      <c r="U48" s="1723"/>
      <c r="V48" s="1723"/>
      <c r="W48" s="1858"/>
      <c r="X48" s="1859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tr">
        <f t="shared" ref="K49:M49" si="16">vlookup(K47,$O$29:$U$45,7,0)</f>
        <v>#N/A</v>
      </c>
      <c r="L49" s="1705" t="str">
        <f t="shared" si="16"/>
        <v>#N/A</v>
      </c>
      <c r="M49" s="1705" t="str">
        <f t="shared" si="16"/>
        <v>#N/A</v>
      </c>
      <c r="N49" s="856"/>
      <c r="O49" s="1665"/>
      <c r="P49" s="1665"/>
      <c r="Q49" s="1666"/>
      <c r="R49" s="1667"/>
      <c r="S49" s="1667"/>
      <c r="T49" s="1667"/>
      <c r="U49" s="1667"/>
      <c r="V49" s="1667"/>
      <c r="W49" s="1690"/>
      <c r="X49" s="169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tr">
        <f t="shared" ref="K50:M50" si="17">vlookup(K47,$O$29:$U$45,7,0)</f>
        <v>#N/A</v>
      </c>
      <c r="L50" s="1705" t="str">
        <f t="shared" si="17"/>
        <v>#N/A</v>
      </c>
      <c r="M50" s="1705" t="str">
        <f t="shared" si="17"/>
        <v>#N/A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517" t="str">
        <f t="shared" ref="K51:M51" si="18">vlookup(K47,$O$29:$U$45,6,0)</f>
        <v>#N/A</v>
      </c>
      <c r="L51" s="1517" t="str">
        <f t="shared" si="18"/>
        <v>#N/A</v>
      </c>
      <c r="M51" s="1517" t="str">
        <f t="shared" si="18"/>
        <v>#N/A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01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857">
        <v>45389.0</v>
      </c>
      <c r="L53" s="1857">
        <v>45390.0</v>
      </c>
      <c r="M53" s="1857">
        <v>45391.0</v>
      </c>
      <c r="N53" s="866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705" t="str">
        <f t="shared" ref="K55:M55" si="19">vlookup(K53,$O$29:$U$45,7,0)</f>
        <v>#N/A</v>
      </c>
      <c r="L55" s="1705" t="str">
        <f t="shared" si="19"/>
        <v>#N/A</v>
      </c>
      <c r="M55" s="1705" t="str">
        <f t="shared" si="19"/>
        <v>#N/A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705" t="str">
        <f t="shared" ref="K56:M56" si="20">vlookup(K53,$O$29:$U$45,7,0)</f>
        <v>#N/A</v>
      </c>
      <c r="L56" s="1705" t="str">
        <f t="shared" si="20"/>
        <v>#N/A</v>
      </c>
      <c r="M56" s="1705" t="str">
        <f t="shared" si="20"/>
        <v>#N/A</v>
      </c>
      <c r="N56" s="866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517" t="str">
        <f t="shared" ref="K57:M57" si="21">vlookup(K53,$O$29:$U$45,6,0)</f>
        <v>#N/A</v>
      </c>
      <c r="L57" s="1517" t="str">
        <f t="shared" si="21"/>
        <v>#N/A</v>
      </c>
      <c r="M57" s="1517" t="str">
        <f t="shared" si="21"/>
        <v>#N/A</v>
      </c>
      <c r="N57" s="866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01"/>
      <c r="N58" s="866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857">
        <v>45392.0</v>
      </c>
      <c r="L59" s="1857">
        <v>45393.0</v>
      </c>
      <c r="M59" s="1857">
        <v>45395.0</v>
      </c>
      <c r="N59" s="866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866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705" t="str">
        <f t="shared" ref="K61:L61" si="22">vlookup(K59,$O$29:$U$45,7,0)</f>
        <v>#N/A</v>
      </c>
      <c r="L61" s="1705" t="str">
        <f t="shared" si="22"/>
        <v>#N/A</v>
      </c>
      <c r="M61" s="1861" t="s">
        <v>3610</v>
      </c>
      <c r="N61" s="866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705" t="str">
        <f t="shared" ref="K62:L62" si="23">vlookup(K59,$O$29:$U$45,7,0)</f>
        <v>#N/A</v>
      </c>
      <c r="L62" s="1705" t="str">
        <f t="shared" si="23"/>
        <v>#N/A</v>
      </c>
      <c r="M62" s="1861" t="s">
        <v>3610</v>
      </c>
      <c r="N62" s="866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517" t="str">
        <f t="shared" ref="K63:L63" si="24">vlookup(K59,$O$29:$U$45,6,0)</f>
        <v>#N/A</v>
      </c>
      <c r="L63" s="1517" t="str">
        <f t="shared" si="24"/>
        <v>#N/A</v>
      </c>
      <c r="M63" s="1861" t="s">
        <v>223</v>
      </c>
      <c r="N63" s="866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01"/>
      <c r="N64" s="100"/>
      <c r="O64" s="1136"/>
      <c r="P64" s="1136"/>
      <c r="Q64" s="914"/>
      <c r="R64" s="1402"/>
      <c r="S64" s="1396"/>
      <c r="T64" s="1402"/>
      <c r="U64" s="346"/>
      <c r="V64" s="346"/>
      <c r="W64" s="7"/>
      <c r="X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857">
        <v>45396.0</v>
      </c>
      <c r="L65" s="1857">
        <v>45397.0</v>
      </c>
      <c r="M65" s="1857">
        <v>45398.0</v>
      </c>
      <c r="N65" s="103"/>
      <c r="O65" s="1136"/>
      <c r="P65" s="1136"/>
      <c r="Q65" s="1136"/>
      <c r="R65" s="1402"/>
      <c r="S65" s="1396"/>
      <c r="T65" s="1402"/>
      <c r="U65" s="1402"/>
      <c r="V65" s="1402"/>
      <c r="W65" s="7"/>
      <c r="X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136"/>
      <c r="P66" s="1136"/>
      <c r="Q66" s="1136"/>
      <c r="R66" s="1402"/>
      <c r="S66" s="1396"/>
      <c r="T66" s="1402"/>
      <c r="U66" s="1402"/>
      <c r="V66" s="1402"/>
      <c r="W66" s="7"/>
      <c r="X66" s="176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705" t="str">
        <f t="shared" ref="K67:M67" si="25">vlookup(K65,$O$29:$U$45,7,0)</f>
        <v>#N/A</v>
      </c>
      <c r="L67" s="1705" t="str">
        <f t="shared" si="25"/>
        <v>#N/A</v>
      </c>
      <c r="M67" s="1705" t="str">
        <f t="shared" si="25"/>
        <v>#N/A</v>
      </c>
      <c r="N67" s="1"/>
      <c r="O67" s="1136"/>
      <c r="P67" s="1136"/>
      <c r="Q67" s="1136"/>
      <c r="R67" s="1402"/>
      <c r="S67" s="1396"/>
      <c r="T67" s="1402"/>
      <c r="U67" s="1402"/>
      <c r="V67" s="1402"/>
      <c r="X67" s="53"/>
    </row>
    <row r="68">
      <c r="H68" s="41"/>
      <c r="I68" s="156"/>
      <c r="J68" s="1188" t="s">
        <v>97</v>
      </c>
      <c r="K68" s="1705" t="str">
        <f t="shared" ref="K68:M68" si="26">vlookup(K65,$O$29:$U$45,7,0)</f>
        <v>#N/A</v>
      </c>
      <c r="L68" s="1705" t="str">
        <f t="shared" si="26"/>
        <v>#N/A</v>
      </c>
      <c r="M68" s="1705" t="str">
        <f t="shared" si="26"/>
        <v>#N/A</v>
      </c>
      <c r="N68" s="1"/>
      <c r="O68" s="1136"/>
      <c r="P68" s="1136"/>
      <c r="Q68" s="1136"/>
      <c r="R68" s="1402"/>
      <c r="S68" s="1396"/>
      <c r="T68" s="1402"/>
      <c r="U68" s="1402"/>
      <c r="V68" s="1402"/>
      <c r="X68" s="53"/>
    </row>
    <row r="69">
      <c r="H69" s="41"/>
      <c r="I69" s="156"/>
      <c r="J69" s="1192" t="s">
        <v>98</v>
      </c>
      <c r="K69" s="1517" t="str">
        <f t="shared" ref="K69:M69" si="27">vlookup(K65,$O$29:$U$45,6,0)</f>
        <v>#N/A</v>
      </c>
      <c r="L69" s="1517" t="str">
        <f t="shared" si="27"/>
        <v>#N/A</v>
      </c>
      <c r="M69" s="1517" t="str">
        <f t="shared" si="27"/>
        <v>#N/A</v>
      </c>
      <c r="N69" s="1"/>
      <c r="O69" s="1136"/>
      <c r="P69" s="1136"/>
      <c r="Q69" s="1136"/>
      <c r="R69" s="1402"/>
      <c r="S69" s="1396"/>
      <c r="T69" s="1402"/>
      <c r="U69" s="1402"/>
      <c r="V69" s="1402"/>
      <c r="X69" s="53"/>
    </row>
    <row r="70">
      <c r="H70" s="41"/>
      <c r="I70" s="103"/>
      <c r="J70" s="101"/>
      <c r="K70" s="101"/>
      <c r="L70" s="101"/>
      <c r="M70" s="101"/>
      <c r="O70" s="1136"/>
      <c r="P70" s="1136"/>
      <c r="Q70" s="1136"/>
      <c r="R70" s="1402"/>
      <c r="S70" s="1396"/>
      <c r="T70" s="346"/>
      <c r="U70" s="346"/>
      <c r="V70" s="346"/>
      <c r="X70" s="53"/>
    </row>
    <row r="71">
      <c r="H71" s="41"/>
      <c r="I71" s="103"/>
      <c r="J71" s="1206" t="s">
        <v>46</v>
      </c>
      <c r="K71" s="1857">
        <v>45399.0</v>
      </c>
      <c r="L71" s="1857">
        <v>45400.0</v>
      </c>
      <c r="M71" s="1777"/>
      <c r="R71" s="346"/>
      <c r="S71" s="1396"/>
      <c r="T71" s="346"/>
      <c r="U71" s="346"/>
      <c r="V71" s="346"/>
      <c r="X71" s="53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1778"/>
      <c r="R72" s="346"/>
      <c r="S72" s="1396"/>
      <c r="T72" s="346"/>
      <c r="U72" s="346"/>
      <c r="V72" s="346"/>
      <c r="X72" s="53"/>
    </row>
    <row r="73">
      <c r="H73" s="41"/>
      <c r="I73" s="103"/>
      <c r="J73" s="1188" t="s">
        <v>84</v>
      </c>
      <c r="K73" s="1705" t="str">
        <f t="shared" ref="K73:L73" si="28">vlookup(K71,$O$29:$U$45,7,0)</f>
        <v>#N/A</v>
      </c>
      <c r="L73" s="1705" t="str">
        <f t="shared" si="28"/>
        <v>#N/A</v>
      </c>
      <c r="M73" s="1777"/>
      <c r="R73" s="346"/>
      <c r="S73" s="1396"/>
      <c r="T73" s="346"/>
      <c r="U73" s="346"/>
      <c r="V73" s="346"/>
      <c r="X73" s="53"/>
    </row>
    <row r="74">
      <c r="H74" s="41"/>
      <c r="I74" s="103"/>
      <c r="J74" s="1188" t="s">
        <v>97</v>
      </c>
      <c r="K74" s="1705" t="str">
        <f t="shared" ref="K74:L74" si="29">vlookup(K71,$O$29:$U$45,7,0)</f>
        <v>#N/A</v>
      </c>
      <c r="L74" s="1705" t="str">
        <f t="shared" si="29"/>
        <v>#N/A</v>
      </c>
      <c r="M74" s="1778"/>
      <c r="R74" s="346"/>
      <c r="S74" s="1396"/>
      <c r="T74" s="346"/>
      <c r="U74" s="346"/>
      <c r="V74" s="346"/>
      <c r="X74" s="53"/>
    </row>
    <row r="75">
      <c r="H75" s="41"/>
      <c r="I75" s="156"/>
      <c r="J75" s="1192" t="s">
        <v>98</v>
      </c>
      <c r="K75" s="1517" t="str">
        <f t="shared" ref="K75:L75" si="30">vlookup(K71,$O$29:$U$45,6,0)</f>
        <v>#N/A</v>
      </c>
      <c r="L75" s="1517" t="str">
        <f t="shared" si="30"/>
        <v>#N/A</v>
      </c>
      <c r="M75" s="1778"/>
      <c r="R75" s="346"/>
      <c r="S75" s="1396"/>
      <c r="T75" s="346"/>
      <c r="U75" s="346"/>
      <c r="V75" s="346"/>
      <c r="X75" s="53"/>
    </row>
    <row r="76">
      <c r="H76" s="41"/>
      <c r="J76" s="101"/>
      <c r="K76" s="101"/>
      <c r="L76" s="101"/>
      <c r="M76" s="101"/>
      <c r="R76" s="346"/>
      <c r="S76" s="1406"/>
      <c r="T76" s="458"/>
      <c r="U76" s="458"/>
      <c r="V76" s="458"/>
      <c r="W76" s="432"/>
      <c r="X76" s="1865"/>
    </row>
    <row r="77">
      <c r="H77" s="41"/>
      <c r="I77" s="156"/>
      <c r="J77" s="1224" t="s">
        <v>46</v>
      </c>
      <c r="K77" s="1240" t="s">
        <v>3616</v>
      </c>
      <c r="L77" s="1240" t="s">
        <v>3617</v>
      </c>
      <c r="M77" s="1240" t="s">
        <v>3618</v>
      </c>
      <c r="R77" s="346"/>
      <c r="S77" s="1396"/>
      <c r="T77" s="346"/>
      <c r="U77" s="346"/>
      <c r="V77" s="346"/>
      <c r="X77" s="53"/>
    </row>
    <row r="78">
      <c r="H78" s="41"/>
      <c r="I78" s="156"/>
      <c r="J78" s="71" t="s">
        <v>44</v>
      </c>
      <c r="K78" s="913" t="s">
        <v>343</v>
      </c>
      <c r="L78" s="913" t="s">
        <v>343</v>
      </c>
      <c r="M78" s="913" t="s">
        <v>343</v>
      </c>
      <c r="R78" s="346"/>
      <c r="S78" s="1396"/>
      <c r="T78" s="346"/>
      <c r="U78" s="346"/>
      <c r="V78" s="346"/>
      <c r="X78" s="53"/>
    </row>
    <row r="79">
      <c r="H79" s="41"/>
      <c r="I79" s="156"/>
      <c r="J79" s="1188" t="s">
        <v>84</v>
      </c>
      <c r="K79" s="1572" t="s">
        <v>3619</v>
      </c>
      <c r="L79" s="1572" t="s">
        <v>3620</v>
      </c>
      <c r="M79" s="1572" t="s">
        <v>3621</v>
      </c>
      <c r="O79" s="441"/>
      <c r="R79" s="346"/>
      <c r="S79" s="1396"/>
      <c r="T79" s="346"/>
      <c r="U79" s="346"/>
      <c r="V79" s="346"/>
      <c r="X79" s="53"/>
    </row>
    <row r="80">
      <c r="H80" s="41"/>
      <c r="I80" s="156"/>
      <c r="J80" s="1188" t="s">
        <v>97</v>
      </c>
      <c r="K80" s="1572" t="s">
        <v>3619</v>
      </c>
      <c r="L80" s="1572" t="s">
        <v>3620</v>
      </c>
      <c r="M80" s="1572" t="s">
        <v>3621</v>
      </c>
      <c r="O80" s="441"/>
      <c r="R80" s="346"/>
      <c r="S80" s="1396"/>
      <c r="T80" s="346"/>
      <c r="U80" s="346"/>
      <c r="V80" s="346"/>
      <c r="X80" s="53"/>
    </row>
    <row r="81">
      <c r="H81" s="41"/>
      <c r="I81" s="156"/>
      <c r="J81" s="1192" t="s">
        <v>98</v>
      </c>
      <c r="K81" s="1763"/>
      <c r="L81" s="1572" t="s">
        <v>3622</v>
      </c>
      <c r="M81" s="1572"/>
      <c r="O81" s="115"/>
      <c r="R81" s="346"/>
      <c r="S81" s="1396"/>
      <c r="T81" s="346"/>
      <c r="U81" s="346"/>
      <c r="V81" s="346"/>
      <c r="X81" s="53"/>
    </row>
    <row r="82">
      <c r="H82" s="41"/>
      <c r="I82" s="156"/>
      <c r="J82" s="101"/>
      <c r="K82" s="101"/>
      <c r="L82" s="101"/>
      <c r="M82" s="101"/>
      <c r="O82" s="441"/>
      <c r="R82" s="346"/>
      <c r="S82" s="1396"/>
      <c r="T82" s="346"/>
      <c r="U82" s="346"/>
      <c r="V82" s="346"/>
      <c r="X82" s="53"/>
    </row>
    <row r="83">
      <c r="H83" s="41"/>
      <c r="I83" s="156"/>
      <c r="O83" s="441"/>
      <c r="R83" s="346"/>
      <c r="S83" s="1396"/>
      <c r="T83" s="346"/>
      <c r="U83" s="346"/>
      <c r="V83" s="346"/>
      <c r="X83" s="53"/>
    </row>
    <row r="84">
      <c r="H84" s="41"/>
      <c r="I84" s="156"/>
      <c r="O84" s="441"/>
      <c r="R84" s="346"/>
      <c r="S84" s="1396"/>
      <c r="T84" s="346"/>
      <c r="U84" s="346"/>
      <c r="V84" s="346"/>
      <c r="X84" s="53"/>
    </row>
    <row r="85">
      <c r="H85" s="41"/>
      <c r="I85" s="156"/>
      <c r="O85" s="441"/>
      <c r="R85" s="346"/>
      <c r="S85" s="1396"/>
      <c r="T85" s="346"/>
      <c r="U85" s="346"/>
      <c r="V85" s="346"/>
      <c r="X85" s="53"/>
    </row>
    <row r="86">
      <c r="H86" s="41"/>
      <c r="I86" s="156"/>
      <c r="O86" s="441"/>
      <c r="R86" s="346"/>
      <c r="S86" s="1396"/>
      <c r="T86" s="346"/>
      <c r="U86" s="346"/>
      <c r="V86" s="346"/>
      <c r="X86" s="53"/>
    </row>
    <row r="87">
      <c r="H87" s="41"/>
      <c r="I87" s="156"/>
      <c r="O87" s="441"/>
      <c r="R87" s="346"/>
      <c r="S87" s="1396"/>
      <c r="T87" s="346"/>
      <c r="U87" s="346"/>
      <c r="V87" s="346"/>
      <c r="X87" s="53"/>
    </row>
    <row r="88">
      <c r="H88" s="41"/>
      <c r="I88" s="156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O89" s="441"/>
      <c r="R89" s="346"/>
      <c r="S89" s="1396"/>
      <c r="T89" s="346"/>
      <c r="U89" s="346"/>
      <c r="V89" s="346"/>
      <c r="X89" s="53"/>
    </row>
    <row r="90">
      <c r="H90" s="41"/>
      <c r="I90" s="156"/>
      <c r="O90" s="441"/>
      <c r="R90" s="346"/>
      <c r="S90" s="1396"/>
      <c r="T90" s="346"/>
      <c r="U90" s="346"/>
      <c r="V90" s="346"/>
      <c r="X90" s="53"/>
    </row>
    <row r="91">
      <c r="H91" s="41"/>
      <c r="I91" s="156"/>
      <c r="O91" s="441"/>
      <c r="R91" s="346"/>
      <c r="S91" s="1396"/>
      <c r="T91" s="346"/>
      <c r="U91" s="346"/>
      <c r="V91" s="346"/>
      <c r="X91" s="53"/>
    </row>
    <row r="92">
      <c r="H92" s="41"/>
      <c r="I92" s="156"/>
      <c r="O92" s="441"/>
      <c r="R92" s="346"/>
      <c r="S92" s="1396"/>
      <c r="T92" s="346"/>
      <c r="U92" s="346"/>
      <c r="V92" s="346"/>
      <c r="X92" s="53"/>
    </row>
    <row r="93">
      <c r="H93" s="41"/>
      <c r="I93" s="156"/>
      <c r="O93" s="441"/>
      <c r="R93" s="346"/>
      <c r="S93" s="1396"/>
      <c r="T93" s="346"/>
      <c r="U93" s="346"/>
      <c r="V93" s="346"/>
      <c r="X93" s="53"/>
    </row>
    <row r="94">
      <c r="H94" s="41"/>
      <c r="I94" s="156"/>
      <c r="O94" s="441"/>
      <c r="R94" s="346"/>
      <c r="S94" s="1396"/>
      <c r="T94" s="346"/>
      <c r="U94" s="346"/>
      <c r="V94" s="346"/>
      <c r="X94" s="53"/>
    </row>
    <row r="95">
      <c r="H95" s="41"/>
      <c r="I95" s="156"/>
      <c r="O95" s="441"/>
      <c r="R95" s="346"/>
      <c r="S95" s="1396"/>
      <c r="T95" s="346"/>
      <c r="U95" s="346"/>
      <c r="V95" s="346"/>
      <c r="X95" s="53"/>
    </row>
    <row r="96">
      <c r="H96" s="41"/>
      <c r="I96" s="156"/>
      <c r="O96" s="441"/>
      <c r="R96" s="346"/>
      <c r="S96" s="1396"/>
      <c r="T96" s="346"/>
      <c r="U96" s="346"/>
      <c r="V96" s="346"/>
      <c r="X96" s="53"/>
    </row>
    <row r="97">
      <c r="H97" s="41"/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  <c r="X97" s="53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  <c r="X98" s="53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  <c r="X99" s="53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  <c r="X100" s="53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  <c r="X101" s="53"/>
    </row>
    <row r="102">
      <c r="H102" s="49"/>
      <c r="I102" s="189"/>
      <c r="J102" s="189"/>
      <c r="K102" s="895"/>
      <c r="L102" s="895"/>
      <c r="M102" s="895"/>
      <c r="N102" s="50"/>
      <c r="O102" s="1786"/>
      <c r="P102" s="50"/>
      <c r="Q102" s="50"/>
      <c r="R102" s="1787"/>
      <c r="S102" s="1789"/>
      <c r="T102" s="1787"/>
      <c r="U102" s="1787"/>
      <c r="V102" s="1787"/>
      <c r="W102" s="50"/>
      <c r="X102" s="903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8" width="16.38"/>
    <col customWidth="1" min="9" max="9" width="18.38"/>
    <col customWidth="1" min="10" max="35" width="16.38"/>
  </cols>
  <sheetData>
    <row r="1">
      <c r="K1" s="346"/>
    </row>
    <row r="2">
      <c r="B2" s="2" t="s">
        <v>0</v>
      </c>
      <c r="C2" s="1620" t="s">
        <v>3312</v>
      </c>
      <c r="D2" s="4"/>
      <c r="E2" s="5" t="s">
        <v>2</v>
      </c>
      <c r="F2" s="5" t="s">
        <v>3</v>
      </c>
      <c r="G2" s="6" t="s">
        <v>4</v>
      </c>
      <c r="K2" s="346"/>
    </row>
    <row r="3">
      <c r="B3" s="2" t="s">
        <v>5</v>
      </c>
      <c r="C3" s="1621" t="s">
        <v>1595</v>
      </c>
      <c r="D3" s="4"/>
      <c r="E3" s="1516">
        <v>1.0</v>
      </c>
      <c r="F3" s="10"/>
      <c r="G3" s="11"/>
      <c r="H3" s="12"/>
      <c r="K3" s="346"/>
    </row>
    <row r="4">
      <c r="B4" s="2" t="s">
        <v>9</v>
      </c>
      <c r="C4" s="1622">
        <v>45371.0</v>
      </c>
      <c r="D4" s="4"/>
      <c r="E4" s="14"/>
      <c r="F4" s="14"/>
      <c r="G4" s="14"/>
      <c r="H4" s="12"/>
      <c r="K4" s="346"/>
    </row>
    <row r="5">
      <c r="B5" s="2" t="s">
        <v>11</v>
      </c>
      <c r="C5" s="8" t="s">
        <v>12</v>
      </c>
      <c r="D5" s="15"/>
      <c r="E5" s="15"/>
      <c r="F5" s="15"/>
      <c r="G5" s="4"/>
      <c r="H5" s="12"/>
      <c r="K5" s="346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  <c r="K6" s="346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  <c r="K7" s="346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  <c r="K8" s="346"/>
    </row>
    <row r="9">
      <c r="B9" s="25"/>
      <c r="C9" s="23" t="s">
        <v>26</v>
      </c>
      <c r="D9" s="24" t="s">
        <v>27</v>
      </c>
      <c r="E9" s="15"/>
      <c r="F9" s="15"/>
      <c r="G9" s="4"/>
      <c r="H9" s="12"/>
      <c r="K9" s="346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  <c r="K10" s="346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  <c r="K11" s="346"/>
    </row>
    <row r="12">
      <c r="B12" s="830"/>
      <c r="C12" s="12"/>
      <c r="D12" s="12"/>
      <c r="E12" s="12"/>
      <c r="F12" s="12"/>
      <c r="G12" s="12"/>
      <c r="H12" s="12"/>
      <c r="K12" s="346"/>
    </row>
    <row r="13">
      <c r="B13" s="30" t="s">
        <v>36</v>
      </c>
      <c r="C13" s="12"/>
      <c r="D13" s="12"/>
      <c r="E13" s="12"/>
      <c r="F13" s="12"/>
      <c r="G13" s="12"/>
      <c r="H13" s="12"/>
      <c r="K13" s="346"/>
    </row>
    <row r="14">
      <c r="B14" s="1623" t="s">
        <v>3583</v>
      </c>
      <c r="C14" s="36"/>
      <c r="D14" s="36"/>
      <c r="E14" s="36"/>
      <c r="F14" s="65"/>
      <c r="G14" s="1145" t="s">
        <v>40</v>
      </c>
      <c r="H14" s="65"/>
      <c r="K14" s="1624" t="s">
        <v>3584</v>
      </c>
      <c r="L14" s="36"/>
      <c r="M14" s="36"/>
      <c r="N14" s="36"/>
      <c r="O14" s="65"/>
      <c r="P14" s="1145" t="s">
        <v>40</v>
      </c>
      <c r="Q14" s="65"/>
      <c r="T14" s="1623" t="s">
        <v>3585</v>
      </c>
      <c r="U14" s="36"/>
      <c r="V14" s="36"/>
      <c r="W14" s="36"/>
      <c r="X14" s="65"/>
      <c r="Y14" s="1145" t="s">
        <v>40</v>
      </c>
      <c r="Z14" s="65"/>
      <c r="AC14" s="1624" t="s">
        <v>3584</v>
      </c>
      <c r="AD14" s="36"/>
      <c r="AE14" s="36"/>
      <c r="AF14" s="36"/>
      <c r="AG14" s="65"/>
      <c r="AH14" s="1145" t="s">
        <v>40</v>
      </c>
      <c r="AI14" s="65"/>
    </row>
    <row r="15">
      <c r="B15" s="51"/>
      <c r="F15" s="98"/>
      <c r="G15" s="51"/>
      <c r="H15" s="98"/>
      <c r="K15" s="51"/>
      <c r="O15" s="98"/>
      <c r="P15" s="51"/>
      <c r="Q15" s="98"/>
      <c r="T15" s="51"/>
      <c r="X15" s="98"/>
      <c r="Y15" s="51"/>
      <c r="Z15" s="98"/>
      <c r="AC15" s="51"/>
      <c r="AG15" s="98"/>
      <c r="AH15" s="51"/>
      <c r="AI15" s="98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153"/>
      <c r="C17" s="113"/>
      <c r="D17" s="113"/>
      <c r="E17" s="113"/>
      <c r="F17" s="114"/>
      <c r="G17" s="153"/>
      <c r="H17" s="114"/>
      <c r="K17" s="153"/>
      <c r="L17" s="113"/>
      <c r="M17" s="113"/>
      <c r="N17" s="113"/>
      <c r="O17" s="114"/>
      <c r="P17" s="153"/>
      <c r="Q17" s="114"/>
      <c r="T17" s="153"/>
      <c r="U17" s="113"/>
      <c r="V17" s="113"/>
      <c r="W17" s="113"/>
      <c r="X17" s="114"/>
      <c r="Y17" s="153"/>
      <c r="Z17" s="114"/>
      <c r="AC17" s="153"/>
      <c r="AD17" s="113"/>
      <c r="AE17" s="113"/>
      <c r="AF17" s="113"/>
      <c r="AG17" s="114"/>
      <c r="AH17" s="153"/>
      <c r="AI17" s="114"/>
    </row>
    <row r="18">
      <c r="B18" s="34" t="s">
        <v>58</v>
      </c>
      <c r="C18" s="36"/>
      <c r="D18" s="36"/>
      <c r="E18" s="36"/>
      <c r="F18" s="36"/>
      <c r="G18" s="36"/>
      <c r="H18" s="65"/>
      <c r="K18" s="1625" t="s">
        <v>58</v>
      </c>
      <c r="L18" s="36"/>
      <c r="M18" s="36"/>
      <c r="N18" s="36"/>
      <c r="O18" s="36"/>
      <c r="P18" s="36"/>
      <c r="Q18" s="65"/>
      <c r="T18" s="34" t="s">
        <v>58</v>
      </c>
      <c r="U18" s="36"/>
      <c r="V18" s="36"/>
      <c r="W18" s="36"/>
      <c r="X18" s="36"/>
      <c r="Y18" s="36"/>
      <c r="Z18" s="65"/>
      <c r="AC18" s="34" t="s">
        <v>58</v>
      </c>
      <c r="AD18" s="36"/>
      <c r="AE18" s="36"/>
      <c r="AF18" s="36"/>
      <c r="AG18" s="36"/>
      <c r="AH18" s="36"/>
      <c r="AI18" s="65"/>
    </row>
    <row r="19">
      <c r="B19" s="153"/>
      <c r="C19" s="113"/>
      <c r="D19" s="113"/>
      <c r="E19" s="113"/>
      <c r="F19" s="113"/>
      <c r="G19" s="113"/>
      <c r="H19" s="114"/>
      <c r="K19" s="153"/>
      <c r="L19" s="113"/>
      <c r="M19" s="113"/>
      <c r="N19" s="113"/>
      <c r="O19" s="113"/>
      <c r="P19" s="113"/>
      <c r="Q19" s="114"/>
      <c r="T19" s="153"/>
      <c r="U19" s="113"/>
      <c r="V19" s="113"/>
      <c r="W19" s="113"/>
      <c r="X19" s="113"/>
      <c r="Y19" s="113"/>
      <c r="Z19" s="114"/>
      <c r="AC19" s="153"/>
      <c r="AD19" s="113"/>
      <c r="AE19" s="113"/>
      <c r="AF19" s="113"/>
      <c r="AG19" s="113"/>
      <c r="AH19" s="113"/>
      <c r="AI19" s="114"/>
    </row>
    <row r="20">
      <c r="B20" s="767" t="s">
        <v>71</v>
      </c>
      <c r="C20" s="767" t="s">
        <v>62</v>
      </c>
      <c r="D20" s="767" t="s">
        <v>66</v>
      </c>
      <c r="E20" s="767" t="s">
        <v>67</v>
      </c>
      <c r="F20" s="767" t="s">
        <v>68</v>
      </c>
      <c r="G20" s="767" t="s">
        <v>69</v>
      </c>
      <c r="H20" s="767" t="s">
        <v>70</v>
      </c>
      <c r="K20" s="767" t="s">
        <v>71</v>
      </c>
      <c r="L20" s="767" t="s">
        <v>62</v>
      </c>
      <c r="M20" s="767" t="s">
        <v>66</v>
      </c>
      <c r="N20" s="767" t="s">
        <v>67</v>
      </c>
      <c r="O20" s="767" t="s">
        <v>68</v>
      </c>
      <c r="P20" s="767" t="s">
        <v>69</v>
      </c>
      <c r="Q20" s="767" t="s">
        <v>70</v>
      </c>
      <c r="T20" s="767" t="s">
        <v>71</v>
      </c>
      <c r="U20" s="767" t="s">
        <v>62</v>
      </c>
      <c r="V20" s="767" t="s">
        <v>66</v>
      </c>
      <c r="W20" s="767" t="s">
        <v>67</v>
      </c>
      <c r="X20" s="767" t="s">
        <v>68</v>
      </c>
      <c r="Y20" s="767" t="s">
        <v>69</v>
      </c>
      <c r="Z20" s="767" t="s">
        <v>70</v>
      </c>
      <c r="AC20" s="767" t="s">
        <v>71</v>
      </c>
      <c r="AD20" s="767" t="s">
        <v>62</v>
      </c>
      <c r="AE20" s="767" t="s">
        <v>66</v>
      </c>
      <c r="AF20" s="767" t="s">
        <v>67</v>
      </c>
      <c r="AG20" s="767" t="s">
        <v>68</v>
      </c>
      <c r="AH20" s="767" t="s">
        <v>69</v>
      </c>
      <c r="AI20" s="767" t="s">
        <v>70</v>
      </c>
    </row>
    <row r="21">
      <c r="B21" s="975"/>
      <c r="C21" s="769">
        <v>1.0</v>
      </c>
      <c r="D21" s="769">
        <v>2.0</v>
      </c>
      <c r="E21" s="769">
        <v>3.0</v>
      </c>
      <c r="F21" s="769">
        <v>4.0</v>
      </c>
      <c r="G21" s="769">
        <v>5.0</v>
      </c>
      <c r="H21" s="769">
        <v>6.0</v>
      </c>
      <c r="K21" s="159"/>
      <c r="L21" s="769">
        <v>1.0</v>
      </c>
      <c r="M21" s="769">
        <v>2.0</v>
      </c>
      <c r="N21" s="769">
        <v>3.0</v>
      </c>
      <c r="O21" s="769">
        <v>4.0</v>
      </c>
      <c r="P21" s="769">
        <v>5.0</v>
      </c>
      <c r="Q21" s="769">
        <v>6.0</v>
      </c>
      <c r="T21" s="159"/>
      <c r="U21" s="769">
        <v>1.0</v>
      </c>
      <c r="V21" s="769">
        <v>2.0</v>
      </c>
      <c r="W21" s="769">
        <v>3.0</v>
      </c>
      <c r="X21" s="769">
        <v>4.0</v>
      </c>
      <c r="Y21" s="769">
        <v>5.0</v>
      </c>
      <c r="Z21" s="769">
        <v>6.0</v>
      </c>
      <c r="AA21" s="78"/>
      <c r="AB21" s="78"/>
      <c r="AC21" s="159"/>
      <c r="AD21" s="769">
        <v>1.0</v>
      </c>
      <c r="AE21" s="769">
        <v>2.0</v>
      </c>
      <c r="AF21" s="769">
        <v>3.0</v>
      </c>
      <c r="AG21" s="769">
        <v>4.0</v>
      </c>
      <c r="AH21" s="769">
        <v>5.0</v>
      </c>
      <c r="AI21" s="769">
        <v>6.0</v>
      </c>
      <c r="AK21" s="78"/>
    </row>
    <row r="22" ht="63.0" customHeight="1">
      <c r="A22" s="831"/>
      <c r="B22" s="975"/>
      <c r="C22" s="1498"/>
      <c r="D22" s="834" t="s">
        <v>78</v>
      </c>
      <c r="E22" s="1498"/>
      <c r="F22" s="1813" t="s">
        <v>3586</v>
      </c>
      <c r="G22" s="834" t="s">
        <v>78</v>
      </c>
      <c r="H22" s="834" t="s">
        <v>78</v>
      </c>
      <c r="K22" s="771"/>
      <c r="L22" s="1498"/>
      <c r="M22" s="834" t="s">
        <v>78</v>
      </c>
      <c r="N22" s="1498"/>
      <c r="O22" s="1813" t="s">
        <v>3586</v>
      </c>
      <c r="P22" s="834" t="s">
        <v>78</v>
      </c>
      <c r="Q22" s="834" t="s">
        <v>78</v>
      </c>
      <c r="R22" s="831"/>
      <c r="S22" s="831"/>
      <c r="T22" s="771"/>
      <c r="U22" s="1498"/>
      <c r="V22" s="834" t="s">
        <v>78</v>
      </c>
      <c r="W22" s="1498"/>
      <c r="X22" s="1813" t="s">
        <v>3587</v>
      </c>
      <c r="Y22" s="834" t="s">
        <v>78</v>
      </c>
      <c r="Z22" s="834" t="s">
        <v>78</v>
      </c>
      <c r="AA22" s="837"/>
      <c r="AB22" s="837"/>
      <c r="AC22" s="771"/>
      <c r="AD22" s="1498"/>
      <c r="AE22" s="834" t="s">
        <v>78</v>
      </c>
      <c r="AF22" s="1498"/>
      <c r="AG22" s="1813" t="s">
        <v>3587</v>
      </c>
      <c r="AH22" s="834" t="s">
        <v>78</v>
      </c>
      <c r="AI22" s="834" t="s">
        <v>78</v>
      </c>
      <c r="AJ22" s="831"/>
      <c r="AK22" s="837"/>
    </row>
    <row r="23">
      <c r="B23" s="769">
        <v>7.0</v>
      </c>
      <c r="C23" s="769">
        <v>8.0</v>
      </c>
      <c r="D23" s="769">
        <v>9.0</v>
      </c>
      <c r="E23" s="769">
        <v>10.0</v>
      </c>
      <c r="F23" s="769">
        <v>11.0</v>
      </c>
      <c r="G23" s="769">
        <v>12.0</v>
      </c>
      <c r="H23" s="769">
        <v>13.0</v>
      </c>
      <c r="K23" s="769">
        <v>7.0</v>
      </c>
      <c r="L23" s="769">
        <v>8.0</v>
      </c>
      <c r="M23" s="769">
        <v>9.0</v>
      </c>
      <c r="N23" s="769">
        <v>10.0</v>
      </c>
      <c r="O23" s="769">
        <v>11.0</v>
      </c>
      <c r="P23" s="769">
        <v>12.0</v>
      </c>
      <c r="Q23" s="769">
        <v>13.0</v>
      </c>
      <c r="T23" s="769">
        <v>7.0</v>
      </c>
      <c r="U23" s="769">
        <v>8.0</v>
      </c>
      <c r="V23" s="769">
        <v>9.0</v>
      </c>
      <c r="W23" s="769">
        <v>10.0</v>
      </c>
      <c r="X23" s="769">
        <v>11.0</v>
      </c>
      <c r="Y23" s="769">
        <v>12.0</v>
      </c>
      <c r="Z23" s="769">
        <v>13.0</v>
      </c>
      <c r="AA23" s="78"/>
      <c r="AB23" s="78"/>
      <c r="AC23" s="769">
        <v>7.0</v>
      </c>
      <c r="AD23" s="769">
        <v>8.0</v>
      </c>
      <c r="AE23" s="769">
        <v>9.0</v>
      </c>
      <c r="AF23" s="769">
        <v>10.0</v>
      </c>
      <c r="AG23" s="769">
        <v>11.0</v>
      </c>
      <c r="AH23" s="769">
        <v>12.0</v>
      </c>
      <c r="AI23" s="769">
        <v>13.0</v>
      </c>
      <c r="AK23" s="78"/>
    </row>
    <row r="24" ht="63.0" customHeight="1">
      <c r="B24" s="841" t="s">
        <v>3588</v>
      </c>
      <c r="C24" s="834" t="s">
        <v>78</v>
      </c>
      <c r="D24" s="834" t="s">
        <v>78</v>
      </c>
      <c r="E24" s="834" t="s">
        <v>78</v>
      </c>
      <c r="F24" s="834" t="s">
        <v>78</v>
      </c>
      <c r="G24" s="834" t="s">
        <v>78</v>
      </c>
      <c r="H24" s="1386"/>
      <c r="K24" s="777" t="s">
        <v>3588</v>
      </c>
      <c r="L24" s="834" t="s">
        <v>78</v>
      </c>
      <c r="M24" s="834" t="s">
        <v>78</v>
      </c>
      <c r="N24" s="834" t="s">
        <v>78</v>
      </c>
      <c r="O24" s="834" t="s">
        <v>78</v>
      </c>
      <c r="P24" s="834" t="s">
        <v>78</v>
      </c>
      <c r="Q24" s="1386"/>
      <c r="T24" s="777" t="s">
        <v>3588</v>
      </c>
      <c r="U24" s="834" t="s">
        <v>78</v>
      </c>
      <c r="V24" s="834" t="s">
        <v>78</v>
      </c>
      <c r="W24" s="834" t="s">
        <v>78</v>
      </c>
      <c r="X24" s="834" t="s">
        <v>78</v>
      </c>
      <c r="Y24" s="834" t="s">
        <v>78</v>
      </c>
      <c r="Z24" s="834" t="s">
        <v>3589</v>
      </c>
      <c r="AC24" s="777" t="s">
        <v>3588</v>
      </c>
      <c r="AD24" s="834" t="s">
        <v>78</v>
      </c>
      <c r="AE24" s="834" t="s">
        <v>78</v>
      </c>
      <c r="AF24" s="834" t="s">
        <v>78</v>
      </c>
      <c r="AG24" s="834" t="s">
        <v>78</v>
      </c>
      <c r="AH24" s="834" t="s">
        <v>78</v>
      </c>
      <c r="AI24" s="834" t="s">
        <v>3590</v>
      </c>
    </row>
    <row r="25">
      <c r="B25" s="769">
        <v>14.0</v>
      </c>
      <c r="C25" s="769">
        <v>15.0</v>
      </c>
      <c r="D25" s="769">
        <v>16.0</v>
      </c>
      <c r="E25" s="769">
        <v>17.0</v>
      </c>
      <c r="F25" s="769">
        <v>18.0</v>
      </c>
      <c r="G25" s="769">
        <v>19.0</v>
      </c>
      <c r="H25" s="769">
        <v>20.0</v>
      </c>
      <c r="K25" s="769">
        <v>14.0</v>
      </c>
      <c r="L25" s="769">
        <v>15.0</v>
      </c>
      <c r="M25" s="769">
        <v>16.0</v>
      </c>
      <c r="N25" s="769">
        <v>17.0</v>
      </c>
      <c r="O25" s="769">
        <v>18.0</v>
      </c>
      <c r="P25" s="769">
        <v>19.0</v>
      </c>
      <c r="Q25" s="769">
        <v>20.0</v>
      </c>
      <c r="T25" s="769">
        <v>14.0</v>
      </c>
      <c r="U25" s="769">
        <v>15.0</v>
      </c>
      <c r="V25" s="769">
        <v>16.0</v>
      </c>
      <c r="W25" s="769">
        <v>17.0</v>
      </c>
      <c r="X25" s="769">
        <v>18.0</v>
      </c>
      <c r="Y25" s="769">
        <v>19.0</v>
      </c>
      <c r="Z25" s="769">
        <v>20.0</v>
      </c>
      <c r="AA25" s="92"/>
      <c r="AB25" s="92"/>
      <c r="AC25" s="769">
        <v>14.0</v>
      </c>
      <c r="AD25" s="769">
        <v>15.0</v>
      </c>
      <c r="AE25" s="769">
        <v>16.0</v>
      </c>
      <c r="AF25" s="769">
        <v>17.0</v>
      </c>
      <c r="AG25" s="769">
        <v>18.0</v>
      </c>
      <c r="AH25" s="769">
        <v>19.0</v>
      </c>
      <c r="AI25" s="769">
        <v>20.0</v>
      </c>
      <c r="AK25" s="92"/>
    </row>
    <row r="26" ht="63.0" customHeight="1">
      <c r="B26" s="1386"/>
      <c r="C26" s="1386"/>
      <c r="D26" s="1386"/>
      <c r="E26" s="1386"/>
      <c r="F26" s="1386"/>
      <c r="G26" s="1498"/>
      <c r="H26" s="1386"/>
      <c r="K26" s="1386"/>
      <c r="L26" s="1386"/>
      <c r="M26" s="1386"/>
      <c r="N26" s="1386"/>
      <c r="O26" s="1386"/>
      <c r="P26" s="1498"/>
      <c r="Q26" s="1386"/>
      <c r="T26" s="777" t="s">
        <v>1177</v>
      </c>
      <c r="U26" s="834" t="s">
        <v>78</v>
      </c>
      <c r="V26" s="834" t="s">
        <v>78</v>
      </c>
      <c r="W26" s="1498"/>
      <c r="X26" s="1813" t="s">
        <v>3591</v>
      </c>
      <c r="Y26" s="834" t="s">
        <v>78</v>
      </c>
      <c r="Z26" s="834" t="s">
        <v>78</v>
      </c>
      <c r="AB26" s="53"/>
      <c r="AC26" s="777" t="s">
        <v>1177</v>
      </c>
      <c r="AD26" s="834" t="s">
        <v>78</v>
      </c>
      <c r="AE26" s="834" t="s">
        <v>78</v>
      </c>
      <c r="AF26" s="1498"/>
      <c r="AG26" s="1813" t="s">
        <v>3591</v>
      </c>
      <c r="AH26" s="834" t="s">
        <v>78</v>
      </c>
      <c r="AI26" s="834" t="s">
        <v>78</v>
      </c>
      <c r="AK26" s="1499"/>
    </row>
    <row r="27">
      <c r="B27" s="769">
        <v>21.0</v>
      </c>
      <c r="C27" s="769">
        <v>22.0</v>
      </c>
      <c r="D27" s="769">
        <v>23.0</v>
      </c>
      <c r="E27" s="769">
        <v>24.0</v>
      </c>
      <c r="F27" s="769">
        <v>25.0</v>
      </c>
      <c r="G27" s="769">
        <v>26.0</v>
      </c>
      <c r="H27" s="769">
        <v>27.0</v>
      </c>
      <c r="K27" s="769">
        <v>21.0</v>
      </c>
      <c r="L27" s="769">
        <v>22.0</v>
      </c>
      <c r="M27" s="769">
        <v>23.0</v>
      </c>
      <c r="N27" s="769">
        <v>24.0</v>
      </c>
      <c r="O27" s="769">
        <v>25.0</v>
      </c>
      <c r="P27" s="769">
        <v>26.0</v>
      </c>
      <c r="Q27" s="769">
        <v>27.0</v>
      </c>
      <c r="T27" s="769">
        <v>21.0</v>
      </c>
      <c r="U27" s="769">
        <v>22.0</v>
      </c>
      <c r="V27" s="769">
        <v>23.0</v>
      </c>
      <c r="W27" s="769">
        <v>24.0</v>
      </c>
      <c r="X27" s="769">
        <v>25.0</v>
      </c>
      <c r="Y27" s="769">
        <v>26.0</v>
      </c>
      <c r="Z27" s="769">
        <v>27.0</v>
      </c>
      <c r="AC27" s="769">
        <v>21.0</v>
      </c>
      <c r="AD27" s="769">
        <v>22.0</v>
      </c>
      <c r="AE27" s="769">
        <v>23.0</v>
      </c>
      <c r="AF27" s="769">
        <v>24.0</v>
      </c>
      <c r="AG27" s="769">
        <v>25.0</v>
      </c>
      <c r="AH27" s="769">
        <v>26.0</v>
      </c>
      <c r="AI27" s="769">
        <v>27.0</v>
      </c>
    </row>
    <row r="28" ht="63.0" customHeight="1">
      <c r="B28" s="781"/>
      <c r="C28" s="1386"/>
      <c r="D28" s="1386"/>
      <c r="E28" s="1386"/>
      <c r="F28" s="1386"/>
      <c r="G28" s="1498"/>
      <c r="H28" s="1386"/>
      <c r="K28" s="781"/>
      <c r="L28" s="1386"/>
      <c r="M28" s="1386"/>
      <c r="N28" s="1386"/>
      <c r="O28" s="1386"/>
      <c r="P28" s="1498"/>
      <c r="Q28" s="1386"/>
      <c r="T28" s="777" t="s">
        <v>3588</v>
      </c>
      <c r="U28" s="834" t="s">
        <v>78</v>
      </c>
      <c r="V28" s="834" t="s">
        <v>78</v>
      </c>
      <c r="W28" s="834" t="s">
        <v>78</v>
      </c>
      <c r="X28" s="1813" t="s">
        <v>3592</v>
      </c>
      <c r="Y28" s="834" t="s">
        <v>78</v>
      </c>
      <c r="Z28" s="834" t="s">
        <v>78</v>
      </c>
      <c r="AA28" s="97"/>
      <c r="AB28" s="97"/>
      <c r="AC28" s="777" t="s">
        <v>3588</v>
      </c>
      <c r="AD28" s="834" t="s">
        <v>78</v>
      </c>
      <c r="AE28" s="834" t="s">
        <v>78</v>
      </c>
      <c r="AF28" s="834" t="s">
        <v>78</v>
      </c>
      <c r="AG28" s="1813" t="s">
        <v>3592</v>
      </c>
      <c r="AH28" s="834" t="s">
        <v>78</v>
      </c>
      <c r="AI28" s="834" t="s">
        <v>78</v>
      </c>
      <c r="AJ28" s="97"/>
      <c r="AK28" s="1499"/>
    </row>
    <row r="29">
      <c r="B29" s="769">
        <v>28.0</v>
      </c>
      <c r="C29" s="769">
        <v>29.0</v>
      </c>
      <c r="D29" s="769">
        <v>30.0</v>
      </c>
      <c r="E29" s="975"/>
      <c r="F29" s="975"/>
      <c r="G29" s="975"/>
      <c r="H29" s="975"/>
      <c r="K29" s="769">
        <v>28.0</v>
      </c>
      <c r="L29" s="769">
        <v>29.0</v>
      </c>
      <c r="M29" s="769">
        <v>30.0</v>
      </c>
      <c r="N29" s="975"/>
      <c r="O29" s="975"/>
      <c r="P29" s="975"/>
      <c r="Q29" s="975"/>
      <c r="T29" s="769">
        <v>28.0</v>
      </c>
      <c r="U29" s="769">
        <v>29.0</v>
      </c>
      <c r="V29" s="769">
        <v>30.0</v>
      </c>
      <c r="W29" s="975"/>
      <c r="X29" s="975"/>
      <c r="Y29" s="975"/>
      <c r="Z29" s="975"/>
      <c r="AA29" s="97"/>
      <c r="AB29" s="97"/>
      <c r="AC29" s="769">
        <v>28.0</v>
      </c>
      <c r="AD29" s="769">
        <v>29.0</v>
      </c>
      <c r="AE29" s="769">
        <v>30.0</v>
      </c>
      <c r="AF29" s="975"/>
      <c r="AG29" s="975"/>
      <c r="AH29" s="975"/>
      <c r="AI29" s="975"/>
      <c r="AJ29" s="97"/>
      <c r="AK29" s="97"/>
    </row>
    <row r="30" ht="63.0" customHeight="1">
      <c r="B30" s="781"/>
      <c r="C30" s="1386"/>
      <c r="D30" s="1386"/>
      <c r="E30" s="975"/>
      <c r="F30" s="975"/>
      <c r="G30" s="975"/>
      <c r="H30" s="975"/>
      <c r="K30" s="781"/>
      <c r="L30" s="1386"/>
      <c r="M30" s="1386"/>
      <c r="N30" s="975"/>
      <c r="O30" s="975"/>
      <c r="P30" s="975"/>
      <c r="Q30" s="975"/>
      <c r="T30" s="777" t="s">
        <v>3588</v>
      </c>
      <c r="U30" s="834" t="s">
        <v>78</v>
      </c>
      <c r="V30" s="834" t="s">
        <v>78</v>
      </c>
      <c r="W30" s="975"/>
      <c r="X30" s="975"/>
      <c r="Y30" s="975"/>
      <c r="Z30" s="975"/>
      <c r="AA30" s="97"/>
      <c r="AB30" s="97"/>
      <c r="AC30" s="777" t="s">
        <v>3588</v>
      </c>
      <c r="AD30" s="834" t="s">
        <v>78</v>
      </c>
      <c r="AE30" s="834" t="s">
        <v>78</v>
      </c>
      <c r="AF30" s="975"/>
      <c r="AG30" s="975"/>
      <c r="AH30" s="975"/>
      <c r="AI30" s="975"/>
      <c r="AJ30" s="97"/>
      <c r="AK30" s="97"/>
    </row>
    <row r="31">
      <c r="K31" s="346"/>
      <c r="R31" s="97"/>
      <c r="AA31" s="78"/>
      <c r="AB31" s="78"/>
      <c r="AJ31" s="97"/>
      <c r="AK31" s="97"/>
    </row>
    <row r="32">
      <c r="K32" s="346"/>
    </row>
    <row r="33">
      <c r="B33" s="1633" t="s">
        <v>3594</v>
      </c>
      <c r="C33" s="15"/>
      <c r="D33" s="15"/>
      <c r="E33" s="15"/>
      <c r="F33" s="4"/>
      <c r="K33" s="346"/>
    </row>
    <row r="34">
      <c r="B34" s="198" t="s">
        <v>121</v>
      </c>
      <c r="C34" s="865" t="s">
        <v>123</v>
      </c>
      <c r="D34" s="865" t="s">
        <v>1015</v>
      </c>
      <c r="E34" s="865" t="s">
        <v>124</v>
      </c>
      <c r="F34" s="867" t="s">
        <v>449</v>
      </c>
      <c r="H34" s="67" t="s">
        <v>139</v>
      </c>
      <c r="I34" s="67" t="s">
        <v>140</v>
      </c>
      <c r="K34" s="1634" t="s">
        <v>2140</v>
      </c>
    </row>
    <row r="35">
      <c r="B35" s="1821" t="str">
        <f>IFERROR(__xludf.DUMMYFUNCTION("IMPORTRANGE(""https://docs.google.com/spreadsheets/d/1AZ3Iko49RlWgMZj2Hx7OpTHq-NH0mvOPQwtTsEQwEV4/edit#gid=1941588336"",""4月 SBD!A6:B30"")"),"#REF!")</f>
        <v>#REF!</v>
      </c>
      <c r="C35" s="1821"/>
      <c r="D35" s="1823" t="s">
        <v>78</v>
      </c>
      <c r="E35" s="1825" t="str">
        <f>IFERROR(__xludf.DUMMYFUNCTION("IMPORTRANGE(""https://docs.google.com/spreadsheets/d/1AZ3Iko49RlWgMZj2Hx7OpTHq-NH0mvOPQwtTsEQwEV4/edit#gid=1941588336"",""4月 SBD!D6:D30"")"),"#REF!")</f>
        <v>#REF!</v>
      </c>
      <c r="F35" s="1826" t="str">
        <f>IFERROR(__xludf.DUMMYFUNCTION("IMPORTRANGE(""https://docs.google.com/spreadsheets/d/1AZ3Iko49RlWgMZj2Hx7OpTHq-NH0mvOPQwtTsEQwEV4/edit#gid=1941588336"",""4月 SBD!G6:G30"")"),"#REF!")</f>
        <v>#REF!</v>
      </c>
      <c r="H35" s="71" t="s">
        <v>85</v>
      </c>
      <c r="I35" s="1828" t="s">
        <v>3596</v>
      </c>
      <c r="K35" s="346"/>
    </row>
    <row r="36">
      <c r="B36" s="1821"/>
      <c r="C36" s="1821"/>
      <c r="D36" s="1823" t="s">
        <v>78</v>
      </c>
      <c r="E36" s="1825"/>
      <c r="F36" s="1826"/>
      <c r="H36" s="71" t="s">
        <v>116</v>
      </c>
      <c r="I36" s="1830" t="s">
        <v>3597</v>
      </c>
      <c r="K36" s="346"/>
    </row>
    <row r="37">
      <c r="B37" s="1821"/>
      <c r="C37" s="1821"/>
      <c r="D37" s="1823" t="s">
        <v>78</v>
      </c>
      <c r="E37" s="1825"/>
      <c r="F37" s="1832"/>
      <c r="H37" s="71" t="s">
        <v>169</v>
      </c>
      <c r="I37" s="1828" t="s">
        <v>3599</v>
      </c>
      <c r="K37" s="346"/>
    </row>
    <row r="38">
      <c r="B38" s="1821"/>
      <c r="C38" s="1821"/>
      <c r="D38" s="1823" t="s">
        <v>78</v>
      </c>
      <c r="E38" s="1825"/>
      <c r="F38" s="1833"/>
      <c r="K38" s="346"/>
    </row>
    <row r="39">
      <c r="B39" s="1821"/>
      <c r="C39" s="1821"/>
      <c r="D39" s="1823" t="s">
        <v>78</v>
      </c>
      <c r="E39" s="1825"/>
      <c r="F39" s="1826"/>
      <c r="K39" s="346"/>
    </row>
    <row r="40">
      <c r="B40" s="1821"/>
      <c r="C40" s="1821"/>
      <c r="D40" s="1823" t="s">
        <v>78</v>
      </c>
      <c r="E40" s="1825"/>
      <c r="F40" s="1826"/>
      <c r="K40" s="346"/>
    </row>
    <row r="41">
      <c r="B41" s="1821"/>
      <c r="C41" s="1821"/>
      <c r="D41" s="1823" t="s">
        <v>78</v>
      </c>
      <c r="E41" s="1825"/>
      <c r="F41" s="1826"/>
      <c r="K41" s="346"/>
    </row>
    <row r="42" ht="15.0" customHeight="1">
      <c r="A42" s="1" t="s">
        <v>149</v>
      </c>
      <c r="B42" s="1821"/>
      <c r="C42" s="1821"/>
      <c r="D42" s="1823" t="s">
        <v>78</v>
      </c>
      <c r="E42" s="1825"/>
      <c r="F42" s="1836"/>
      <c r="K42" s="346"/>
    </row>
    <row r="43">
      <c r="B43" s="1821"/>
      <c r="C43" s="1821"/>
      <c r="D43" s="1823" t="s">
        <v>78</v>
      </c>
      <c r="E43" s="1825"/>
      <c r="F43" s="1826"/>
      <c r="K43" s="346"/>
    </row>
    <row r="44">
      <c r="B44" s="1821"/>
      <c r="C44" s="1821"/>
      <c r="D44" s="1823" t="s">
        <v>78</v>
      </c>
      <c r="E44" s="1825"/>
      <c r="F44" s="1826"/>
      <c r="K44" s="346"/>
    </row>
    <row r="45">
      <c r="B45" s="1821"/>
      <c r="C45" s="1821"/>
      <c r="D45" s="1823" t="s">
        <v>78</v>
      </c>
      <c r="E45" s="1825"/>
      <c r="F45" s="1832"/>
      <c r="K45" s="346"/>
    </row>
    <row r="46">
      <c r="B46" s="1821"/>
      <c r="C46" s="1821"/>
      <c r="D46" s="1823" t="s">
        <v>78</v>
      </c>
      <c r="E46" s="1825"/>
      <c r="F46" s="1826"/>
      <c r="K46" s="346"/>
    </row>
    <row r="47">
      <c r="B47" s="1837"/>
      <c r="C47" s="1821"/>
      <c r="D47" s="1823" t="s">
        <v>78</v>
      </c>
      <c r="E47" s="1825"/>
      <c r="F47" s="1826"/>
      <c r="J47" s="395"/>
      <c r="K47" s="346"/>
    </row>
    <row r="48">
      <c r="B48" s="1837"/>
      <c r="C48" s="1821"/>
      <c r="D48" s="1823" t="s">
        <v>78</v>
      </c>
      <c r="E48" s="1825"/>
      <c r="F48" s="1826"/>
      <c r="K48" s="346"/>
    </row>
    <row r="49">
      <c r="B49" s="1837"/>
      <c r="C49" s="1821"/>
      <c r="D49" s="1823" t="s">
        <v>78</v>
      </c>
      <c r="E49" s="1825"/>
      <c r="F49" s="1838"/>
      <c r="K49" s="346"/>
    </row>
    <row r="50">
      <c r="B50" s="1837"/>
      <c r="C50" s="1821"/>
      <c r="D50" s="1823" t="s">
        <v>78</v>
      </c>
      <c r="E50" s="1825"/>
      <c r="F50" s="1826"/>
      <c r="G50" s="1" t="s">
        <v>149</v>
      </c>
      <c r="K50" s="346"/>
    </row>
    <row r="51">
      <c r="B51" s="1837"/>
      <c r="C51" s="1821"/>
      <c r="D51" s="1823" t="s">
        <v>78</v>
      </c>
      <c r="E51" s="1825"/>
      <c r="F51" s="1826"/>
      <c r="K51" s="346"/>
    </row>
    <row r="52">
      <c r="B52" s="1837"/>
      <c r="C52" s="1821"/>
      <c r="D52" s="1823" t="s">
        <v>78</v>
      </c>
      <c r="E52" s="1825"/>
      <c r="F52" s="1826"/>
      <c r="K52" s="346"/>
    </row>
    <row r="53">
      <c r="B53" s="1837"/>
      <c r="C53" s="1821"/>
      <c r="D53" s="1823" t="s">
        <v>78</v>
      </c>
      <c r="E53" s="1825"/>
      <c r="F53" s="1826"/>
      <c r="I53" s="1" t="s">
        <v>149</v>
      </c>
      <c r="K53" s="346"/>
    </row>
    <row r="54">
      <c r="B54" s="1837"/>
      <c r="C54" s="1821"/>
      <c r="D54" s="1823" t="s">
        <v>78</v>
      </c>
      <c r="E54" s="1031"/>
      <c r="F54" s="1826"/>
      <c r="K54" s="346"/>
    </row>
    <row r="55">
      <c r="B55" s="1837"/>
      <c r="C55" s="1821"/>
      <c r="D55" s="1823" t="s">
        <v>78</v>
      </c>
      <c r="E55" s="1031"/>
      <c r="F55" s="1826"/>
      <c r="K55" s="346"/>
    </row>
    <row r="56">
      <c r="B56" s="1837"/>
      <c r="C56" s="1821"/>
      <c r="D56" s="1823" t="s">
        <v>78</v>
      </c>
      <c r="E56" s="1031"/>
      <c r="F56" s="1826"/>
      <c r="K56" s="346"/>
    </row>
    <row r="57">
      <c r="B57" s="1841"/>
      <c r="C57" s="1842"/>
      <c r="D57" s="1823" t="s">
        <v>78</v>
      </c>
      <c r="E57" s="1843"/>
      <c r="F57" s="1826"/>
      <c r="K57" s="346"/>
    </row>
    <row r="58">
      <c r="B58" s="1837"/>
      <c r="C58" s="1821"/>
      <c r="D58" s="1823" t="s">
        <v>78</v>
      </c>
      <c r="E58" s="1031"/>
      <c r="F58" s="1826"/>
      <c r="K58" s="346"/>
    </row>
    <row r="59">
      <c r="K59" s="346"/>
    </row>
    <row r="60">
      <c r="B60" s="1186"/>
      <c r="C60" s="1186"/>
      <c r="D60" s="379"/>
      <c r="E60" s="379"/>
      <c r="F60" s="379"/>
      <c r="K60" s="346"/>
    </row>
    <row r="61">
      <c r="B61" s="1186"/>
      <c r="C61" s="1186"/>
      <c r="D61" s="164"/>
      <c r="E61" s="379"/>
      <c r="F61" s="379"/>
      <c r="K61" s="346"/>
    </row>
    <row r="62">
      <c r="B62" s="1186"/>
      <c r="C62" s="1186"/>
      <c r="D62" s="164"/>
      <c r="E62" s="379"/>
      <c r="F62" s="379"/>
      <c r="K62" s="346"/>
    </row>
    <row r="63">
      <c r="B63" s="1186"/>
      <c r="C63" s="1186"/>
      <c r="D63" s="164"/>
      <c r="E63" s="379"/>
      <c r="F63" s="379"/>
      <c r="K63" s="346"/>
    </row>
    <row r="64">
      <c r="B64" s="1186"/>
      <c r="C64" s="1186"/>
      <c r="D64" s="164"/>
      <c r="E64" s="379"/>
      <c r="F64" s="255"/>
      <c r="K64" s="346"/>
    </row>
    <row r="65">
      <c r="B65" s="1186"/>
      <c r="C65" s="1186"/>
      <c r="D65" s="164"/>
      <c r="E65" s="379"/>
      <c r="F65" s="255"/>
      <c r="K65" s="346"/>
    </row>
    <row r="66">
      <c r="B66" s="905"/>
      <c r="C66" s="905"/>
      <c r="D66" s="1"/>
      <c r="E66" s="187"/>
      <c r="F66" s="187"/>
      <c r="K66" s="346"/>
    </row>
    <row r="67">
      <c r="B67" s="905"/>
      <c r="C67" s="905"/>
      <c r="D67" s="1"/>
      <c r="E67" s="187"/>
      <c r="F67" s="187"/>
      <c r="K67" s="346"/>
    </row>
    <row r="68">
      <c r="B68" s="905"/>
      <c r="C68" s="905"/>
      <c r="D68" s="1"/>
      <c r="E68" s="187"/>
      <c r="F68" s="187"/>
      <c r="K68" s="346"/>
    </row>
    <row r="69">
      <c r="K69" s="346"/>
    </row>
    <row r="70">
      <c r="K70" s="346"/>
    </row>
    <row r="71">
      <c r="K71" s="346"/>
    </row>
    <row r="72">
      <c r="K72" s="346"/>
    </row>
    <row r="73">
      <c r="K73" s="346"/>
    </row>
    <row r="74">
      <c r="K74" s="346"/>
    </row>
    <row r="75">
      <c r="K75" s="346"/>
    </row>
    <row r="76">
      <c r="K76" s="346"/>
    </row>
    <row r="77">
      <c r="K77" s="346"/>
    </row>
    <row r="78">
      <c r="K78" s="346"/>
    </row>
    <row r="79">
      <c r="K79" s="346"/>
    </row>
    <row r="80">
      <c r="K80" s="346"/>
    </row>
    <row r="81">
      <c r="K81" s="346"/>
    </row>
    <row r="82">
      <c r="K82" s="346"/>
    </row>
    <row r="83">
      <c r="K83" s="346"/>
    </row>
    <row r="84">
      <c r="K84" s="346"/>
    </row>
    <row r="85">
      <c r="K85" s="346"/>
    </row>
    <row r="86">
      <c r="K86" s="346"/>
    </row>
    <row r="87">
      <c r="K87" s="346"/>
    </row>
    <row r="88">
      <c r="K88" s="346"/>
    </row>
    <row r="89">
      <c r="K89" s="346"/>
    </row>
    <row r="90">
      <c r="K90" s="346"/>
    </row>
    <row r="91">
      <c r="K91" s="346"/>
    </row>
    <row r="92">
      <c r="K92" s="346"/>
    </row>
    <row r="93">
      <c r="K93" s="346"/>
    </row>
    <row r="94">
      <c r="K94" s="346"/>
    </row>
    <row r="95">
      <c r="K95" s="346"/>
    </row>
    <row r="96">
      <c r="K96" s="346"/>
    </row>
    <row r="97">
      <c r="K97" s="346"/>
    </row>
    <row r="98">
      <c r="K98" s="346"/>
    </row>
    <row r="99">
      <c r="K99" s="346"/>
    </row>
    <row r="100">
      <c r="K100" s="346"/>
    </row>
    <row r="101">
      <c r="K101" s="346"/>
    </row>
    <row r="102">
      <c r="K102" s="346"/>
    </row>
    <row r="103">
      <c r="K103" s="346"/>
    </row>
    <row r="104">
      <c r="K104" s="346"/>
    </row>
    <row r="105"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</sheetData>
  <mergeCells count="26">
    <mergeCell ref="B6:B7"/>
    <mergeCell ref="B8:B10"/>
    <mergeCell ref="B33:F33"/>
    <mergeCell ref="C2:D2"/>
    <mergeCell ref="C3:D3"/>
    <mergeCell ref="E3:E4"/>
    <mergeCell ref="F3:F4"/>
    <mergeCell ref="G3:G4"/>
    <mergeCell ref="C4:D4"/>
    <mergeCell ref="C5:G5"/>
    <mergeCell ref="P14:Q17"/>
    <mergeCell ref="T14:X17"/>
    <mergeCell ref="Y14:Z17"/>
    <mergeCell ref="AC14:AG17"/>
    <mergeCell ref="AH14:AI17"/>
    <mergeCell ref="B18:H19"/>
    <mergeCell ref="K18:Q19"/>
    <mergeCell ref="T18:Z19"/>
    <mergeCell ref="AC18:AI19"/>
    <mergeCell ref="D8:G8"/>
    <mergeCell ref="D9:G9"/>
    <mergeCell ref="D10:G10"/>
    <mergeCell ref="D11:G11"/>
    <mergeCell ref="B14:F17"/>
    <mergeCell ref="G14:H17"/>
    <mergeCell ref="K14:O17"/>
  </mergeCells>
  <hyperlinks>
    <hyperlink r:id="rId4" ref="B33"/>
    <hyperlink r:id="rId5" ref="I35"/>
    <hyperlink r:id="rId6" ref="I36"/>
    <hyperlink r:id="rId7" ref="I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legacyDrawing r:id="rId9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5.38"/>
    <col customWidth="1" min="18" max="18" width="23.5"/>
    <col customWidth="1" min="19" max="19" width="19.1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3600</v>
      </c>
      <c r="C2" s="4"/>
      <c r="D2" s="1516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1622">
        <v>45371.0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3601</v>
      </c>
      <c r="R13" s="320" t="s">
        <v>3602</v>
      </c>
      <c r="S13" s="320" t="s">
        <v>3603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3604</v>
      </c>
      <c r="S27" s="217" t="s">
        <v>3605</v>
      </c>
      <c r="T27" s="217" t="s">
        <v>3606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3607</v>
      </c>
      <c r="S34" s="217" t="s">
        <v>3608</v>
      </c>
      <c r="T34" s="217" t="s">
        <v>3609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3611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1706" t="s">
        <v>399</v>
      </c>
      <c r="B66" s="1707">
        <v>2.0</v>
      </c>
      <c r="C66" s="1708" t="s">
        <v>400</v>
      </c>
      <c r="D66" s="1709" t="s">
        <v>401</v>
      </c>
      <c r="E66" s="1710"/>
      <c r="F66" s="1711"/>
      <c r="G66" s="1712"/>
      <c r="H66" s="98"/>
      <c r="I66" s="383"/>
      <c r="J66" s="383"/>
      <c r="K66" s="1713"/>
      <c r="L66" s="1312"/>
      <c r="M66" s="1714" t="s">
        <v>702</v>
      </c>
      <c r="N66" s="1715" t="s">
        <v>1496</v>
      </c>
      <c r="O66" s="65"/>
      <c r="P66" s="1862" t="s">
        <v>406</v>
      </c>
      <c r="Q66" s="1863" t="s">
        <v>3612</v>
      </c>
      <c r="R66" s="1864" t="s">
        <v>342</v>
      </c>
      <c r="S66" s="1864" t="s">
        <v>3613</v>
      </c>
      <c r="T66" s="1721">
        <v>3.0</v>
      </c>
      <c r="U66" s="1713"/>
      <c r="V66" s="1713"/>
      <c r="W66" s="1713"/>
      <c r="X66" s="1713"/>
      <c r="Y66" s="1713"/>
      <c r="Z66" s="1713"/>
      <c r="AA66" s="1713"/>
    </row>
    <row r="67">
      <c r="A67" s="14"/>
      <c r="B67" s="14"/>
      <c r="C67" s="14"/>
      <c r="D67" s="153"/>
      <c r="E67" s="1710" t="s">
        <v>393</v>
      </c>
      <c r="G67" s="1711" t="s">
        <v>402</v>
      </c>
      <c r="H67" s="98"/>
      <c r="I67" s="383"/>
      <c r="J67" s="383"/>
      <c r="K67" s="1713"/>
      <c r="L67" s="1312"/>
      <c r="M67" s="1725" t="s">
        <v>702</v>
      </c>
      <c r="N67" s="1726" t="s">
        <v>3510</v>
      </c>
      <c r="O67" s="4"/>
      <c r="P67" s="1862" t="s">
        <v>406</v>
      </c>
      <c r="Q67" s="1863" t="s">
        <v>3614</v>
      </c>
      <c r="R67" s="1864" t="s">
        <v>342</v>
      </c>
      <c r="S67" s="1864" t="s">
        <v>3615</v>
      </c>
      <c r="T67" s="1721">
        <v>3.0</v>
      </c>
      <c r="U67" s="1713"/>
      <c r="V67" s="1713"/>
      <c r="W67" s="1713"/>
      <c r="X67" s="1713"/>
      <c r="Y67" s="1713"/>
      <c r="Z67" s="1713"/>
      <c r="AA67" s="1713"/>
    </row>
    <row r="68">
      <c r="A68" s="1706" t="s">
        <v>700</v>
      </c>
      <c r="B68" s="1707">
        <v>4.0</v>
      </c>
      <c r="C68" s="1708" t="s">
        <v>400</v>
      </c>
      <c r="D68" s="1730" t="s">
        <v>412</v>
      </c>
      <c r="E68" s="1710" t="s">
        <v>394</v>
      </c>
      <c r="H68" s="98"/>
      <c r="I68" s="383"/>
      <c r="J68" s="383"/>
      <c r="K68" s="1713"/>
      <c r="L68" s="1713"/>
      <c r="M68" s="1731"/>
      <c r="N68" s="1732"/>
      <c r="O68" s="1733"/>
      <c r="Q68" s="1713"/>
      <c r="R68" s="1713"/>
      <c r="S68" s="1713"/>
      <c r="T68" s="1713"/>
      <c r="U68" s="1713"/>
      <c r="V68" s="1713"/>
      <c r="W68" s="1713"/>
      <c r="X68" s="1713"/>
      <c r="Y68" s="1713"/>
      <c r="Z68" s="1713"/>
      <c r="AA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38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  <c r="W69" s="1713"/>
      <c r="X69" s="1713"/>
      <c r="Y69" s="1713"/>
      <c r="Z69" s="1713"/>
      <c r="AA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38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  <c r="W70" s="1713"/>
      <c r="X70" s="1713"/>
      <c r="Y70" s="1713"/>
      <c r="Z70" s="1713"/>
      <c r="AA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383"/>
      <c r="K71" s="1713"/>
      <c r="L71" s="1713"/>
      <c r="M71" s="1741" t="s">
        <v>149</v>
      </c>
      <c r="N71" s="1742"/>
      <c r="O71" s="1713"/>
      <c r="P71" s="1713"/>
      <c r="Q71" s="1713"/>
      <c r="R71" s="1713"/>
      <c r="S71" s="1713"/>
      <c r="T71" s="1713"/>
      <c r="U71" s="1713"/>
      <c r="V71" s="1713"/>
      <c r="W71" s="1713"/>
      <c r="X71" s="1713"/>
      <c r="Y71" s="1713"/>
      <c r="Z71" s="1713"/>
      <c r="AA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383"/>
      <c r="K72" s="1713"/>
      <c r="L72" s="1713"/>
      <c r="M72" s="1713"/>
      <c r="N72" s="1742"/>
      <c r="O72" s="1713"/>
      <c r="P72" s="1713"/>
      <c r="Q72" s="1713"/>
      <c r="R72" s="1713"/>
      <c r="S72" s="1713"/>
      <c r="T72" s="1713"/>
      <c r="U72" s="1713"/>
      <c r="V72" s="1713"/>
      <c r="W72" s="1713"/>
      <c r="X72" s="1713"/>
      <c r="Y72" s="1713"/>
      <c r="Z72" s="1713"/>
      <c r="AA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383"/>
      <c r="K73" s="1713"/>
      <c r="L73" s="1713"/>
      <c r="M73" s="1713"/>
      <c r="N73" s="1742"/>
      <c r="O73" s="1713"/>
      <c r="P73" s="1713"/>
      <c r="Q73" s="1713"/>
      <c r="R73" s="1713"/>
      <c r="S73" s="1713"/>
      <c r="T73" s="1713"/>
      <c r="U73" s="1713"/>
      <c r="V73" s="1713"/>
      <c r="W73" s="1713"/>
      <c r="X73" s="1713"/>
      <c r="Y73" s="1713"/>
      <c r="Z73" s="1713"/>
      <c r="AA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  <c r="W74" s="1713"/>
      <c r="X74" s="1713"/>
      <c r="Y74" s="1713"/>
      <c r="Z74" s="1713"/>
      <c r="AA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  <c r="W75" s="1713"/>
      <c r="X75" s="1713"/>
      <c r="Y75" s="1713"/>
      <c r="Z75" s="1713"/>
      <c r="AA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36"/>
      <c r="I76" s="36"/>
      <c r="J76" s="65"/>
      <c r="K76" s="1713"/>
      <c r="L76" s="1746" t="s">
        <v>1127</v>
      </c>
      <c r="M76" s="1747" t="s">
        <v>393</v>
      </c>
      <c r="N76" s="1748" t="s">
        <v>394</v>
      </c>
      <c r="O76" s="4"/>
      <c r="P76" s="1747" t="s">
        <v>395</v>
      </c>
      <c r="Q76" s="1746" t="s">
        <v>2250</v>
      </c>
      <c r="R76" s="1747" t="s">
        <v>396</v>
      </c>
      <c r="S76" s="1746" t="s">
        <v>397</v>
      </c>
      <c r="T76" s="1746" t="s">
        <v>398</v>
      </c>
      <c r="U76" s="1747" t="s">
        <v>389</v>
      </c>
      <c r="V76" s="1713"/>
      <c r="W76" s="1713"/>
      <c r="X76" s="1713"/>
      <c r="Y76" s="1713"/>
      <c r="Z76" s="1713"/>
      <c r="AA76" s="1713"/>
    </row>
    <row r="77">
      <c r="A77" s="1706" t="s">
        <v>399</v>
      </c>
      <c r="B77" s="1707">
        <v>2.0</v>
      </c>
      <c r="C77" s="1708" t="s">
        <v>400</v>
      </c>
      <c r="D77" s="1709" t="s">
        <v>401</v>
      </c>
      <c r="E77" s="1750" t="s">
        <v>2250</v>
      </c>
      <c r="F77" s="1711"/>
      <c r="G77" s="1712"/>
      <c r="H77" s="98"/>
      <c r="I77" s="383"/>
      <c r="J77" s="383"/>
      <c r="K77" s="1713"/>
      <c r="L77" s="1312"/>
      <c r="M77" s="1725" t="s">
        <v>702</v>
      </c>
      <c r="N77" s="1726" t="s">
        <v>3510</v>
      </c>
      <c r="O77" s="4"/>
      <c r="P77" s="1862" t="s">
        <v>406</v>
      </c>
      <c r="Q77" s="1756" t="s">
        <v>3623</v>
      </c>
      <c r="R77" s="1726" t="s">
        <v>3624</v>
      </c>
      <c r="S77" s="15"/>
      <c r="T77" s="4"/>
      <c r="U77" s="1716">
        <v>1.0</v>
      </c>
      <c r="V77" s="1713"/>
      <c r="W77" s="1713"/>
      <c r="X77" s="1713"/>
      <c r="Y77" s="1713"/>
      <c r="Z77" s="1713"/>
      <c r="AA77" s="1713"/>
    </row>
    <row r="78">
      <c r="A78" s="14"/>
      <c r="B78" s="14"/>
      <c r="C78" s="14"/>
      <c r="D78" s="153"/>
      <c r="E78" s="1710" t="s">
        <v>393</v>
      </c>
      <c r="G78" s="1711" t="s">
        <v>402</v>
      </c>
      <c r="H78" s="98"/>
      <c r="I78" s="383"/>
      <c r="J78" s="383"/>
      <c r="K78" s="1713"/>
      <c r="L78" s="1312"/>
      <c r="M78" s="1725" t="s">
        <v>702</v>
      </c>
      <c r="N78" s="1726" t="s">
        <v>3510</v>
      </c>
      <c r="O78" s="4"/>
      <c r="P78" s="1862" t="s">
        <v>406</v>
      </c>
      <c r="Q78" s="1756" t="s">
        <v>3623</v>
      </c>
      <c r="R78" s="1726" t="s">
        <v>3625</v>
      </c>
      <c r="S78" s="15"/>
      <c r="T78" s="4"/>
      <c r="U78" s="1716">
        <v>1.0</v>
      </c>
      <c r="V78" s="1713"/>
      <c r="W78" s="1713"/>
      <c r="X78" s="1713"/>
      <c r="Y78" s="1713"/>
      <c r="Z78" s="1713"/>
      <c r="AA78" s="1713"/>
    </row>
    <row r="79">
      <c r="A79" s="1761"/>
      <c r="B79" s="1761"/>
      <c r="C79" s="1761"/>
      <c r="D79" s="1761"/>
      <c r="E79" s="1710" t="s">
        <v>394</v>
      </c>
      <c r="H79" s="98"/>
      <c r="I79" s="383"/>
      <c r="J79" s="383"/>
      <c r="K79" s="1713"/>
      <c r="L79" s="1741"/>
      <c r="M79" s="1732"/>
      <c r="N79" s="1733"/>
      <c r="P79" s="1733"/>
      <c r="Q79" s="1183"/>
      <c r="R79" s="1764"/>
      <c r="S79" s="1764"/>
      <c r="T79" s="1764"/>
      <c r="U79" s="1764"/>
      <c r="V79" s="1713"/>
      <c r="W79" s="1713"/>
      <c r="X79" s="1713"/>
      <c r="Y79" s="1713"/>
      <c r="Z79" s="1713"/>
      <c r="AA79" s="1713"/>
    </row>
    <row r="80">
      <c r="A80" s="1761"/>
      <c r="B80" s="1761"/>
      <c r="C80" s="1761"/>
      <c r="D80" s="1761"/>
      <c r="E80" s="51"/>
      <c r="H80" s="98"/>
      <c r="I80" s="1713"/>
      <c r="J80" s="38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  <c r="W80" s="1713"/>
      <c r="X80" s="1713"/>
      <c r="Y80" s="1713"/>
      <c r="Z80" s="1713"/>
      <c r="AA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38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  <c r="W81" s="1713"/>
      <c r="X81" s="1713"/>
      <c r="Y81" s="1713"/>
      <c r="Z81" s="1713"/>
      <c r="AA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  <c r="W82" s="1713"/>
      <c r="X82" s="1713"/>
      <c r="Y82" s="1713"/>
      <c r="Z82" s="1713"/>
      <c r="AA82" s="1713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1312" t="s">
        <v>1761</v>
      </c>
      <c r="M91" s="1725" t="s">
        <v>702</v>
      </c>
      <c r="N91" s="1726" t="s">
        <v>1496</v>
      </c>
      <c r="O91" s="4"/>
      <c r="P91" s="1862" t="s">
        <v>406</v>
      </c>
      <c r="Q91" s="1864" t="s">
        <v>1227</v>
      </c>
      <c r="R91" s="1866" t="s">
        <v>1527</v>
      </c>
      <c r="S91" s="1863" t="s">
        <v>1673</v>
      </c>
      <c r="T91" s="1716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1312" t="s">
        <v>1766</v>
      </c>
      <c r="M92" s="1725" t="s">
        <v>702</v>
      </c>
      <c r="N92" s="1726" t="s">
        <v>1496</v>
      </c>
      <c r="O92" s="4"/>
      <c r="P92" s="1862" t="s">
        <v>406</v>
      </c>
      <c r="Q92" s="1867" t="s">
        <v>3626</v>
      </c>
      <c r="R92" s="1864" t="s">
        <v>3627</v>
      </c>
      <c r="S92" s="1864" t="s">
        <v>3628</v>
      </c>
      <c r="T92" s="1716">
        <v>2.0</v>
      </c>
    </row>
    <row r="93">
      <c r="A93" s="229"/>
      <c r="B93" s="7"/>
      <c r="C93" s="7"/>
      <c r="D93" s="197"/>
      <c r="E93" s="153"/>
      <c r="F93" s="114"/>
      <c r="G93" s="153"/>
      <c r="H93" s="114"/>
      <c r="I93" s="7"/>
      <c r="J93" s="7"/>
      <c r="L93" s="1312" t="s">
        <v>1773</v>
      </c>
      <c r="M93" s="1725" t="s">
        <v>702</v>
      </c>
      <c r="N93" s="1726" t="s">
        <v>1496</v>
      </c>
      <c r="O93" s="4"/>
      <c r="P93" s="1862" t="s">
        <v>406</v>
      </c>
      <c r="Q93" s="1864" t="s">
        <v>3629</v>
      </c>
      <c r="R93" s="1864" t="s">
        <v>3631</v>
      </c>
      <c r="S93" s="1864" t="s">
        <v>1406</v>
      </c>
      <c r="T93" s="1716">
        <v>2.0</v>
      </c>
    </row>
    <row r="94">
      <c r="A94" s="7"/>
      <c r="B94" s="7"/>
      <c r="C94" s="7"/>
      <c r="D94" s="197"/>
      <c r="E94" s="221" t="s">
        <v>410</v>
      </c>
      <c r="F94" s="15"/>
      <c r="G94" s="15"/>
      <c r="H94" s="4"/>
      <c r="I94" s="229"/>
      <c r="J94" s="7"/>
      <c r="L94" s="1312" t="s">
        <v>1773</v>
      </c>
      <c r="M94" s="1725" t="s">
        <v>702</v>
      </c>
      <c r="N94" s="1726" t="s">
        <v>1496</v>
      </c>
      <c r="O94" s="4"/>
      <c r="P94" s="1862" t="s">
        <v>406</v>
      </c>
      <c r="Q94" s="1864" t="s">
        <v>3633</v>
      </c>
      <c r="R94" s="1866" t="s">
        <v>2465</v>
      </c>
      <c r="S94" s="1864" t="s">
        <v>3634</v>
      </c>
      <c r="T94" s="1716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10">
    <mergeCell ref="E43:J43"/>
    <mergeCell ref="F44:H44"/>
    <mergeCell ref="E45:H45"/>
    <mergeCell ref="E46:G47"/>
    <mergeCell ref="H46:H47"/>
    <mergeCell ref="C66:C67"/>
    <mergeCell ref="D66:D67"/>
    <mergeCell ref="E91:F91"/>
    <mergeCell ref="E92:F93"/>
    <mergeCell ref="E98:F98"/>
    <mergeCell ref="E65:J65"/>
    <mergeCell ref="G66:H66"/>
    <mergeCell ref="E76:J76"/>
    <mergeCell ref="G78:H81"/>
    <mergeCell ref="E79:F81"/>
    <mergeCell ref="E90:J90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C130:C131"/>
    <mergeCell ref="E130:F130"/>
    <mergeCell ref="G130:H132"/>
    <mergeCell ref="E131:F132"/>
    <mergeCell ref="E133:H133"/>
    <mergeCell ref="E136:J136"/>
    <mergeCell ref="E137:F141"/>
    <mergeCell ref="F119:H119"/>
    <mergeCell ref="E120:H120"/>
    <mergeCell ref="E121:G122"/>
    <mergeCell ref="H121:H122"/>
    <mergeCell ref="E129:J129"/>
    <mergeCell ref="A130:A131"/>
    <mergeCell ref="B130:B131"/>
    <mergeCell ref="O26:P26"/>
    <mergeCell ref="O33:P33"/>
    <mergeCell ref="O34:P34"/>
    <mergeCell ref="N65:O65"/>
    <mergeCell ref="N66:O66"/>
    <mergeCell ref="N67:O67"/>
    <mergeCell ref="O68:P68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67:F67"/>
    <mergeCell ref="G67:H70"/>
    <mergeCell ref="C68:C69"/>
    <mergeCell ref="E68:F70"/>
    <mergeCell ref="C77:C78"/>
    <mergeCell ref="D77:D78"/>
    <mergeCell ref="G77:H77"/>
    <mergeCell ref="E78:F78"/>
    <mergeCell ref="N76:O76"/>
    <mergeCell ref="N77:O77"/>
    <mergeCell ref="R77:T77"/>
    <mergeCell ref="N78:O78"/>
    <mergeCell ref="R78:T78"/>
    <mergeCell ref="N79:O79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33.38"/>
    <col customWidth="1" min="19" max="19" width="19.13"/>
    <col customWidth="1" min="21" max="21" width="21.25"/>
    <col customWidth="1" min="22" max="22" width="33.75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3630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45377.0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3632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1684</v>
      </c>
      <c r="E14" s="1" t="s">
        <v>54</v>
      </c>
      <c r="H14" s="49"/>
      <c r="I14" s="50"/>
      <c r="J14" s="223"/>
      <c r="K14" s="893" t="s">
        <v>1684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682" t="str">
        <f>IFERROR(__xludf.DUMMYFUNCTION("IMPORTRANGE(""https://docs.google.com/spreadsheets/d/1AZ3Iko49RlWgMZj2Hx7OpTHq-NH0mvOPQwtTsEQwEV4/edit#gid=30257548"",""4/19~4/30 others 2024!A5:J28"")"),"#REF!")</f>
        <v>#REF!</v>
      </c>
      <c r="P16" s="1683"/>
      <c r="Q16" s="1683"/>
      <c r="R16" s="1683"/>
      <c r="S16" s="1683"/>
      <c r="T16" s="1683"/>
      <c r="U16" s="1683"/>
      <c r="V16" s="1683"/>
      <c r="W16" s="1684"/>
      <c r="X16" s="1685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815">
        <v>45402.0</v>
      </c>
      <c r="L17" s="1815">
        <v>45403.0</v>
      </c>
      <c r="M17" s="1815">
        <v>45404.0</v>
      </c>
      <c r="N17" s="7"/>
      <c r="O17" s="1659"/>
      <c r="P17" s="1660"/>
      <c r="Q17" s="1661"/>
      <c r="R17" s="1661"/>
      <c r="S17" s="1661"/>
      <c r="T17" s="1661"/>
      <c r="U17" s="1661"/>
      <c r="V17" s="1661"/>
      <c r="W17" s="1816"/>
      <c r="X17" s="1817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3593</v>
      </c>
      <c r="J19" s="1188" t="s">
        <v>84</v>
      </c>
      <c r="K19" s="1705" t="str">
        <f t="shared" ref="K19:M19" si="1">vlookup(K17,$O$17:$U$28,7,0)</f>
        <v>#N/A</v>
      </c>
      <c r="L19" s="1705" t="str">
        <f t="shared" si="1"/>
        <v>#N/A</v>
      </c>
      <c r="M19" s="1705" t="str">
        <f t="shared" si="1"/>
        <v>#N/A</v>
      </c>
      <c r="N19" s="7"/>
      <c r="O19" s="1664"/>
      <c r="P19" s="1665"/>
      <c r="Q19" s="1666"/>
      <c r="R19" s="1667"/>
      <c r="S19" s="1667"/>
      <c r="T19" s="1667"/>
      <c r="U19" s="1667"/>
      <c r="V19" s="1667"/>
      <c r="W19" s="1822"/>
      <c r="X19" s="1824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3595</v>
      </c>
      <c r="I20" s="47"/>
      <c r="J20" s="1188" t="s">
        <v>97</v>
      </c>
      <c r="K20" s="1705" t="str">
        <f>VLOOKUP(K18, $Q$17:$U$26, 5, FALSE)</f>
        <v>#N/A</v>
      </c>
      <c r="L20" s="1705" t="str">
        <f t="shared" ref="L20:M20" si="2">vlookup(L17,$O$17:$U$28,7,0)</f>
        <v>#N/A</v>
      </c>
      <c r="M20" s="1705" t="str">
        <f t="shared" si="2"/>
        <v>#N/A</v>
      </c>
      <c r="N20" s="7"/>
      <c r="O20" s="1664"/>
      <c r="P20" s="1665"/>
      <c r="Q20" s="1666"/>
      <c r="R20" s="1667"/>
      <c r="S20" s="1667"/>
      <c r="T20" s="1667"/>
      <c r="U20" s="1853"/>
      <c r="V20" s="1667"/>
      <c r="W20" s="1822"/>
      <c r="X20" s="1829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831" t="s">
        <v>3598</v>
      </c>
      <c r="I21" s="47"/>
      <c r="J21" s="1192" t="s">
        <v>98</v>
      </c>
      <c r="K21" s="1705" t="str">
        <f t="shared" ref="K21:M21" si="3">VLOOKUP(K17,$O$17:$U$28,6,0)</f>
        <v>#N/A</v>
      </c>
      <c r="L21" s="1705" t="str">
        <f t="shared" si="3"/>
        <v>#N/A</v>
      </c>
      <c r="M21" s="1705" t="str">
        <f t="shared" si="3"/>
        <v>#N/A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1667"/>
      <c r="V22" s="1667"/>
      <c r="W22" s="1834"/>
      <c r="X22" s="1835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815">
        <v>45405.0</v>
      </c>
      <c r="L23" s="1815">
        <v>45406.0</v>
      </c>
      <c r="M23" s="1815">
        <v>45408.0</v>
      </c>
      <c r="N23" s="7"/>
      <c r="O23" s="1664"/>
      <c r="P23" s="1665"/>
      <c r="Q23" s="1666"/>
      <c r="R23" s="1667"/>
      <c r="S23" s="1667"/>
      <c r="T23" s="1667"/>
      <c r="U23" s="1667"/>
      <c r="V23" s="1667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1664"/>
      <c r="P24" s="1665"/>
      <c r="Q24" s="1666"/>
      <c r="R24" s="1667"/>
      <c r="S24" s="1667"/>
      <c r="T24" s="1667"/>
      <c r="U24" s="1667"/>
      <c r="V24" s="1667"/>
      <c r="W24" s="1839"/>
      <c r="X24" s="1840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868" t="str">
        <f t="shared" ref="K25:M25" si="4">vlookup(K23,$O$17:$U$28,7,0)</f>
        <v>#N/A</v>
      </c>
      <c r="L25" s="1705" t="str">
        <f t="shared" si="4"/>
        <v>#N/A</v>
      </c>
      <c r="M25" s="1705" t="str">
        <f t="shared" si="4"/>
        <v>#N/A</v>
      </c>
      <c r="N25" s="7"/>
      <c r="O25" s="1664"/>
      <c r="P25" s="1665"/>
      <c r="Q25" s="1666"/>
      <c r="R25" s="1667"/>
      <c r="S25" s="1667"/>
      <c r="T25" s="1667"/>
      <c r="U25" s="1667"/>
      <c r="V25" s="1667"/>
      <c r="W25" s="1844"/>
      <c r="X25" s="1845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tr">
        <f t="shared" ref="K26:M26" si="5">vlookup(K23,$O$17:$U$28,7,0)</f>
        <v>#N/A</v>
      </c>
      <c r="L26" s="1705" t="str">
        <f t="shared" si="5"/>
        <v>#N/A</v>
      </c>
      <c r="M26" s="1705" t="str">
        <f t="shared" si="5"/>
        <v>#N/A</v>
      </c>
      <c r="N26" s="229" t="s">
        <v>149</v>
      </c>
      <c r="O26" s="1664"/>
      <c r="P26" s="1665"/>
      <c r="Q26" s="1666"/>
      <c r="R26" s="1667"/>
      <c r="S26" s="1667"/>
      <c r="T26" s="1667"/>
      <c r="U26" s="1667"/>
      <c r="V26" s="1667"/>
      <c r="W26" s="1818"/>
      <c r="X26" s="181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705" t="str">
        <f t="shared" ref="K27:M27" si="6">VLOOKUP(K23,$O$17:$U$28,6,0)</f>
        <v>#N/A</v>
      </c>
      <c r="L27" s="1705" t="str">
        <f t="shared" si="6"/>
        <v>#N/A</v>
      </c>
      <c r="M27" s="1705" t="str">
        <f t="shared" si="6"/>
        <v>#N/A</v>
      </c>
      <c r="N27" s="7"/>
      <c r="O27" s="1659"/>
      <c r="P27" s="1660"/>
      <c r="Q27" s="1661"/>
      <c r="R27" s="1661"/>
      <c r="S27" s="1661"/>
      <c r="T27" s="1661"/>
      <c r="U27" s="1661"/>
      <c r="V27" s="1661"/>
      <c r="W27" s="1848"/>
      <c r="X27" s="1869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5"/>
      <c r="P28" s="1696"/>
      <c r="Q28" s="1688"/>
      <c r="R28" s="1688"/>
      <c r="S28" s="1688"/>
      <c r="T28" s="1688"/>
      <c r="U28" s="1688"/>
      <c r="V28" s="1688"/>
      <c r="W28" s="1822"/>
      <c r="X28" s="1829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815">
        <v>45409.0</v>
      </c>
      <c r="L29" s="1815">
        <v>45410.0</v>
      </c>
      <c r="M29" s="1815">
        <v>45411.0</v>
      </c>
      <c r="N29" s="95"/>
      <c r="O29" s="1695"/>
      <c r="P29" s="1696"/>
      <c r="Q29" s="1688"/>
      <c r="R29" s="1688"/>
      <c r="S29" s="1688"/>
      <c r="T29" s="1688"/>
      <c r="U29" s="1688"/>
      <c r="V29" s="1688"/>
      <c r="W29" s="1822"/>
      <c r="X29" s="1829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1695"/>
      <c r="P30" s="1696"/>
      <c r="Q30" s="1688"/>
      <c r="R30" s="1688"/>
      <c r="S30" s="1688"/>
      <c r="T30" s="1688"/>
      <c r="U30" s="1688"/>
      <c r="V30" s="1688"/>
      <c r="W30" s="1834"/>
      <c r="X30" s="1835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tr">
        <f t="shared" ref="K31:M31" si="7">vlookup(K29,$O$17:$U$28,7,0)</f>
        <v>#N/A</v>
      </c>
      <c r="L31" s="1705" t="str">
        <f t="shared" si="7"/>
        <v>#N/A</v>
      </c>
      <c r="M31" s="1705" t="str">
        <f t="shared" si="7"/>
        <v>#N/A</v>
      </c>
      <c r="N31" s="100"/>
      <c r="O31" s="1695"/>
      <c r="P31" s="1696"/>
      <c r="Q31" s="1688"/>
      <c r="R31" s="1688"/>
      <c r="S31" s="1688"/>
      <c r="T31" s="1688"/>
      <c r="U31" s="1688"/>
      <c r="V31" s="1688"/>
      <c r="W31" s="1822"/>
      <c r="X31" s="1829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tr">
        <f t="shared" ref="K32:M32" si="8">vlookup(K29,$O$17:$U$28,7,0)</f>
        <v>#N/A</v>
      </c>
      <c r="L32" s="1705" t="str">
        <f t="shared" si="8"/>
        <v>#N/A</v>
      </c>
      <c r="M32" s="1705" t="str">
        <f t="shared" si="8"/>
        <v>#N/A</v>
      </c>
      <c r="N32" s="103"/>
      <c r="O32" s="1695"/>
      <c r="P32" s="1696"/>
      <c r="Q32" s="1688"/>
      <c r="R32" s="1688"/>
      <c r="S32" s="1688"/>
      <c r="T32" s="1688"/>
      <c r="U32" s="1688"/>
      <c r="V32" s="1688"/>
      <c r="W32" s="1839"/>
      <c r="X32" s="184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705" t="str">
        <f t="shared" ref="K33:M33" si="9">VLOOKUP(K29,$O$17:$U$28,6,0)</f>
        <v>#N/A</v>
      </c>
      <c r="L33" s="1705" t="str">
        <f t="shared" si="9"/>
        <v>#N/A</v>
      </c>
      <c r="M33" s="1705" t="str">
        <f t="shared" si="9"/>
        <v>#N/A</v>
      </c>
      <c r="N33" s="103"/>
      <c r="O33" s="1664"/>
      <c r="P33" s="1665"/>
      <c r="Q33" s="1666"/>
      <c r="R33" s="1667"/>
      <c r="S33" s="1667"/>
      <c r="T33" s="1667"/>
      <c r="U33" s="1667"/>
      <c r="V33" s="1667"/>
      <c r="W33" s="1844"/>
      <c r="X33" s="1845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O34" s="1664"/>
      <c r="P34" s="1665"/>
      <c r="Q34" s="1666"/>
      <c r="R34" s="1667"/>
      <c r="S34" s="1667"/>
      <c r="T34" s="1667"/>
      <c r="U34" s="1667"/>
      <c r="V34" s="1667"/>
      <c r="W34" s="1818"/>
      <c r="X34" s="181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815">
        <v>45412.0</v>
      </c>
      <c r="L35" s="1872"/>
      <c r="M35" s="1872"/>
      <c r="N35" s="852"/>
      <c r="O35" s="1664"/>
      <c r="P35" s="1665"/>
      <c r="Q35" s="1666"/>
      <c r="R35" s="1667"/>
      <c r="S35" s="1667"/>
      <c r="T35" s="1667"/>
      <c r="U35" s="1667"/>
      <c r="V35" s="1667"/>
      <c r="W35" s="1822"/>
      <c r="X35" s="1824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67"/>
      <c r="M36" s="967"/>
      <c r="N36" s="852"/>
      <c r="O36" s="1664"/>
      <c r="P36" s="1665"/>
      <c r="Q36" s="1666"/>
      <c r="R36" s="1667"/>
      <c r="S36" s="1667"/>
      <c r="T36" s="1667"/>
      <c r="U36" s="1667"/>
      <c r="V36" s="1667"/>
      <c r="W36" s="1822"/>
      <c r="X36" s="1829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tr">
        <f>vlookup(K35,$O$17:$U$28,7,0)</f>
        <v>#N/A</v>
      </c>
      <c r="L37" s="1873"/>
      <c r="M37" s="1873"/>
      <c r="N37" s="852"/>
      <c r="O37" s="1719"/>
      <c r="P37" s="1720"/>
      <c r="Q37" s="1722"/>
      <c r="R37" s="1723"/>
      <c r="S37" s="1723"/>
      <c r="T37" s="1723"/>
      <c r="U37" s="1723"/>
      <c r="V37" s="1723"/>
      <c r="W37" s="1846"/>
      <c r="X37" s="1847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tr">
        <f>vlookup(K35,$O$17:$U$28,7,0)</f>
        <v>#N/A</v>
      </c>
      <c r="L38" s="1873"/>
      <c r="M38" s="1873"/>
      <c r="N38" s="852" t="s">
        <v>1533</v>
      </c>
      <c r="O38" s="1874"/>
      <c r="P38" s="1875"/>
      <c r="Q38" s="1666"/>
      <c r="R38" s="1667"/>
      <c r="S38" s="1667"/>
      <c r="T38" s="1667"/>
      <c r="U38" s="1667"/>
      <c r="V38" s="1667"/>
      <c r="W38" s="1834"/>
      <c r="X38" s="1835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705" t="str">
        <f>VLOOKUP(K35,$O$17:$U$28,6,0)</f>
        <v>#N/A</v>
      </c>
      <c r="L39" s="1873"/>
      <c r="M39" s="1873"/>
      <c r="N39" s="852"/>
      <c r="O39" s="1874"/>
      <c r="P39" s="1875"/>
      <c r="Q39" s="1666"/>
      <c r="R39" s="1667"/>
      <c r="S39" s="1667"/>
      <c r="T39" s="1667"/>
      <c r="U39" s="1667"/>
      <c r="V39" s="1667"/>
      <c r="W39" s="1822"/>
      <c r="X39" s="1829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856"/>
      <c r="O40" s="1877"/>
      <c r="P40" s="1877"/>
      <c r="Q40" s="1878"/>
      <c r="R40" s="1880"/>
      <c r="S40" s="1880"/>
      <c r="T40" s="1880"/>
      <c r="U40" s="1880"/>
      <c r="V40" s="1880"/>
      <c r="W40" s="1882"/>
      <c r="X40" s="1884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1857">
        <v>45401.0</v>
      </c>
      <c r="L41" s="1857">
        <v>45402.0</v>
      </c>
      <c r="M41" s="1857">
        <v>45403.0</v>
      </c>
      <c r="N41" s="856"/>
      <c r="O41" s="1665"/>
      <c r="P41" s="1665"/>
      <c r="Q41" s="1666"/>
      <c r="R41" s="1667"/>
      <c r="S41" s="1667"/>
      <c r="T41" s="1667"/>
      <c r="U41" s="1667"/>
      <c r="V41" s="1667"/>
      <c r="W41" s="1844"/>
      <c r="X41" s="1845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280</v>
      </c>
      <c r="L42" s="913" t="s">
        <v>280</v>
      </c>
      <c r="M42" s="913" t="s">
        <v>280</v>
      </c>
      <c r="N42" s="856"/>
      <c r="O42" s="1665"/>
      <c r="P42" s="1665"/>
      <c r="Q42" s="1666"/>
      <c r="R42" s="1667"/>
      <c r="S42" s="1667"/>
      <c r="T42" s="1667"/>
      <c r="U42" s="1667"/>
      <c r="V42" s="1667"/>
      <c r="W42" s="1818"/>
      <c r="X42" s="1819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tr">
        <f t="shared" ref="K43:M43" si="10">vlookup(K41,$O$27:$U$37,7,0)</f>
        <v>#N/A</v>
      </c>
      <c r="L43" s="1705" t="str">
        <f t="shared" si="10"/>
        <v>#N/A</v>
      </c>
      <c r="M43" s="1705" t="str">
        <f t="shared" si="10"/>
        <v>#N/A</v>
      </c>
      <c r="N43" s="856"/>
      <c r="O43" s="1665"/>
      <c r="P43" s="1665"/>
      <c r="Q43" s="1666"/>
      <c r="R43" s="1667"/>
      <c r="S43" s="1667"/>
      <c r="T43" s="1667"/>
      <c r="U43" s="1667"/>
      <c r="V43" s="1667"/>
      <c r="W43" s="1822"/>
      <c r="X43" s="1824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tr">
        <f t="shared" ref="K44:M44" si="11">K43</f>
        <v>#N/A</v>
      </c>
      <c r="L44" s="1705" t="str">
        <f t="shared" si="11"/>
        <v>#N/A</v>
      </c>
      <c r="M44" s="1705" t="str">
        <f t="shared" si="11"/>
        <v>#N/A</v>
      </c>
      <c r="N44" s="856"/>
      <c r="O44" s="1665"/>
      <c r="P44" s="1665"/>
      <c r="Q44" s="1666"/>
      <c r="R44" s="1667"/>
      <c r="S44" s="1667"/>
      <c r="T44" s="1667"/>
      <c r="U44" s="1667"/>
      <c r="V44" s="1667"/>
      <c r="W44" s="1822"/>
      <c r="X44" s="1829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517" t="str">
        <f t="shared" ref="K45:M45" si="12">vlookup(K41,$O$27:$U$37,6,0)</f>
        <v>#N/A</v>
      </c>
      <c r="L45" s="1517" t="str">
        <f t="shared" si="12"/>
        <v>#N/A</v>
      </c>
      <c r="M45" s="1517" t="str">
        <f t="shared" si="12"/>
        <v>#N/A</v>
      </c>
      <c r="N45" s="856"/>
      <c r="O45" s="1665"/>
      <c r="P45" s="1665"/>
      <c r="Q45" s="1666"/>
      <c r="R45" s="1667"/>
      <c r="S45" s="1667"/>
      <c r="T45" s="1667"/>
      <c r="U45" s="1667"/>
      <c r="V45" s="1667"/>
      <c r="W45" s="1822"/>
      <c r="X45" s="1829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1"/>
      <c r="O46" s="1665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857">
        <v>45404.0</v>
      </c>
      <c r="L47" s="1857">
        <v>45405.0</v>
      </c>
      <c r="M47" s="1857">
        <v>45406.0</v>
      </c>
      <c r="N47" s="856"/>
      <c r="O47" s="1665"/>
      <c r="P47" s="1665"/>
      <c r="Q47" s="1666"/>
      <c r="R47" s="1667"/>
      <c r="S47" s="1667"/>
      <c r="T47" s="1667"/>
      <c r="U47" s="1667"/>
      <c r="V47" s="1667"/>
      <c r="W47" s="1822"/>
      <c r="X47" s="1829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856"/>
      <c r="O48" s="1665"/>
      <c r="P48" s="1665"/>
      <c r="Q48" s="1666"/>
      <c r="R48" s="1667"/>
      <c r="S48" s="1667"/>
      <c r="T48" s="1667"/>
      <c r="U48" s="1667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tr">
        <f t="shared" ref="K49:M49" si="13">vlookup(K47,$O$27:$U$37,7,0)</f>
        <v>#N/A</v>
      </c>
      <c r="L49" s="1705" t="str">
        <f t="shared" si="13"/>
        <v>#N/A</v>
      </c>
      <c r="M49" s="1705" t="str">
        <f t="shared" si="13"/>
        <v>#N/A</v>
      </c>
      <c r="N49" s="856"/>
      <c r="O49" s="1665"/>
      <c r="P49" s="1665"/>
      <c r="Q49" s="1666"/>
      <c r="R49" s="1667"/>
      <c r="S49" s="1667"/>
      <c r="T49" s="1667"/>
      <c r="U49" s="1667"/>
      <c r="V49" s="1667"/>
      <c r="W49" s="1690"/>
      <c r="X49" s="169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tr">
        <f t="shared" ref="K50:M50" si="14">K49</f>
        <v>#N/A</v>
      </c>
      <c r="L50" s="1705" t="str">
        <f t="shared" si="14"/>
        <v>#N/A</v>
      </c>
      <c r="M50" s="1705" t="str">
        <f t="shared" si="14"/>
        <v>#N/A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517" t="str">
        <f t="shared" ref="K51:M51" si="15">vlookup(K47,$O$27:$U$37,6,0)</f>
        <v>#N/A</v>
      </c>
      <c r="L51" s="1517" t="str">
        <f t="shared" si="15"/>
        <v>#N/A</v>
      </c>
      <c r="M51" s="1517" t="str">
        <f t="shared" si="15"/>
        <v>#N/A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01"/>
      <c r="N52" s="866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857">
        <v>45407.0</v>
      </c>
      <c r="L53" s="1857">
        <v>45408.0</v>
      </c>
      <c r="M53" s="1857">
        <v>45410.0</v>
      </c>
      <c r="N53" s="866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705" t="str">
        <f t="shared" ref="K55:M55" si="16">vlookup(K53,$O$27:$U$37,7,0)</f>
        <v>#N/A</v>
      </c>
      <c r="L55" s="1705" t="str">
        <f t="shared" si="16"/>
        <v>#N/A</v>
      </c>
      <c r="M55" s="1705" t="str">
        <f t="shared" si="16"/>
        <v>#N/A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705" t="str">
        <f t="shared" ref="K56:M56" si="17">K55</f>
        <v>#N/A</v>
      </c>
      <c r="L56" s="1705" t="str">
        <f t="shared" si="17"/>
        <v>#N/A</v>
      </c>
      <c r="M56" s="1705" t="str">
        <f t="shared" si="17"/>
        <v>#N/A</v>
      </c>
      <c r="N56" s="866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517" t="str">
        <f t="shared" ref="K57:M57" si="18">vlookup(K53,$O$27:$U$37,6,0)</f>
        <v>#N/A</v>
      </c>
      <c r="L57" s="1517" t="str">
        <f t="shared" si="18"/>
        <v>#N/A</v>
      </c>
      <c r="M57" s="1517" t="str">
        <f t="shared" si="18"/>
        <v>#N/A</v>
      </c>
      <c r="N57" s="866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01"/>
      <c r="N58" s="866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857">
        <v>45411.0</v>
      </c>
      <c r="L59" s="1857">
        <v>45412.0</v>
      </c>
      <c r="M59" s="1913"/>
      <c r="N59" s="866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67"/>
      <c r="N60" s="866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705" t="str">
        <f t="shared" ref="K61:L61" si="19">vlookup(K59,$O$27:$U$37,7,0)</f>
        <v>#N/A</v>
      </c>
      <c r="L61" s="1705" t="str">
        <f t="shared" si="19"/>
        <v>#N/A</v>
      </c>
      <c r="M61" s="1873"/>
      <c r="N61" s="866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705" t="str">
        <f t="shared" ref="K62:L62" si="20">K61</f>
        <v>#N/A</v>
      </c>
      <c r="L62" s="1705" t="str">
        <f t="shared" si="20"/>
        <v>#N/A</v>
      </c>
      <c r="M62" s="1873"/>
      <c r="N62" s="866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517" t="str">
        <f t="shared" ref="K63:L63" si="21">vlookup(K59,$O$27:$U$37,6,0)</f>
        <v>#N/A</v>
      </c>
      <c r="L63" s="1517" t="str">
        <f t="shared" si="21"/>
        <v>#N/A</v>
      </c>
      <c r="M63" s="1920"/>
      <c r="N63" s="866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41"/>
      <c r="J64" s="101"/>
      <c r="K64" s="101"/>
      <c r="L64" s="101"/>
      <c r="M64" s="101"/>
      <c r="R64" s="346"/>
      <c r="S64" s="1406"/>
      <c r="T64" s="458"/>
      <c r="U64" s="458"/>
      <c r="V64" s="458"/>
      <c r="W64" s="432"/>
      <c r="X64" s="1865"/>
    </row>
    <row r="65">
      <c r="H65" s="41"/>
      <c r="I65" s="156"/>
      <c r="J65" s="1224" t="s">
        <v>46</v>
      </c>
      <c r="K65" s="1921" t="s">
        <v>3665</v>
      </c>
      <c r="L65" s="1921" t="s">
        <v>3666</v>
      </c>
      <c r="M65" s="1922"/>
      <c r="R65" s="346"/>
      <c r="S65" s="1396"/>
      <c r="T65" s="346"/>
      <c r="U65" s="346"/>
      <c r="V65" s="346"/>
      <c r="X65" s="53"/>
    </row>
    <row r="66">
      <c r="H66" s="41"/>
      <c r="I66" s="156"/>
      <c r="J66" s="71" t="s">
        <v>44</v>
      </c>
      <c r="K66" s="913" t="s">
        <v>343</v>
      </c>
      <c r="L66" s="913" t="s">
        <v>343</v>
      </c>
      <c r="M66" s="967"/>
      <c r="R66" s="346"/>
      <c r="S66" s="1396"/>
      <c r="T66" s="346"/>
      <c r="U66" s="346"/>
      <c r="V66" s="346"/>
      <c r="X66" s="53"/>
    </row>
    <row r="67">
      <c r="H67" s="41"/>
      <c r="I67" s="156"/>
      <c r="J67" s="1188" t="s">
        <v>84</v>
      </c>
      <c r="K67" s="1923" t="s">
        <v>3667</v>
      </c>
      <c r="L67" s="1923" t="s">
        <v>3668</v>
      </c>
      <c r="M67" s="1924"/>
      <c r="O67" s="441"/>
      <c r="R67" s="346"/>
      <c r="S67" s="1396"/>
      <c r="T67" s="346"/>
      <c r="U67" s="346"/>
      <c r="V67" s="346"/>
      <c r="X67" s="53"/>
    </row>
    <row r="68">
      <c r="H68" s="41"/>
      <c r="I68" s="156"/>
      <c r="J68" s="1188" t="s">
        <v>97</v>
      </c>
      <c r="K68" s="1923" t="s">
        <v>3667</v>
      </c>
      <c r="L68" s="1923" t="s">
        <v>3668</v>
      </c>
      <c r="M68" s="1924"/>
      <c r="O68" s="441"/>
      <c r="R68" s="346"/>
      <c r="S68" s="1396"/>
      <c r="T68" s="346"/>
      <c r="U68" s="346"/>
      <c r="V68" s="346"/>
      <c r="X68" s="53"/>
    </row>
    <row r="69">
      <c r="H69" s="41"/>
      <c r="I69" s="156"/>
      <c r="J69" s="1192" t="s">
        <v>98</v>
      </c>
      <c r="K69" s="1923" t="s">
        <v>3670</v>
      </c>
      <c r="L69" s="1572" t="s">
        <v>3622</v>
      </c>
      <c r="M69" s="1924"/>
      <c r="O69" s="115"/>
      <c r="R69" s="346"/>
      <c r="S69" s="1396"/>
      <c r="T69" s="346"/>
      <c r="U69" s="346"/>
      <c r="V69" s="346"/>
      <c r="X69" s="53"/>
    </row>
    <row r="70">
      <c r="H70" s="41"/>
      <c r="I70" s="156"/>
      <c r="J70" s="101"/>
      <c r="K70" s="101"/>
      <c r="L70" s="101"/>
      <c r="M70" s="101"/>
      <c r="O70" s="441"/>
      <c r="R70" s="346"/>
      <c r="S70" s="1396"/>
      <c r="T70" s="346"/>
      <c r="U70" s="346"/>
      <c r="V70" s="346"/>
      <c r="X70" s="53"/>
    </row>
    <row r="71">
      <c r="H71" s="41"/>
      <c r="I71" s="156"/>
      <c r="O71" s="441"/>
      <c r="R71" s="346"/>
      <c r="S71" s="1396"/>
      <c r="T71" s="346"/>
      <c r="U71" s="346"/>
      <c r="V71" s="346"/>
      <c r="X71" s="53"/>
    </row>
    <row r="72">
      <c r="H72" s="41"/>
      <c r="I72" s="156"/>
      <c r="O72" s="441"/>
      <c r="R72" s="346"/>
      <c r="S72" s="1396"/>
      <c r="T72" s="346"/>
      <c r="U72" s="346"/>
      <c r="V72" s="346"/>
      <c r="X72" s="53"/>
    </row>
    <row r="73">
      <c r="H73" s="41"/>
      <c r="I73" s="156"/>
      <c r="O73" s="441"/>
      <c r="R73" s="346"/>
      <c r="S73" s="1396"/>
      <c r="T73" s="346"/>
      <c r="U73" s="346"/>
      <c r="V73" s="346"/>
      <c r="X73" s="53"/>
    </row>
    <row r="74">
      <c r="H74" s="41"/>
      <c r="I74" s="156"/>
      <c r="O74" s="441"/>
      <c r="R74" s="346"/>
      <c r="S74" s="1396"/>
      <c r="T74" s="346"/>
      <c r="U74" s="346"/>
      <c r="V74" s="346"/>
      <c r="X74" s="53"/>
    </row>
    <row r="75">
      <c r="H75" s="41"/>
      <c r="I75" s="156"/>
      <c r="O75" s="441"/>
      <c r="R75" s="346"/>
      <c r="S75" s="1396"/>
      <c r="T75" s="346"/>
      <c r="U75" s="346"/>
      <c r="V75" s="346"/>
      <c r="X75" s="53"/>
    </row>
    <row r="76">
      <c r="H76" s="41"/>
      <c r="I76" s="156"/>
      <c r="O76" s="441"/>
      <c r="R76" s="346"/>
      <c r="S76" s="1396"/>
      <c r="T76" s="346"/>
      <c r="U76" s="346"/>
      <c r="V76" s="346"/>
      <c r="X76" s="53"/>
    </row>
    <row r="77">
      <c r="H77" s="41"/>
      <c r="I77" s="156"/>
      <c r="O77" s="441"/>
      <c r="R77" s="346"/>
      <c r="S77" s="1396"/>
      <c r="T77" s="346"/>
      <c r="U77" s="346"/>
      <c r="V77" s="346"/>
      <c r="X77" s="53"/>
    </row>
    <row r="78">
      <c r="H78" s="41"/>
      <c r="I78" s="156"/>
      <c r="O78" s="441"/>
      <c r="R78" s="346"/>
      <c r="S78" s="1396"/>
      <c r="T78" s="346"/>
      <c r="U78" s="346"/>
      <c r="V78" s="346"/>
      <c r="X78" s="53"/>
    </row>
    <row r="79">
      <c r="H79" s="41"/>
      <c r="I79" s="156"/>
      <c r="O79" s="441"/>
      <c r="R79" s="346"/>
      <c r="S79" s="1396"/>
      <c r="T79" s="346"/>
      <c r="U79" s="346"/>
      <c r="V79" s="346"/>
      <c r="X79" s="53"/>
    </row>
    <row r="80">
      <c r="H80" s="41"/>
      <c r="I80" s="156"/>
      <c r="O80" s="441"/>
      <c r="R80" s="346"/>
      <c r="S80" s="1396"/>
      <c r="T80" s="346"/>
      <c r="U80" s="346"/>
      <c r="V80" s="346"/>
      <c r="X80" s="53"/>
    </row>
    <row r="81">
      <c r="H81" s="41"/>
      <c r="I81" s="156"/>
      <c r="O81" s="441"/>
      <c r="R81" s="346"/>
      <c r="S81" s="1396"/>
      <c r="T81" s="346"/>
      <c r="U81" s="346"/>
      <c r="V81" s="346"/>
      <c r="X81" s="53"/>
    </row>
    <row r="82">
      <c r="H82" s="41"/>
      <c r="I82" s="156"/>
      <c r="O82" s="441"/>
      <c r="R82" s="346"/>
      <c r="S82" s="1396"/>
      <c r="T82" s="346"/>
      <c r="U82" s="346"/>
      <c r="V82" s="346"/>
      <c r="X82" s="53"/>
    </row>
    <row r="83">
      <c r="H83" s="41"/>
      <c r="I83" s="156"/>
      <c r="O83" s="441"/>
      <c r="R83" s="346"/>
      <c r="S83" s="1396"/>
      <c r="T83" s="346"/>
      <c r="U83" s="346"/>
      <c r="V83" s="346"/>
      <c r="X83" s="53"/>
    </row>
    <row r="84">
      <c r="H84" s="41"/>
      <c r="I84" s="156"/>
      <c r="O84" s="441"/>
      <c r="R84" s="346"/>
      <c r="S84" s="1396"/>
      <c r="T84" s="346"/>
      <c r="U84" s="346"/>
      <c r="V84" s="346"/>
      <c r="X84" s="53"/>
    </row>
    <row r="85">
      <c r="H85" s="41"/>
      <c r="I85" s="156"/>
      <c r="J85" s="101"/>
      <c r="K85" s="101"/>
      <c r="L85" s="101"/>
      <c r="M85" s="101"/>
      <c r="O85" s="441"/>
      <c r="R85" s="346"/>
      <c r="S85" s="1396"/>
      <c r="T85" s="346"/>
      <c r="U85" s="346"/>
      <c r="V85" s="346"/>
      <c r="X85" s="53"/>
    </row>
    <row r="86">
      <c r="H86" s="41"/>
      <c r="I86" s="156"/>
      <c r="J86" s="156"/>
      <c r="K86" s="831"/>
      <c r="L86" s="831"/>
      <c r="M86" s="831"/>
      <c r="O86" s="441"/>
      <c r="R86" s="346"/>
      <c r="S86" s="1396"/>
      <c r="T86" s="346"/>
      <c r="U86" s="346"/>
      <c r="V86" s="346"/>
      <c r="X86" s="53"/>
    </row>
    <row r="87">
      <c r="H87" s="41"/>
      <c r="I87" s="156"/>
      <c r="J87" s="156"/>
      <c r="K87" s="831"/>
      <c r="L87" s="831"/>
      <c r="M87" s="831"/>
      <c r="O87" s="441"/>
      <c r="R87" s="346"/>
      <c r="S87" s="1396"/>
      <c r="T87" s="346"/>
      <c r="U87" s="346"/>
      <c r="V87" s="346"/>
      <c r="X87" s="53"/>
    </row>
    <row r="88">
      <c r="H88" s="41"/>
      <c r="I88" s="156"/>
      <c r="J88" s="156"/>
      <c r="K88" s="831"/>
      <c r="L88" s="831"/>
      <c r="M88" s="831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J89" s="156"/>
      <c r="K89" s="831"/>
      <c r="L89" s="831"/>
      <c r="M89" s="831"/>
      <c r="O89" s="441"/>
      <c r="R89" s="346"/>
      <c r="S89" s="1396"/>
      <c r="T89" s="346"/>
      <c r="U89" s="346"/>
      <c r="V89" s="346"/>
      <c r="X89" s="53"/>
    </row>
    <row r="90">
      <c r="H90" s="49"/>
      <c r="I90" s="189"/>
      <c r="J90" s="189"/>
      <c r="K90" s="895"/>
      <c r="L90" s="895"/>
      <c r="M90" s="895"/>
      <c r="N90" s="50"/>
      <c r="O90" s="1786"/>
      <c r="P90" s="50"/>
      <c r="Q90" s="50"/>
      <c r="R90" s="1787"/>
      <c r="S90" s="1789"/>
      <c r="T90" s="1787"/>
      <c r="U90" s="1787"/>
      <c r="V90" s="1787"/>
      <c r="W90" s="50"/>
      <c r="X90" s="903"/>
    </row>
    <row r="91">
      <c r="J91" s="156"/>
      <c r="K91" s="831"/>
      <c r="L91" s="831"/>
      <c r="M91" s="831"/>
      <c r="O91" s="441"/>
      <c r="R91" s="346"/>
      <c r="S91" s="1396"/>
      <c r="T91" s="346"/>
      <c r="U91" s="346"/>
      <c r="V91" s="346"/>
    </row>
    <row r="92">
      <c r="J92" s="156"/>
      <c r="K92" s="831"/>
      <c r="L92" s="831"/>
      <c r="M92" s="831"/>
      <c r="O92" s="441"/>
      <c r="R92" s="346"/>
      <c r="S92" s="1396"/>
      <c r="T92" s="346"/>
      <c r="U92" s="346"/>
      <c r="V92" s="346"/>
    </row>
    <row r="93">
      <c r="J93" s="156"/>
      <c r="K93" s="831"/>
      <c r="L93" s="831"/>
      <c r="M93" s="831"/>
      <c r="O93" s="441"/>
      <c r="R93" s="346"/>
      <c r="S93" s="1396"/>
      <c r="T93" s="346"/>
      <c r="U93" s="346"/>
      <c r="V93" s="346"/>
    </row>
    <row r="94">
      <c r="J94" s="156"/>
      <c r="K94" s="831"/>
      <c r="L94" s="831"/>
      <c r="M94" s="831"/>
      <c r="O94" s="441"/>
      <c r="R94" s="346"/>
      <c r="S94" s="1396"/>
      <c r="T94" s="346"/>
      <c r="U94" s="346"/>
      <c r="V94" s="346"/>
    </row>
    <row r="95">
      <c r="J95" s="156"/>
      <c r="K95" s="831"/>
      <c r="L95" s="831"/>
      <c r="M95" s="831"/>
      <c r="O95" s="441"/>
      <c r="R95" s="346"/>
      <c r="S95" s="1396"/>
      <c r="T95" s="346"/>
      <c r="U95" s="346"/>
      <c r="V95" s="346"/>
    </row>
    <row r="96">
      <c r="J96" s="156"/>
      <c r="K96" s="831"/>
      <c r="L96" s="831"/>
      <c r="M96" s="831"/>
      <c r="O96" s="441"/>
      <c r="R96" s="346"/>
      <c r="S96" s="1396"/>
      <c r="T96" s="346"/>
      <c r="U96" s="346"/>
      <c r="V96" s="346"/>
    </row>
    <row r="97">
      <c r="J97" s="156"/>
      <c r="K97" s="831"/>
      <c r="L97" s="831"/>
      <c r="M97" s="831"/>
      <c r="O97" s="441"/>
      <c r="R97" s="346"/>
      <c r="S97" s="1396"/>
      <c r="T97" s="346"/>
      <c r="U97" s="346"/>
      <c r="V97" s="346"/>
    </row>
    <row r="98"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R129" s="346"/>
      <c r="S129" s="139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139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139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139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139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139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139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139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139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139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R1040" s="346"/>
      <c r="S1040" s="1396"/>
      <c r="T1040" s="346"/>
      <c r="U1040" s="346"/>
      <c r="V1040" s="346"/>
    </row>
    <row r="1041">
      <c r="I1041" s="156"/>
      <c r="R1041" s="346"/>
      <c r="S1041" s="1396"/>
      <c r="T1041" s="346"/>
      <c r="U1041" s="346"/>
      <c r="V1041" s="346"/>
    </row>
    <row r="1042">
      <c r="I1042" s="156"/>
      <c r="R1042" s="346"/>
      <c r="S1042" s="1396"/>
      <c r="T1042" s="346"/>
      <c r="U1042" s="346"/>
      <c r="V1042" s="346"/>
    </row>
    <row r="1043">
      <c r="I1043" s="156"/>
      <c r="R1043" s="346"/>
      <c r="S1043" s="1396"/>
      <c r="T1043" s="346"/>
      <c r="U1043" s="346"/>
      <c r="V1043" s="346"/>
    </row>
    <row r="1044">
      <c r="I1044" s="156"/>
      <c r="R1044" s="346"/>
      <c r="S1044" s="1396"/>
      <c r="T1044" s="346"/>
      <c r="U1044" s="346"/>
      <c r="V1044" s="346"/>
    </row>
    <row r="1045">
      <c r="I1045" s="156"/>
      <c r="R1045" s="346"/>
      <c r="S1045" s="1396"/>
      <c r="T1045" s="346"/>
      <c r="U1045" s="346"/>
      <c r="V1045" s="346"/>
    </row>
    <row r="1046">
      <c r="I1046" s="156"/>
      <c r="R1046" s="346"/>
      <c r="S1046" s="1396"/>
      <c r="T1046" s="346"/>
      <c r="U1046" s="346"/>
      <c r="V1046" s="346"/>
    </row>
    <row r="1047">
      <c r="I1047" s="156"/>
      <c r="R1047" s="346"/>
      <c r="S1047" s="1396"/>
      <c r="T1047" s="346"/>
      <c r="U1047" s="346"/>
      <c r="V1047" s="346"/>
    </row>
    <row r="1048">
      <c r="I1048" s="156"/>
      <c r="R1048" s="346"/>
      <c r="S1048" s="1396"/>
      <c r="T1048" s="346"/>
      <c r="U1048" s="346"/>
      <c r="V1048" s="346"/>
    </row>
    <row r="1049">
      <c r="I1049" s="156"/>
      <c r="R1049" s="346"/>
      <c r="S1049" s="1396"/>
      <c r="T1049" s="346"/>
      <c r="U1049" s="346"/>
      <c r="V1049" s="346"/>
    </row>
    <row r="1050">
      <c r="I1050" s="156"/>
      <c r="R1050" s="346"/>
      <c r="S1050" s="1396"/>
      <c r="T1050" s="346"/>
      <c r="U1050" s="346"/>
      <c r="V1050" s="346"/>
    </row>
    <row r="1051">
      <c r="I1051" s="156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4" ref="H19"/>
    <hyperlink r:id="rId5" ref="H20"/>
    <hyperlink r:id="rId6" ref="H21"/>
  </hyperlinks>
  <drawing r:id="rId7"/>
  <legacyDrawing r:id="rId8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22.25"/>
    <col customWidth="1" min="21" max="21" width="21.13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1739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45397.0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2991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1870"/>
      <c r="O16" s="35"/>
      <c r="P16" s="35"/>
      <c r="Q16" s="35"/>
      <c r="R16" s="35"/>
      <c r="S16" s="1311"/>
      <c r="T16" s="35"/>
      <c r="U16" s="35"/>
      <c r="V16" s="35"/>
      <c r="W16" s="35"/>
      <c r="X16" s="37"/>
    </row>
    <row r="17" ht="15.75" customHeight="1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871">
        <v>45414.0</v>
      </c>
      <c r="L17" s="1871">
        <v>45415.0</v>
      </c>
      <c r="M17" s="1871">
        <v>45418.0</v>
      </c>
      <c r="N17" s="7"/>
      <c r="O17" s="1523" t="str">
        <f>IFERROR(__xludf.DUMMYFUNCTION("importrange(""https://docs.google.com/spreadsheets/d/1AZ3Iko49RlWgMZj2Hx7OpTHq-NH0mvOPQwtTsEQwEV4/edit#gid=1878831329"",""5月 SBD!A5:J23"")"),"#REF!")</f>
        <v>#REF!</v>
      </c>
      <c r="P17" s="1524"/>
      <c r="Q17" s="1525"/>
      <c r="R17" s="1525"/>
      <c r="S17" s="1526"/>
      <c r="T17" s="1527"/>
      <c r="U17" s="1749"/>
      <c r="V17" s="1529"/>
      <c r="W17" s="1526"/>
      <c r="X17" s="1530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1751"/>
      <c r="P18" s="1752"/>
      <c r="Q18" s="1753"/>
      <c r="R18" s="1753"/>
      <c r="S18" s="1754"/>
      <c r="T18" s="1755"/>
      <c r="U18" s="1754"/>
      <c r="V18" s="1757"/>
      <c r="W18" s="1758"/>
      <c r="X18" s="175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3635</v>
      </c>
      <c r="J19" s="1762" t="s">
        <v>84</v>
      </c>
      <c r="K19" s="1763" t="s">
        <v>3637</v>
      </c>
      <c r="L19" s="1763" t="s">
        <v>3638</v>
      </c>
      <c r="M19" s="1876" t="s">
        <v>915</v>
      </c>
      <c r="N19" s="1053"/>
      <c r="O19" s="1751"/>
      <c r="P19" s="1752"/>
      <c r="Q19" s="1753"/>
      <c r="R19" s="1753"/>
      <c r="S19" s="1754"/>
      <c r="T19" s="1755"/>
      <c r="U19" s="1754"/>
      <c r="V19" s="1757"/>
      <c r="W19" s="1766"/>
      <c r="X19" s="175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3639</v>
      </c>
      <c r="I20" s="47"/>
      <c r="J20" s="1762" t="s">
        <v>97</v>
      </c>
      <c r="K20" s="1763" t="s">
        <v>3637</v>
      </c>
      <c r="L20" s="1763" t="s">
        <v>3638</v>
      </c>
      <c r="M20" s="1876" t="s">
        <v>915</v>
      </c>
      <c r="N20" s="1053"/>
      <c r="O20" s="1751"/>
      <c r="P20" s="1752"/>
      <c r="Q20" s="1768"/>
      <c r="R20" s="1753"/>
      <c r="S20" s="1754"/>
      <c r="T20" s="1755"/>
      <c r="U20" s="1879"/>
      <c r="V20" s="1881"/>
      <c r="W20" s="1883"/>
      <c r="X20" s="1885"/>
    </row>
    <row r="21">
      <c r="H21" s="41"/>
      <c r="I21" s="47"/>
      <c r="J21" s="1222" t="s">
        <v>98</v>
      </c>
      <c r="K21" s="1517" t="s">
        <v>3640</v>
      </c>
      <c r="L21" s="1517" t="s">
        <v>223</v>
      </c>
      <c r="M21" s="1876" t="s">
        <v>915</v>
      </c>
      <c r="N21" s="1053"/>
      <c r="O21" s="1751"/>
      <c r="P21" s="1752"/>
      <c r="Q21" s="1768"/>
      <c r="R21" s="1753"/>
      <c r="S21" s="1754"/>
      <c r="T21" s="1755"/>
      <c r="U21" s="1769"/>
      <c r="V21" s="1753"/>
      <c r="W21" s="1758"/>
      <c r="X21" s="1770"/>
    </row>
    <row r="22">
      <c r="H22" s="41"/>
      <c r="I22" s="7"/>
      <c r="M22" s="53"/>
      <c r="N22" s="1053"/>
      <c r="O22" s="1751"/>
      <c r="P22" s="1752"/>
      <c r="Q22" s="1753"/>
      <c r="R22" s="1753"/>
      <c r="S22" s="1754"/>
      <c r="T22" s="1755"/>
      <c r="U22" s="1754"/>
      <c r="V22" s="1757"/>
      <c r="W22" s="1758"/>
      <c r="X22" s="1770"/>
    </row>
    <row r="23">
      <c r="H23" s="41"/>
      <c r="I23" s="7"/>
      <c r="J23" s="1209" t="s">
        <v>46</v>
      </c>
      <c r="K23" s="1871">
        <v>45419.0</v>
      </c>
      <c r="L23" s="1871">
        <v>45420.0</v>
      </c>
      <c r="M23" s="1871">
        <v>45421.0</v>
      </c>
      <c r="N23" s="1053"/>
      <c r="O23" s="1751"/>
      <c r="P23" s="1752"/>
      <c r="Q23" s="1774"/>
      <c r="R23" s="1753"/>
      <c r="S23" s="1754"/>
      <c r="T23" s="1755"/>
      <c r="U23" s="1769"/>
      <c r="V23" s="1757"/>
      <c r="W23" s="1758"/>
      <c r="X23" s="1770"/>
    </row>
    <row r="24">
      <c r="H24" s="41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751"/>
      <c r="P24" s="1752"/>
      <c r="Q24" s="1753"/>
      <c r="R24" s="1753"/>
      <c r="S24" s="1754"/>
      <c r="T24" s="1755"/>
      <c r="U24" s="1754"/>
      <c r="V24" s="1757"/>
      <c r="W24" s="1758"/>
      <c r="X24" s="1770"/>
    </row>
    <row r="25">
      <c r="H25" s="41"/>
      <c r="I25" s="7"/>
      <c r="J25" s="1216" t="s">
        <v>84</v>
      </c>
      <c r="K25" s="1763" t="s">
        <v>3641</v>
      </c>
      <c r="L25" s="1763" t="s">
        <v>3642</v>
      </c>
      <c r="M25" s="1763" t="s">
        <v>3643</v>
      </c>
      <c r="N25" s="1053"/>
      <c r="O25" s="1751"/>
      <c r="P25" s="1752"/>
      <c r="Q25" s="1753"/>
      <c r="R25" s="1753"/>
      <c r="S25" s="1754"/>
      <c r="T25" s="1755"/>
      <c r="U25" s="1754"/>
      <c r="V25" s="1757"/>
      <c r="W25" s="1758"/>
      <c r="X25" s="1770"/>
    </row>
    <row r="26">
      <c r="H26" s="41"/>
      <c r="I26" s="7"/>
      <c r="J26" s="1216" t="s">
        <v>97</v>
      </c>
      <c r="K26" s="1763" t="s">
        <v>3641</v>
      </c>
      <c r="L26" s="1763" t="s">
        <v>3642</v>
      </c>
      <c r="M26" s="1763" t="s">
        <v>3643</v>
      </c>
      <c r="N26" s="1053"/>
      <c r="O26" s="1751"/>
      <c r="P26" s="1752"/>
      <c r="Q26" s="1774"/>
      <c r="R26" s="1753"/>
      <c r="S26" s="1754"/>
      <c r="T26" s="1755"/>
      <c r="U26" s="1886"/>
      <c r="V26" s="1881"/>
      <c r="W26" s="1883"/>
      <c r="X26" s="1887"/>
    </row>
    <row r="27">
      <c r="H27" s="41"/>
      <c r="I27" s="7"/>
      <c r="J27" s="1222" t="s">
        <v>98</v>
      </c>
      <c r="K27" s="1517" t="s">
        <v>223</v>
      </c>
      <c r="L27" s="1517" t="s">
        <v>3644</v>
      </c>
      <c r="M27" s="1517" t="s">
        <v>223</v>
      </c>
      <c r="N27" s="1053"/>
      <c r="O27" s="1751"/>
      <c r="P27" s="1752"/>
      <c r="Q27" s="1753"/>
      <c r="R27" s="1753"/>
      <c r="S27" s="1754"/>
      <c r="T27" s="1754"/>
      <c r="U27" s="1754"/>
      <c r="V27" s="1757"/>
      <c r="W27" s="1758"/>
      <c r="X27" s="1770"/>
    </row>
    <row r="28">
      <c r="H28" s="41"/>
      <c r="I28" s="7"/>
      <c r="J28" s="1241"/>
      <c r="K28" s="1241"/>
      <c r="L28" s="1241"/>
      <c r="M28" s="1242"/>
      <c r="N28" s="1361"/>
      <c r="O28" s="1751"/>
      <c r="P28" s="1752"/>
      <c r="Q28" s="1753"/>
      <c r="R28" s="1753"/>
      <c r="S28" s="1754"/>
      <c r="T28" s="1755"/>
      <c r="U28" s="1781"/>
      <c r="V28" s="1757"/>
      <c r="W28" s="1758"/>
      <c r="X28" s="1770"/>
    </row>
    <row r="29" outlineLevel="1">
      <c r="H29" s="41"/>
      <c r="J29" s="1209" t="s">
        <v>46</v>
      </c>
      <c r="K29" s="1871">
        <v>45422.0</v>
      </c>
      <c r="L29" s="1871">
        <v>45423.0</v>
      </c>
      <c r="M29" s="1871">
        <v>45424.0</v>
      </c>
      <c r="N29" s="1363"/>
      <c r="O29" s="1751"/>
      <c r="P29" s="1752"/>
      <c r="Q29" s="1774"/>
      <c r="R29" s="1753"/>
      <c r="S29" s="1754"/>
      <c r="T29" s="1755"/>
      <c r="U29" s="1754"/>
      <c r="V29" s="1757"/>
      <c r="W29" s="1758"/>
      <c r="X29" s="1770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J30" s="1212" t="s">
        <v>44</v>
      </c>
      <c r="K30" s="1326" t="s">
        <v>78</v>
      </c>
      <c r="L30" s="1269" t="s">
        <v>78</v>
      </c>
      <c r="M30" s="1269" t="s">
        <v>78</v>
      </c>
      <c r="N30" s="1364"/>
      <c r="O30" s="1751"/>
      <c r="P30" s="1752"/>
      <c r="Q30" s="1754"/>
      <c r="R30" s="1753"/>
      <c r="S30" s="1754"/>
      <c r="T30" s="1753"/>
      <c r="U30" s="1783"/>
      <c r="V30" s="1757"/>
      <c r="W30" s="1758"/>
      <c r="X30" s="177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1"/>
      <c r="J31" s="1216" t="s">
        <v>84</v>
      </c>
      <c r="K31" s="1763" t="s">
        <v>3645</v>
      </c>
      <c r="L31" s="1763" t="s">
        <v>3646</v>
      </c>
      <c r="M31" s="1876" t="s">
        <v>915</v>
      </c>
      <c r="N31" s="1365"/>
      <c r="O31" s="1751"/>
      <c r="P31" s="1752"/>
      <c r="Q31" s="1754"/>
      <c r="R31" s="1753"/>
      <c r="S31" s="1754"/>
      <c r="T31" s="1753"/>
      <c r="U31" s="1754"/>
      <c r="V31" s="1785"/>
      <c r="W31" s="1758"/>
      <c r="X31" s="177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H32" s="41"/>
      <c r="I32" s="101" t="s">
        <v>149</v>
      </c>
      <c r="J32" s="1216" t="s">
        <v>97</v>
      </c>
      <c r="K32" s="1763" t="s">
        <v>3645</v>
      </c>
      <c r="L32" s="1763" t="s">
        <v>3646</v>
      </c>
      <c r="M32" s="1876" t="s">
        <v>915</v>
      </c>
      <c r="N32" s="1365"/>
      <c r="O32" s="1751"/>
      <c r="P32" s="1752"/>
      <c r="Q32" s="1754"/>
      <c r="R32" s="1753"/>
      <c r="S32" s="1754"/>
      <c r="T32" s="1753"/>
      <c r="U32" s="1783"/>
      <c r="V32" s="1757"/>
      <c r="W32" s="1758"/>
      <c r="X32" s="1770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H33" s="41"/>
      <c r="I33" s="101"/>
      <c r="J33" s="1222" t="s">
        <v>98</v>
      </c>
      <c r="K33" s="1517" t="s">
        <v>2210</v>
      </c>
      <c r="L33" s="1517" t="s">
        <v>3647</v>
      </c>
      <c r="M33" s="1876" t="s">
        <v>915</v>
      </c>
      <c r="N33" s="1367"/>
      <c r="O33" s="1751"/>
      <c r="P33" s="1752"/>
      <c r="Q33" s="1754"/>
      <c r="R33" s="1753"/>
      <c r="S33" s="1754"/>
      <c r="T33" s="1757"/>
      <c r="U33" s="1888"/>
      <c r="V33" s="1889"/>
      <c r="W33" s="1883"/>
      <c r="X33" s="1887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H34" s="41"/>
      <c r="I34" s="101"/>
      <c r="J34" s="1246"/>
      <c r="K34" s="1248"/>
      <c r="L34" s="59"/>
      <c r="M34" s="1575"/>
      <c r="N34" s="156"/>
      <c r="O34" s="1751"/>
      <c r="P34" s="1752"/>
      <c r="Q34" s="1754"/>
      <c r="R34" s="1753"/>
      <c r="S34" s="1754"/>
      <c r="T34" s="1753"/>
      <c r="U34" s="1886"/>
      <c r="V34" s="1891"/>
      <c r="W34" s="1883"/>
      <c r="X34" s="1887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H35" s="41"/>
      <c r="I35" s="101"/>
      <c r="J35" s="1209" t="s">
        <v>46</v>
      </c>
      <c r="K35" s="1871">
        <v>45425.0</v>
      </c>
      <c r="L35" s="1871">
        <v>45426.0</v>
      </c>
      <c r="M35" s="1871">
        <v>45427.0</v>
      </c>
      <c r="N35" s="156"/>
      <c r="O35" s="1792"/>
      <c r="P35" s="1793"/>
      <c r="Q35" s="1794"/>
      <c r="R35" s="1796"/>
      <c r="S35" s="1794"/>
      <c r="T35" s="1796"/>
      <c r="U35" s="1794"/>
      <c r="V35" s="1892"/>
      <c r="W35" s="1798"/>
      <c r="X35" s="1893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41"/>
      <c r="I36" s="101"/>
      <c r="J36" s="1212" t="s">
        <v>44</v>
      </c>
      <c r="K36" s="1326" t="s">
        <v>78</v>
      </c>
      <c r="L36" s="1269" t="s">
        <v>78</v>
      </c>
      <c r="M36" s="1269" t="s">
        <v>78</v>
      </c>
      <c r="N36" s="156"/>
      <c r="O36" s="1800"/>
      <c r="P36" s="1752"/>
      <c r="Q36" s="1754"/>
      <c r="R36" s="1753"/>
      <c r="S36" s="1754"/>
      <c r="T36" s="1753"/>
      <c r="U36" s="1754"/>
      <c r="V36" s="1785"/>
      <c r="W36" s="1785"/>
      <c r="X36" s="1894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41"/>
      <c r="I37" s="101"/>
      <c r="J37" s="1216" t="s">
        <v>84</v>
      </c>
      <c r="K37" s="1763" t="s">
        <v>3648</v>
      </c>
      <c r="L37" s="1763" t="s">
        <v>3649</v>
      </c>
      <c r="M37" s="1763" t="s">
        <v>3650</v>
      </c>
      <c r="N37" s="156"/>
      <c r="O37" s="1800"/>
      <c r="P37" s="1752"/>
      <c r="Q37" s="1754"/>
      <c r="R37" s="1753"/>
      <c r="S37" s="1754"/>
      <c r="T37" s="1753"/>
      <c r="U37" s="1754"/>
      <c r="V37" s="1785"/>
      <c r="W37" s="1785"/>
      <c r="X37" s="1894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41"/>
      <c r="I38" s="101"/>
      <c r="J38" s="1216" t="s">
        <v>97</v>
      </c>
      <c r="K38" s="1763" t="s">
        <v>3648</v>
      </c>
      <c r="L38" s="1763" t="s">
        <v>3649</v>
      </c>
      <c r="M38" s="1763" t="s">
        <v>3650</v>
      </c>
      <c r="N38" s="156"/>
      <c r="O38" s="1800"/>
      <c r="P38" s="1752"/>
      <c r="Q38" s="1754"/>
      <c r="R38" s="1774"/>
      <c r="S38" s="1754"/>
      <c r="T38" s="1753"/>
      <c r="U38" s="1754"/>
      <c r="V38" s="1791"/>
      <c r="W38" s="1785"/>
      <c r="X38" s="1894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41"/>
      <c r="I39" s="101"/>
      <c r="J39" s="1222" t="s">
        <v>98</v>
      </c>
      <c r="K39" s="1517" t="s">
        <v>3652</v>
      </c>
      <c r="L39" s="1517" t="s">
        <v>3653</v>
      </c>
      <c r="M39" s="1517" t="s">
        <v>223</v>
      </c>
      <c r="N39" s="156"/>
      <c r="O39" s="1895" t="s">
        <v>3654</v>
      </c>
      <c r="P39" s="4"/>
      <c r="Q39" s="1896"/>
      <c r="R39" s="1897"/>
      <c r="S39" s="1896"/>
      <c r="T39" s="1898"/>
      <c r="U39" s="1899"/>
      <c r="V39" s="1791"/>
      <c r="W39" s="1785"/>
      <c r="X39" s="1894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41"/>
      <c r="I40" s="101"/>
      <c r="J40" s="1246"/>
      <c r="K40" s="1248"/>
      <c r="L40" s="159"/>
      <c r="M40" s="1575"/>
      <c r="N40" s="156"/>
      <c r="O40" s="1751"/>
      <c r="P40" s="1800"/>
      <c r="Q40" s="1800"/>
      <c r="R40" s="1800"/>
      <c r="S40" s="1800"/>
      <c r="T40" s="1800"/>
      <c r="U40" s="1900"/>
      <c r="V40" s="1800"/>
      <c r="W40" s="1800"/>
      <c r="X40" s="1900"/>
      <c r="Y40" s="1800"/>
      <c r="Z40" s="1800"/>
      <c r="AA40" s="1800"/>
      <c r="AB40" s="1800"/>
      <c r="AC40" s="1800"/>
      <c r="AD40" s="1800"/>
      <c r="AE40" s="1800"/>
      <c r="AF40" s="1800"/>
      <c r="AG40" s="1800"/>
      <c r="AH40" s="12"/>
      <c r="AI40" s="12"/>
      <c r="AJ40" s="12"/>
      <c r="AK40" s="12"/>
      <c r="AL40" s="12"/>
    </row>
    <row r="41" outlineLevel="1">
      <c r="H41" s="41"/>
      <c r="I41" s="101"/>
      <c r="J41" s="1209" t="s">
        <v>46</v>
      </c>
      <c r="K41" s="1871">
        <v>45428.0</v>
      </c>
      <c r="L41" s="1871">
        <v>45431.0</v>
      </c>
      <c r="M41" s="1871">
        <v>45432.0</v>
      </c>
      <c r="N41" s="1090"/>
      <c r="O41" s="1751"/>
      <c r="P41" s="1752"/>
      <c r="Q41" s="1754"/>
      <c r="R41" s="1774"/>
      <c r="S41" s="1754"/>
      <c r="T41" s="1753"/>
      <c r="U41" s="1901"/>
      <c r="V41" s="1791"/>
      <c r="W41" s="1785"/>
      <c r="X41" s="1894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0"/>
      <c r="O42" s="1751"/>
      <c r="P42" s="1752"/>
      <c r="Q42" s="1754"/>
      <c r="R42" s="1774"/>
      <c r="S42" s="1754"/>
      <c r="T42" s="1753"/>
      <c r="U42" s="1901"/>
      <c r="V42" s="1791"/>
      <c r="W42" s="1785"/>
      <c r="X42" s="1894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H43" s="41"/>
      <c r="I43" s="101"/>
      <c r="J43" s="1216" t="s">
        <v>84</v>
      </c>
      <c r="K43" s="1763" t="s">
        <v>3655</v>
      </c>
      <c r="L43" s="1763" t="s">
        <v>3656</v>
      </c>
      <c r="M43" s="1763" t="s">
        <v>3657</v>
      </c>
      <c r="N43" s="1090"/>
      <c r="O43" s="1751"/>
      <c r="P43" s="1752"/>
      <c r="Q43" s="1754"/>
      <c r="R43" s="1774"/>
      <c r="S43" s="1754"/>
      <c r="T43" s="1753"/>
      <c r="U43" s="1901"/>
      <c r="V43" s="1791"/>
      <c r="W43" s="1758"/>
      <c r="X43" s="1770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H44" s="41"/>
      <c r="I44" s="101"/>
      <c r="J44" s="1216" t="s">
        <v>97</v>
      </c>
      <c r="K44" s="1763" t="s">
        <v>3655</v>
      </c>
      <c r="L44" s="1763" t="s">
        <v>3656</v>
      </c>
      <c r="M44" s="1763" t="s">
        <v>3657</v>
      </c>
      <c r="N44" s="1090"/>
      <c r="O44" s="1481"/>
      <c r="P44" s="365"/>
      <c r="Q44" s="365"/>
      <c r="R44" s="165"/>
      <c r="S44" s="365"/>
      <c r="T44" s="165"/>
      <c r="U44" s="1906"/>
      <c r="V44" s="12"/>
      <c r="X44" s="190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H45" s="41"/>
      <c r="I45" s="101"/>
      <c r="J45" s="1222" t="s">
        <v>98</v>
      </c>
      <c r="K45" s="1517" t="s">
        <v>223</v>
      </c>
      <c r="L45" s="1517" t="s">
        <v>3659</v>
      </c>
      <c r="M45" s="1517" t="s">
        <v>3660</v>
      </c>
      <c r="N45" s="1090"/>
      <c r="O45" s="1481"/>
      <c r="P45" s="365"/>
      <c r="Q45" s="365"/>
      <c r="R45" s="165"/>
      <c r="S45" s="379"/>
      <c r="T45" s="165"/>
      <c r="U45" s="1908"/>
      <c r="V45" s="261"/>
      <c r="X45" s="190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H46" s="41"/>
      <c r="I46" s="101"/>
      <c r="J46" s="101"/>
      <c r="K46" s="101"/>
      <c r="L46" s="101"/>
      <c r="M46" s="101"/>
      <c r="N46" s="101"/>
      <c r="O46" s="1481"/>
      <c r="P46" s="365"/>
      <c r="Q46" s="365"/>
      <c r="R46" s="165"/>
      <c r="S46" s="379"/>
      <c r="T46" s="165"/>
      <c r="U46" s="1906"/>
      <c r="V46" s="261"/>
      <c r="X46" s="1907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H47" s="41"/>
      <c r="I47" s="101"/>
      <c r="J47" s="1209" t="s">
        <v>46</v>
      </c>
      <c r="K47" s="1871">
        <v>45433.0</v>
      </c>
      <c r="L47" s="1871">
        <v>45434.0</v>
      </c>
      <c r="M47" s="1871">
        <v>45435.0</v>
      </c>
      <c r="N47" s="1090"/>
      <c r="O47" s="1481"/>
      <c r="P47" s="365"/>
      <c r="Q47" s="365"/>
      <c r="R47" s="164"/>
      <c r="S47" s="379"/>
      <c r="T47" s="165"/>
      <c r="U47" s="1906"/>
      <c r="V47" s="12"/>
      <c r="X47" s="1907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0"/>
      <c r="O48" s="1481"/>
      <c r="P48" s="365"/>
      <c r="Q48" s="365"/>
      <c r="R48" s="229"/>
      <c r="S48" s="255"/>
      <c r="T48" s="164"/>
      <c r="U48" s="243"/>
      <c r="V48" s="7"/>
      <c r="X48" s="1907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outlineLevel="1">
      <c r="H49" s="41"/>
      <c r="I49" s="101"/>
      <c r="J49" s="1216" t="s">
        <v>84</v>
      </c>
      <c r="K49" s="1876" t="s">
        <v>915</v>
      </c>
      <c r="L49" s="1876" t="s">
        <v>915</v>
      </c>
      <c r="M49" s="1876" t="s">
        <v>915</v>
      </c>
      <c r="N49" s="1090"/>
      <c r="O49" s="1911"/>
      <c r="P49" s="1057"/>
      <c r="Q49" s="1057"/>
      <c r="R49" s="1100"/>
      <c r="S49" s="1101"/>
      <c r="T49" s="1059"/>
      <c r="U49" s="1912"/>
      <c r="V49" s="1053"/>
      <c r="W49" s="669"/>
      <c r="X49" s="1907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H50" s="41"/>
      <c r="I50" s="101"/>
      <c r="J50" s="1216" t="s">
        <v>97</v>
      </c>
      <c r="K50" s="1876" t="s">
        <v>915</v>
      </c>
      <c r="L50" s="1763" t="s">
        <v>3662</v>
      </c>
      <c r="M50" s="1763" t="s">
        <v>3663</v>
      </c>
      <c r="N50" s="1090"/>
      <c r="O50" s="1914"/>
      <c r="P50" s="1915"/>
      <c r="Q50" s="1915"/>
      <c r="R50" s="1916"/>
      <c r="S50" s="1917"/>
      <c r="T50" s="1918"/>
      <c r="U50" s="1919"/>
      <c r="V50" s="1053"/>
      <c r="W50" s="669"/>
      <c r="X50" s="1907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H51" s="41"/>
      <c r="I51" s="101"/>
      <c r="J51" s="1222" t="s">
        <v>98</v>
      </c>
      <c r="K51" s="1876" t="s">
        <v>915</v>
      </c>
      <c r="L51" s="1517" t="s">
        <v>3664</v>
      </c>
      <c r="M51" s="1517" t="s">
        <v>223</v>
      </c>
      <c r="N51" s="1090"/>
      <c r="O51" s="1329"/>
      <c r="P51" s="1329"/>
      <c r="Q51" s="1057"/>
      <c r="R51" s="187"/>
      <c r="S51" s="1101"/>
      <c r="T51" s="1059"/>
      <c r="U51" s="1100"/>
      <c r="V51" s="1053"/>
      <c r="W51" s="669"/>
      <c r="X51" s="1907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H52" s="41"/>
      <c r="I52" s="101"/>
      <c r="J52" s="101"/>
      <c r="K52" s="101"/>
      <c r="L52" s="101"/>
      <c r="M52" s="101"/>
      <c r="N52" s="1090"/>
      <c r="O52" s="1085"/>
      <c r="P52" s="1057"/>
      <c r="Q52" s="1057"/>
      <c r="R52" s="1100"/>
      <c r="S52" s="1101"/>
      <c r="T52" s="1059"/>
      <c r="U52" s="1100"/>
      <c r="V52" s="1053"/>
      <c r="W52" s="669"/>
      <c r="X52" s="1907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H53" s="41"/>
      <c r="I53" s="101"/>
      <c r="J53" s="1596"/>
      <c r="K53" s="1597"/>
      <c r="L53" s="1597"/>
      <c r="M53" s="1280"/>
      <c r="N53" s="1090"/>
      <c r="O53" s="441"/>
      <c r="P53" s="365"/>
      <c r="Q53" s="365"/>
      <c r="R53" s="229"/>
      <c r="S53" s="255"/>
      <c r="T53" s="164"/>
      <c r="U53" s="229"/>
      <c r="V53" s="7"/>
      <c r="X53" s="53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H54" s="41"/>
      <c r="I54" s="101"/>
      <c r="J54" s="1272"/>
      <c r="K54" s="1273"/>
      <c r="L54" s="1273"/>
      <c r="M54" s="1598"/>
      <c r="N54" s="1090"/>
      <c r="O54" s="441"/>
      <c r="P54" s="365"/>
      <c r="Q54" s="365"/>
      <c r="R54" s="229"/>
      <c r="S54" s="246"/>
      <c r="T54" s="164"/>
      <c r="U54" s="7"/>
      <c r="V54" s="7"/>
      <c r="W54" s="12"/>
      <c r="X54" s="148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H55" s="41"/>
      <c r="I55" s="101"/>
      <c r="J55" s="1150" t="s">
        <v>46</v>
      </c>
      <c r="K55" s="1151">
        <v>45417.0</v>
      </c>
      <c r="L55" s="1151">
        <v>45424.0</v>
      </c>
      <c r="M55" s="1151">
        <v>45431.0</v>
      </c>
      <c r="N55" s="1090"/>
      <c r="O55" s="441"/>
      <c r="P55" s="131"/>
      <c r="Q55" s="131"/>
      <c r="R55" s="7"/>
      <c r="S55" s="246"/>
      <c r="T55" s="12"/>
      <c r="U55" s="7"/>
      <c r="V55" s="7"/>
      <c r="W55" s="12"/>
      <c r="X55" s="148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H56" s="41"/>
      <c r="I56" s="101"/>
      <c r="J56" s="1153" t="s">
        <v>44</v>
      </c>
      <c r="K56" s="1154" t="s">
        <v>985</v>
      </c>
      <c r="L56" s="1154" t="s">
        <v>985</v>
      </c>
      <c r="M56" s="1154" t="s">
        <v>985</v>
      </c>
      <c r="N56" s="1090"/>
      <c r="O56" s="441"/>
      <c r="P56" s="131"/>
      <c r="Q56" s="131"/>
      <c r="R56" s="7"/>
      <c r="S56" s="246"/>
      <c r="T56" s="12"/>
      <c r="U56" s="7"/>
      <c r="V56" s="7"/>
      <c r="W56" s="12"/>
      <c r="X56" s="148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H57" s="41"/>
      <c r="I57" s="101"/>
      <c r="J57" s="1153" t="s">
        <v>85</v>
      </c>
      <c r="K57" s="1806" t="s">
        <v>2648</v>
      </c>
      <c r="L57" s="1806" t="s">
        <v>3669</v>
      </c>
      <c r="M57" s="1806" t="s">
        <v>3671</v>
      </c>
      <c r="N57" s="1090"/>
      <c r="O57" s="441"/>
      <c r="P57" s="131"/>
      <c r="Q57" s="131"/>
      <c r="R57" s="7"/>
      <c r="S57" s="246"/>
      <c r="T57" s="12"/>
      <c r="U57" s="7"/>
      <c r="V57" s="7"/>
      <c r="W57" s="12"/>
      <c r="X57" s="148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H58" s="41"/>
      <c r="J58" s="1153" t="s">
        <v>116</v>
      </c>
      <c r="K58" s="1807" t="s">
        <v>141</v>
      </c>
      <c r="L58" s="1807" t="s">
        <v>141</v>
      </c>
      <c r="M58" s="1807" t="s">
        <v>141</v>
      </c>
      <c r="N58" s="1090"/>
      <c r="S58" s="346"/>
      <c r="W58" s="12"/>
      <c r="X58" s="148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H59" s="41"/>
      <c r="J59" s="1107"/>
      <c r="K59" s="1108"/>
      <c r="L59" s="1108"/>
      <c r="M59" s="506"/>
      <c r="N59" s="1090"/>
      <c r="S59" s="346"/>
      <c r="W59" s="12"/>
      <c r="X59" s="148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H60" s="41"/>
      <c r="J60" s="1157" t="s">
        <v>46</v>
      </c>
      <c r="K60" s="1158">
        <v>45438.0</v>
      </c>
      <c r="L60" s="1594"/>
      <c r="M60" s="1594"/>
      <c r="N60" s="1090"/>
      <c r="S60" s="346"/>
      <c r="W60" s="12"/>
      <c r="X60" s="148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H61" s="41"/>
      <c r="J61" s="1153" t="s">
        <v>44</v>
      </c>
      <c r="K61" s="1154" t="s">
        <v>985</v>
      </c>
      <c r="L61" s="1594"/>
      <c r="M61" s="1594"/>
      <c r="N61" s="1090"/>
      <c r="S61" s="346"/>
      <c r="W61" s="12"/>
      <c r="X61" s="148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H62" s="41"/>
      <c r="J62" s="1153" t="s">
        <v>85</v>
      </c>
      <c r="K62" s="1929" t="s">
        <v>2303</v>
      </c>
      <c r="L62" s="1594"/>
      <c r="M62" s="1594"/>
      <c r="N62" s="1090"/>
      <c r="S62" s="346"/>
      <c r="W62" s="12"/>
      <c r="X62" s="148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H63" s="41"/>
      <c r="J63" s="1153" t="s">
        <v>116</v>
      </c>
      <c r="K63" s="1807" t="s">
        <v>141</v>
      </c>
      <c r="L63" s="1594"/>
      <c r="M63" s="1594"/>
      <c r="N63" s="1090"/>
      <c r="S63" s="346"/>
      <c r="W63" s="12"/>
      <c r="X63" s="148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H64" s="41"/>
      <c r="J64" s="1617"/>
      <c r="K64" s="1617"/>
      <c r="L64" s="1617"/>
      <c r="M64" s="1617"/>
      <c r="N64" s="1090"/>
      <c r="S64" s="346"/>
      <c r="W64" s="12"/>
      <c r="X64" s="148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H65" s="41"/>
      <c r="I65" s="143"/>
      <c r="J65" s="1157" t="s">
        <v>46</v>
      </c>
      <c r="K65" s="1158">
        <v>45417.0</v>
      </c>
      <c r="L65" s="1158">
        <v>45430.0</v>
      </c>
      <c r="M65" s="1158">
        <v>45437.0</v>
      </c>
      <c r="N65" s="1090"/>
      <c r="S65" s="346"/>
      <c r="W65" s="7"/>
      <c r="X65" s="1760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H66" s="41"/>
      <c r="I66" s="143"/>
      <c r="J66" s="1153" t="s">
        <v>44</v>
      </c>
      <c r="K66" s="1376" t="s">
        <v>3672</v>
      </c>
      <c r="L66" s="1154" t="s">
        <v>2136</v>
      </c>
      <c r="M66" s="1154" t="s">
        <v>1504</v>
      </c>
      <c r="N66" s="1090"/>
      <c r="S66" s="346"/>
      <c r="W66" s="7"/>
      <c r="X66" s="1760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H67" s="41"/>
      <c r="I67" s="103"/>
      <c r="J67" s="1153" t="s">
        <v>85</v>
      </c>
      <c r="K67" s="1930" t="s">
        <v>3673</v>
      </c>
      <c r="L67" s="1806" t="s">
        <v>3578</v>
      </c>
      <c r="M67" s="1806" t="s">
        <v>3674</v>
      </c>
      <c r="N67" s="1090"/>
      <c r="S67" s="346"/>
      <c r="X67" s="53"/>
    </row>
    <row r="68" outlineLevel="1">
      <c r="H68" s="41"/>
      <c r="I68" s="103"/>
      <c r="J68" s="1162" t="s">
        <v>116</v>
      </c>
      <c r="K68" s="1807" t="s">
        <v>3455</v>
      </c>
      <c r="L68" s="1807" t="s">
        <v>3455</v>
      </c>
      <c r="M68" s="1807" t="s">
        <v>3455</v>
      </c>
      <c r="N68" s="1090"/>
      <c r="S68" s="346"/>
      <c r="X68" s="53"/>
    </row>
    <row r="69" outlineLevel="1">
      <c r="H69" s="49"/>
      <c r="I69" s="1933"/>
      <c r="J69" s="1933"/>
      <c r="K69" s="1933"/>
      <c r="L69" s="1933"/>
      <c r="M69" s="1933"/>
      <c r="N69" s="50"/>
      <c r="O69" s="50"/>
      <c r="P69" s="50"/>
      <c r="Q69" s="50"/>
      <c r="R69" s="50"/>
      <c r="S69" s="1787"/>
      <c r="T69" s="50"/>
      <c r="U69" s="50"/>
      <c r="V69" s="50"/>
      <c r="W69" s="50"/>
      <c r="X69" s="903"/>
    </row>
    <row r="70" outlineLevel="1">
      <c r="I70" s="103"/>
      <c r="N70" s="103"/>
      <c r="S70" s="346"/>
    </row>
    <row r="71" outlineLevel="1">
      <c r="I71" s="103"/>
      <c r="S71" s="346"/>
    </row>
    <row r="72" outlineLevel="1">
      <c r="I72" s="103"/>
      <c r="S72" s="346"/>
    </row>
    <row r="73" outlineLevel="1">
      <c r="I73" s="103"/>
      <c r="S73" s="346"/>
    </row>
    <row r="74" outlineLevel="1">
      <c r="I74" s="103"/>
      <c r="S74" s="346"/>
    </row>
    <row r="75" outlineLevel="1">
      <c r="I75" s="103"/>
      <c r="S75" s="346"/>
    </row>
    <row r="76" outlineLevel="1">
      <c r="I76" s="103"/>
      <c r="S76" s="346"/>
    </row>
    <row r="77" outlineLevel="1">
      <c r="I77" s="1051"/>
      <c r="S77" s="346"/>
    </row>
    <row r="78" outlineLevel="1">
      <c r="I78" s="1051"/>
      <c r="S78" s="346"/>
    </row>
    <row r="79" outlineLevel="1">
      <c r="I79" s="1051"/>
      <c r="S79" s="346"/>
    </row>
    <row r="80" outlineLevel="1">
      <c r="I80" s="1051"/>
      <c r="S80" s="346"/>
    </row>
    <row r="81" outlineLevel="1">
      <c r="I81" s="1051"/>
      <c r="S81" s="346"/>
    </row>
    <row r="82" outlineLevel="1">
      <c r="I82" s="1051"/>
      <c r="S82" s="346"/>
    </row>
    <row r="83">
      <c r="I83" s="1051"/>
      <c r="S83" s="346"/>
    </row>
    <row r="84">
      <c r="I84" s="1051"/>
      <c r="S84" s="346"/>
    </row>
    <row r="85">
      <c r="I85" s="1051"/>
      <c r="S85" s="346"/>
    </row>
    <row r="86">
      <c r="I86" s="1051"/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5">
    <mergeCell ref="C5:C6"/>
    <mergeCell ref="C7:C9"/>
    <mergeCell ref="E7:H7"/>
    <mergeCell ref="E8:H8"/>
    <mergeCell ref="E9:H9"/>
    <mergeCell ref="E10:H10"/>
    <mergeCell ref="J16:M16"/>
    <mergeCell ref="O39:P39"/>
    <mergeCell ref="D1:E1"/>
    <mergeCell ref="D2:E2"/>
    <mergeCell ref="F2:F3"/>
    <mergeCell ref="G2:G3"/>
    <mergeCell ref="H2:H3"/>
    <mergeCell ref="D3:E3"/>
    <mergeCell ref="D4:H4"/>
  </mergeCells>
  <hyperlinks>
    <hyperlink r:id="rId4" ref="H19"/>
    <hyperlink r:id="rId5" ref="K57"/>
    <hyperlink r:id="rId6" ref="L57"/>
    <hyperlink r:id="rId7" ref="M57"/>
    <hyperlink r:id="rId8" ref="K62"/>
    <hyperlink r:id="rId9" ref="K67"/>
    <hyperlink r:id="rId10" ref="L67"/>
    <hyperlink r:id="rId11" ref="M67"/>
  </hyperlinks>
  <drawing r:id="rId12"/>
  <legacyDrawing r:id="rId13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33.38"/>
    <col customWidth="1" hidden="1" min="19" max="19" width="19.13"/>
    <col hidden="1" min="20" max="20" width="12.63"/>
    <col customWidth="1" min="21" max="21" width="21.25"/>
    <col customWidth="1" hidden="1" min="22" max="22" width="33.75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3636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45397.0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3318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1594</v>
      </c>
      <c r="E14" s="1" t="s">
        <v>54</v>
      </c>
      <c r="H14" s="49"/>
      <c r="I14" s="50"/>
      <c r="J14" s="223"/>
      <c r="K14" s="893" t="s">
        <v>1858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682" t="str">
        <f>IFERROR(__xludf.DUMMYFUNCTION("importrange(""https://docs.google.com/spreadsheets/d/1AZ3Iko49RlWgMZj2Hx7OpTHq-NH0mvOPQwtTsEQwEV4/edit#gid=2110884947"",""5/1~5/18  BOD/MDD/NPL!A5:J39"")"),"#REF!")</f>
        <v>#REF!</v>
      </c>
      <c r="P16" s="1683"/>
      <c r="Q16" s="1683"/>
      <c r="R16" s="1683"/>
      <c r="S16" s="1683"/>
      <c r="T16" s="1683"/>
      <c r="U16" s="1683"/>
      <c r="V16" s="1683"/>
      <c r="W16" s="1684"/>
      <c r="X16" s="1685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814">
        <v>45413.0</v>
      </c>
      <c r="L17" s="1815">
        <v>45414.0</v>
      </c>
      <c r="M17" s="1815">
        <v>45415.0</v>
      </c>
      <c r="N17" s="7"/>
      <c r="O17" s="1659"/>
      <c r="P17" s="1660"/>
      <c r="Q17" s="1661"/>
      <c r="R17" s="1661"/>
      <c r="S17" s="1661"/>
      <c r="T17" s="1661"/>
      <c r="U17" s="1890"/>
      <c r="V17" s="1661"/>
      <c r="W17" s="1816"/>
      <c r="X17" s="1817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3651</v>
      </c>
      <c r="J19" s="1188" t="s">
        <v>84</v>
      </c>
      <c r="K19" s="1705" t="str">
        <f t="shared" ref="K19:L19" si="1">vlookup(K17,$O$17:$U$28,7,0)</f>
        <v>#N/A</v>
      </c>
      <c r="L19" s="1705" t="str">
        <f t="shared" si="1"/>
        <v>#N/A</v>
      </c>
      <c r="M19" s="1902" t="s">
        <v>915</v>
      </c>
      <c r="N19" s="7"/>
      <c r="O19" s="1664"/>
      <c r="P19" s="1665"/>
      <c r="Q19" s="1666"/>
      <c r="R19" s="1667"/>
      <c r="S19" s="1667"/>
      <c r="T19" s="1667"/>
      <c r="U19" s="1903"/>
      <c r="V19" s="1903"/>
      <c r="W19" s="1904"/>
      <c r="X19" s="1905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3658</v>
      </c>
      <c r="I20" s="47"/>
      <c r="J20" s="1188" t="s">
        <v>97</v>
      </c>
      <c r="K20" s="1705" t="str">
        <f>VLOOKUP(K18, $Q$17:$U$28, 5, FALSE)</f>
        <v>#N/A</v>
      </c>
      <c r="L20" s="1705" t="str">
        <f>vlookup(L17,$O$17:$U$28,7,0)</f>
        <v>#N/A</v>
      </c>
      <c r="M20" s="1909" t="s">
        <v>915</v>
      </c>
      <c r="N20" s="7"/>
      <c r="O20" s="1664"/>
      <c r="P20" s="1665"/>
      <c r="Q20" s="1666"/>
      <c r="R20" s="1667"/>
      <c r="S20" s="1667"/>
      <c r="T20" s="1667"/>
      <c r="U20" s="1903"/>
      <c r="V20" s="1903"/>
      <c r="W20" s="1904"/>
      <c r="X20" s="1910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831" t="s">
        <v>3661</v>
      </c>
      <c r="I21" s="47"/>
      <c r="J21" s="1192" t="s">
        <v>98</v>
      </c>
      <c r="K21" s="1705" t="str">
        <f t="shared" ref="K21:L21" si="2">VLOOKUP(K17,$O$17:$U$28,6,0)</f>
        <v>#N/A</v>
      </c>
      <c r="L21" s="1705" t="str">
        <f t="shared" si="2"/>
        <v>#N/A</v>
      </c>
      <c r="M21" s="1909" t="s">
        <v>915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1667"/>
      <c r="V22" s="1667"/>
      <c r="W22" s="1834"/>
      <c r="X22" s="1835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815">
        <v>45418.0</v>
      </c>
      <c r="L23" s="1815">
        <v>45419.0</v>
      </c>
      <c r="M23" s="1815">
        <v>45420.0</v>
      </c>
      <c r="N23" s="7"/>
      <c r="O23" s="1664"/>
      <c r="P23" s="1665"/>
      <c r="Q23" s="1666"/>
      <c r="R23" s="1667"/>
      <c r="S23" s="1667"/>
      <c r="T23" s="1667"/>
      <c r="U23" s="1667"/>
      <c r="V23" s="1667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1664"/>
      <c r="P24" s="1665"/>
      <c r="Q24" s="1666"/>
      <c r="R24" s="1667"/>
      <c r="S24" s="1667"/>
      <c r="T24" s="1667"/>
      <c r="U24" s="1667"/>
      <c r="V24" s="1667"/>
      <c r="W24" s="1839"/>
      <c r="X24" s="1840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902" t="s">
        <v>915</v>
      </c>
      <c r="L25" s="1705" t="str">
        <f t="shared" ref="L25:M25" si="3">vlookup(L23,$O$17:$U$28,7,0)</f>
        <v>#N/A</v>
      </c>
      <c r="M25" s="1705" t="str">
        <f t="shared" si="3"/>
        <v>#N/A</v>
      </c>
      <c r="N25" s="7"/>
      <c r="O25" s="1664"/>
      <c r="P25" s="1665"/>
      <c r="Q25" s="1666"/>
      <c r="R25" s="1667"/>
      <c r="S25" s="1667"/>
      <c r="T25" s="1667"/>
      <c r="U25" s="1667"/>
      <c r="V25" s="1667"/>
      <c r="W25" s="1844"/>
      <c r="X25" s="1845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tr">
        <f t="shared" ref="K26:M26" si="4">vlookup(K23,$O$17:$U$28,7,0)</f>
        <v>#N/A</v>
      </c>
      <c r="L26" s="1705" t="str">
        <f t="shared" si="4"/>
        <v>#N/A</v>
      </c>
      <c r="M26" s="1705" t="str">
        <f t="shared" si="4"/>
        <v>#N/A</v>
      </c>
      <c r="N26" s="229" t="s">
        <v>149</v>
      </c>
      <c r="O26" s="1664"/>
      <c r="P26" s="1665"/>
      <c r="Q26" s="1666"/>
      <c r="R26" s="1667"/>
      <c r="S26" s="1667"/>
      <c r="T26" s="1667"/>
      <c r="U26" s="1667"/>
      <c r="V26" s="1667"/>
      <c r="W26" s="1818"/>
      <c r="X26" s="181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705" t="str">
        <f t="shared" ref="K27:M27" si="5">VLOOKUP(K23,$O$17:$U$28,6,0)</f>
        <v>#N/A</v>
      </c>
      <c r="L27" s="1705" t="str">
        <f t="shared" si="5"/>
        <v>#N/A</v>
      </c>
      <c r="M27" s="1705" t="str">
        <f t="shared" si="5"/>
        <v>#N/A</v>
      </c>
      <c r="N27" s="7"/>
      <c r="O27" s="1695"/>
      <c r="P27" s="1696"/>
      <c r="Q27" s="1688"/>
      <c r="R27" s="1688"/>
      <c r="S27" s="1688"/>
      <c r="T27" s="1688"/>
      <c r="U27" s="1925"/>
      <c r="V27" s="1688"/>
      <c r="W27" s="1822"/>
      <c r="X27" s="1824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5"/>
      <c r="P28" s="1696"/>
      <c r="Q28" s="1688"/>
      <c r="R28" s="1688"/>
      <c r="S28" s="1688"/>
      <c r="T28" s="1688"/>
      <c r="U28" s="1925"/>
      <c r="V28" s="1688"/>
      <c r="W28" s="1822"/>
      <c r="X28" s="1829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1815">
        <v>45421.0</v>
      </c>
      <c r="L29" s="1815">
        <v>45422.0</v>
      </c>
      <c r="M29" s="1815">
        <v>45423.0</v>
      </c>
      <c r="N29" s="95"/>
      <c r="O29" s="1695"/>
      <c r="P29" s="1696"/>
      <c r="Q29" s="1688"/>
      <c r="R29" s="1688"/>
      <c r="S29" s="1688"/>
      <c r="T29" s="1688"/>
      <c r="U29" s="1925"/>
      <c r="V29" s="1688"/>
      <c r="W29" s="1822"/>
      <c r="X29" s="1829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243</v>
      </c>
      <c r="L30" s="913" t="s">
        <v>243</v>
      </c>
      <c r="M30" s="913" t="s">
        <v>243</v>
      </c>
      <c r="N30" s="100"/>
      <c r="O30" s="1697"/>
      <c r="P30" s="1698"/>
      <c r="Q30" s="1699"/>
      <c r="R30" s="1699"/>
      <c r="S30" s="1699"/>
      <c r="T30" s="1699"/>
      <c r="U30" s="1926"/>
      <c r="V30" s="1699"/>
      <c r="W30" s="1927"/>
      <c r="X30" s="1928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tr">
        <f t="shared" ref="K31:M31" si="6">vlookup(K29,$O$17:$U$28,7,0)</f>
        <v>#N/A</v>
      </c>
      <c r="L31" s="1705" t="str">
        <f t="shared" si="6"/>
        <v>#N/A</v>
      </c>
      <c r="M31" s="1705" t="str">
        <f t="shared" si="6"/>
        <v>#N/A</v>
      </c>
      <c r="N31" s="100"/>
      <c r="O31" s="1659"/>
      <c r="P31" s="1660"/>
      <c r="Q31" s="1661"/>
      <c r="R31" s="1661"/>
      <c r="S31" s="1661"/>
      <c r="T31" s="1661"/>
      <c r="U31" s="1890"/>
      <c r="V31" s="1661"/>
      <c r="W31" s="1848"/>
      <c r="X31" s="1849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tr">
        <f t="shared" ref="K32:M32" si="7">vlookup(K29,$O$17:$U$28,7,0)</f>
        <v>#N/A</v>
      </c>
      <c r="L32" s="1705" t="str">
        <f t="shared" si="7"/>
        <v>#N/A</v>
      </c>
      <c r="M32" s="1705" t="str">
        <f t="shared" si="7"/>
        <v>#N/A</v>
      </c>
      <c r="N32" s="100"/>
      <c r="O32" s="1695"/>
      <c r="P32" s="1696"/>
      <c r="Q32" s="1688"/>
      <c r="R32" s="1688"/>
      <c r="S32" s="1688"/>
      <c r="T32" s="1688"/>
      <c r="U32" s="1925"/>
      <c r="V32" s="1688"/>
      <c r="W32" s="1839"/>
      <c r="X32" s="184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705" t="str">
        <f t="shared" ref="K33:M33" si="8">VLOOKUP(K29,$O$17:$U$28,6,0)</f>
        <v>#N/A</v>
      </c>
      <c r="L33" s="1705" t="str">
        <f t="shared" si="8"/>
        <v>#N/A</v>
      </c>
      <c r="M33" s="1705" t="str">
        <f t="shared" si="8"/>
        <v>#N/A</v>
      </c>
      <c r="N33" s="100"/>
      <c r="O33" s="1664"/>
      <c r="P33" s="1665"/>
      <c r="Q33" s="1666"/>
      <c r="R33" s="1667"/>
      <c r="S33" s="1667"/>
      <c r="T33" s="1667"/>
      <c r="U33" s="1667"/>
      <c r="V33" s="1667"/>
      <c r="W33" s="1844"/>
      <c r="X33" s="1845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100"/>
      <c r="O34" s="1664"/>
      <c r="P34" s="1665"/>
      <c r="Q34" s="1666"/>
      <c r="R34" s="1667"/>
      <c r="S34" s="1667"/>
      <c r="T34" s="1667"/>
      <c r="U34" s="1903"/>
      <c r="V34" s="1903"/>
      <c r="W34" s="1931"/>
      <c r="X34" s="1932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1815">
        <v>45424.0</v>
      </c>
      <c r="L35" s="1814">
        <v>45425.0</v>
      </c>
      <c r="M35" s="1814">
        <v>45426.0</v>
      </c>
      <c r="N35" s="100"/>
      <c r="O35" s="1664"/>
      <c r="P35" s="1665"/>
      <c r="Q35" s="1666"/>
      <c r="R35" s="1667"/>
      <c r="S35" s="1667"/>
      <c r="T35" s="1667"/>
      <c r="U35" s="1667"/>
      <c r="V35" s="1667"/>
      <c r="W35" s="1822"/>
      <c r="X35" s="1824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243</v>
      </c>
      <c r="L36" s="913" t="s">
        <v>243</v>
      </c>
      <c r="M36" s="913" t="s">
        <v>243</v>
      </c>
      <c r="N36" s="100"/>
      <c r="O36" s="1664"/>
      <c r="P36" s="1665"/>
      <c r="Q36" s="1666"/>
      <c r="R36" s="1667"/>
      <c r="S36" s="1667"/>
      <c r="T36" s="1667"/>
      <c r="U36" s="1667"/>
      <c r="V36" s="1667"/>
      <c r="W36" s="1822"/>
      <c r="X36" s="1829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tr">
        <f t="shared" ref="K37:M37" si="9">vlookup(K35,$O$17:$U$28,7,0)</f>
        <v>#N/A</v>
      </c>
      <c r="L37" s="1705" t="str">
        <f t="shared" si="9"/>
        <v>#N/A</v>
      </c>
      <c r="M37" s="1705" t="str">
        <f t="shared" si="9"/>
        <v>#N/A</v>
      </c>
      <c r="N37" s="100"/>
      <c r="O37" s="1664"/>
      <c r="P37" s="1665"/>
      <c r="Q37" s="1666"/>
      <c r="R37" s="1667"/>
      <c r="S37" s="1667"/>
      <c r="T37" s="1667"/>
      <c r="U37" s="1903"/>
      <c r="V37" s="1903"/>
      <c r="W37" s="1904"/>
      <c r="X37" s="1910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tr">
        <f t="shared" ref="K38:M38" si="10">vlookup(K35,$O$17:$U$28,7,0)</f>
        <v>#N/A</v>
      </c>
      <c r="L38" s="1705" t="str">
        <f t="shared" si="10"/>
        <v>#N/A</v>
      </c>
      <c r="M38" s="1705" t="str">
        <f t="shared" si="10"/>
        <v>#N/A</v>
      </c>
      <c r="N38" s="100"/>
      <c r="O38" s="1664"/>
      <c r="P38" s="1665"/>
      <c r="Q38" s="1666"/>
      <c r="R38" s="1667"/>
      <c r="S38" s="1667"/>
      <c r="T38" s="1667"/>
      <c r="U38" s="1667"/>
      <c r="V38" s="1667"/>
      <c r="W38" s="1834"/>
      <c r="X38" s="1835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934" t="s">
        <v>223</v>
      </c>
      <c r="L39" s="1705" t="str">
        <f t="shared" ref="L39:M39" si="11">VLOOKUP(L35,$O$17:$U$28,6,0)</f>
        <v>#N/A</v>
      </c>
      <c r="M39" s="1705" t="str">
        <f t="shared" si="11"/>
        <v>#N/A</v>
      </c>
      <c r="N39" s="100"/>
      <c r="O39" s="1664"/>
      <c r="P39" s="1665"/>
      <c r="Q39" s="1666"/>
      <c r="R39" s="1667"/>
      <c r="S39" s="1667"/>
      <c r="T39" s="1667"/>
      <c r="U39" s="1667"/>
      <c r="V39" s="1667"/>
      <c r="W39" s="1822"/>
      <c r="X39" s="1829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100"/>
      <c r="O40" s="1664"/>
      <c r="P40" s="1665"/>
      <c r="Q40" s="1666"/>
      <c r="R40" s="1667"/>
      <c r="S40" s="1667"/>
      <c r="T40" s="1667"/>
      <c r="U40" s="1903"/>
      <c r="V40" s="1903"/>
      <c r="W40" s="1935"/>
      <c r="X40" s="1936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1814">
        <v>45427.0</v>
      </c>
      <c r="L41" s="1814">
        <v>45428.0</v>
      </c>
      <c r="M41" s="1937"/>
      <c r="N41" s="100"/>
      <c r="O41" s="1664"/>
      <c r="P41" s="1665"/>
      <c r="Q41" s="1666"/>
      <c r="R41" s="1667"/>
      <c r="S41" s="1667"/>
      <c r="T41" s="1667"/>
      <c r="U41" s="1667"/>
      <c r="V41" s="1667"/>
      <c r="W41" s="1844"/>
      <c r="X41" s="1845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243</v>
      </c>
      <c r="L42" s="913" t="s">
        <v>243</v>
      </c>
      <c r="M42" s="1938"/>
      <c r="N42" s="100"/>
      <c r="O42" s="1664"/>
      <c r="P42" s="1665"/>
      <c r="Q42" s="1666"/>
      <c r="R42" s="1667"/>
      <c r="S42" s="1667"/>
      <c r="T42" s="1667"/>
      <c r="U42" s="1667"/>
      <c r="V42" s="1667"/>
      <c r="W42" s="1818"/>
      <c r="X42" s="1819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tr">
        <f t="shared" ref="K43:L43" si="12">vlookup(K41,$O$17:$U$30,7,0)</f>
        <v>#N/A</v>
      </c>
      <c r="L43" s="1705" t="str">
        <f t="shared" si="12"/>
        <v>#N/A</v>
      </c>
      <c r="M43" s="1939"/>
      <c r="N43" s="100"/>
      <c r="O43" s="1664"/>
      <c r="P43" s="1665"/>
      <c r="Q43" s="1666"/>
      <c r="R43" s="1667"/>
      <c r="S43" s="1667"/>
      <c r="T43" s="1667"/>
      <c r="U43" s="1667"/>
      <c r="V43" s="1667"/>
      <c r="W43" s="1822"/>
      <c r="X43" s="1824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tr">
        <f t="shared" ref="K44:L44" si="13">vlookup(K41,$O$17:$U$30,7,0)</f>
        <v>#N/A</v>
      </c>
      <c r="L44" s="1705" t="str">
        <f t="shared" si="13"/>
        <v>#N/A</v>
      </c>
      <c r="M44" s="1939"/>
      <c r="N44" s="100"/>
      <c r="O44" s="1664"/>
      <c r="P44" s="1665"/>
      <c r="Q44" s="1666"/>
      <c r="R44" s="1667"/>
      <c r="S44" s="1667"/>
      <c r="T44" s="1667"/>
      <c r="U44" s="1667"/>
      <c r="V44" s="1667"/>
      <c r="W44" s="1822"/>
      <c r="X44" s="1829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934" t="s">
        <v>223</v>
      </c>
      <c r="L45" s="1694" t="s">
        <v>3675</v>
      </c>
      <c r="M45" s="1939"/>
      <c r="N45" s="100"/>
      <c r="O45" s="1664"/>
      <c r="P45" s="1665"/>
      <c r="Q45" s="1666"/>
      <c r="R45" s="1667"/>
      <c r="S45" s="1667"/>
      <c r="T45" s="1667"/>
      <c r="U45" s="1903"/>
      <c r="V45" s="1903"/>
      <c r="W45" s="1904"/>
      <c r="X45" s="1910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0"/>
      <c r="O46" s="1664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1856">
        <v>45413.0</v>
      </c>
      <c r="L47" s="1856">
        <v>45414.0</v>
      </c>
      <c r="M47" s="1857">
        <v>45415.0</v>
      </c>
      <c r="N47" s="100"/>
      <c r="O47" s="1719"/>
      <c r="P47" s="1720"/>
      <c r="Q47" s="1722"/>
      <c r="R47" s="1723"/>
      <c r="S47" s="1723"/>
      <c r="T47" s="1723"/>
      <c r="U47" s="1723"/>
      <c r="V47" s="1723"/>
      <c r="W47" s="1846"/>
      <c r="X47" s="1847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280</v>
      </c>
      <c r="L48" s="913" t="s">
        <v>280</v>
      </c>
      <c r="M48" s="913" t="s">
        <v>280</v>
      </c>
      <c r="N48" s="100"/>
      <c r="O48" s="1664"/>
      <c r="P48" s="1665"/>
      <c r="Q48" s="1666"/>
      <c r="R48" s="1667"/>
      <c r="S48" s="1667"/>
      <c r="T48" s="1667"/>
      <c r="U48" s="1667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tr">
        <f t="shared" ref="K49:M49" si="14">vlookup(K47,$O$29:$U$45,7,0)</f>
        <v>#N/A</v>
      </c>
      <c r="L49" s="1705" t="str">
        <f t="shared" si="14"/>
        <v>#N/A</v>
      </c>
      <c r="M49" s="1705" t="str">
        <f t="shared" si="14"/>
        <v>#N/A</v>
      </c>
      <c r="N49" s="100"/>
      <c r="O49" s="1664"/>
      <c r="P49" s="1665"/>
      <c r="Q49" s="1666"/>
      <c r="R49" s="1667"/>
      <c r="S49" s="1667"/>
      <c r="T49" s="1667"/>
      <c r="U49" s="1903"/>
      <c r="V49" s="1903"/>
      <c r="W49" s="1904"/>
      <c r="X49" s="191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tr">
        <f t="shared" ref="K50:M50" si="15">vlookup(K47,$O$29:$U$45,7,0)</f>
        <v>#N/A</v>
      </c>
      <c r="L50" s="1705" t="str">
        <f t="shared" si="15"/>
        <v>#N/A</v>
      </c>
      <c r="M50" s="1705" t="str">
        <f t="shared" si="15"/>
        <v>#N/A</v>
      </c>
      <c r="N50" s="856"/>
      <c r="O50" s="1719"/>
      <c r="P50" s="1720"/>
      <c r="Q50" s="1722"/>
      <c r="R50" s="1723"/>
      <c r="S50" s="1723"/>
      <c r="T50" s="1723"/>
      <c r="U50" s="1723"/>
      <c r="V50" s="1723"/>
      <c r="W50" s="1846"/>
      <c r="X50" s="1847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934" t="s">
        <v>223</v>
      </c>
      <c r="L51" s="1517" t="str">
        <f t="shared" ref="L51:M51" si="16">vlookup(L47,$O$29:$U$45,6,0)</f>
        <v>#N/A</v>
      </c>
      <c r="M51" s="1940" t="str">
        <f t="shared" si="16"/>
        <v>#N/A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941"/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1857">
        <v>45416.0</v>
      </c>
      <c r="L53" s="1857">
        <v>45417.0</v>
      </c>
      <c r="M53" s="1942">
        <v>45418.0</v>
      </c>
      <c r="N53" s="866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913" t="s">
        <v>280</v>
      </c>
      <c r="L54" s="913" t="s">
        <v>280</v>
      </c>
      <c r="M54" s="913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902" t="s">
        <v>915</v>
      </c>
      <c r="L55" s="1705" t="str">
        <f>vlookup(L53,$O$29:$U$45,7,0)</f>
        <v>#N/A</v>
      </c>
      <c r="M55" s="1861" t="s">
        <v>3610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902" t="s">
        <v>915</v>
      </c>
      <c r="L56" s="1705" t="str">
        <f>vlookup(L53,$O$29:$U$45,7,0)</f>
        <v>#N/A</v>
      </c>
      <c r="M56" s="1861" t="s">
        <v>3610</v>
      </c>
      <c r="N56" s="866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902" t="s">
        <v>915</v>
      </c>
      <c r="L57" s="1517" t="str">
        <f>vlookup(L53,$O$29:$U$45,6,0)</f>
        <v>#N/A</v>
      </c>
      <c r="M57" s="1861" t="s">
        <v>223</v>
      </c>
      <c r="N57" s="866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01"/>
      <c r="N58" s="866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1857">
        <v>45419.0</v>
      </c>
      <c r="L59" s="1857">
        <v>45420.0</v>
      </c>
      <c r="M59" s="1857">
        <v>45421.0</v>
      </c>
      <c r="N59" s="866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913" t="s">
        <v>280</v>
      </c>
      <c r="L60" s="913" t="s">
        <v>280</v>
      </c>
      <c r="M60" s="913" t="s">
        <v>280</v>
      </c>
      <c r="N60" s="866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902" t="s">
        <v>915</v>
      </c>
      <c r="L61" s="1705" t="str">
        <f t="shared" ref="L61:M61" si="17">vlookup(L59,$O$29:$U$45,7,0)</f>
        <v>#N/A</v>
      </c>
      <c r="M61" s="1705" t="str">
        <f t="shared" si="17"/>
        <v>#N/A</v>
      </c>
      <c r="N61" s="866"/>
      <c r="O61" s="1895" t="s">
        <v>3654</v>
      </c>
      <c r="P61" s="4"/>
      <c r="Q61" s="1896"/>
      <c r="R61" s="1897"/>
      <c r="S61" s="1896"/>
      <c r="T61" s="1898"/>
      <c r="U61" s="18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902" t="s">
        <v>915</v>
      </c>
      <c r="L62" s="1705" t="str">
        <f t="shared" ref="L62:M62" si="18">vlookup(L59,$O$29:$U$45,7,0)</f>
        <v>#N/A</v>
      </c>
      <c r="M62" s="1705" t="str">
        <f t="shared" si="18"/>
        <v>#N/A</v>
      </c>
      <c r="N62" s="866"/>
      <c r="O62" s="1751"/>
      <c r="P62" s="1800"/>
      <c r="Q62" s="1800"/>
      <c r="R62" s="1800"/>
      <c r="S62" s="1800"/>
      <c r="T62" s="1800"/>
      <c r="U62" s="1900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902" t="s">
        <v>915</v>
      </c>
      <c r="L63" s="1934" t="s">
        <v>223</v>
      </c>
      <c r="M63" s="1517" t="str">
        <f>vlookup(M59,$O$29:$U$45,6,0)</f>
        <v>#N/A</v>
      </c>
      <c r="N63" s="866"/>
      <c r="O63" s="1751"/>
      <c r="P63" s="1752"/>
      <c r="Q63" s="1754"/>
      <c r="R63" s="1774"/>
      <c r="S63" s="1754"/>
      <c r="T63" s="1753"/>
      <c r="U63" s="1901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01"/>
      <c r="N64" s="100"/>
      <c r="O64" s="1751"/>
      <c r="P64" s="1752"/>
      <c r="Q64" s="1754"/>
      <c r="R64" s="1774"/>
      <c r="S64" s="1754"/>
      <c r="T64" s="1753"/>
      <c r="U64" s="1901"/>
      <c r="V64" s="346"/>
      <c r="W64" s="7"/>
      <c r="X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1857">
        <v>45422.0</v>
      </c>
      <c r="L65" s="1857">
        <v>45423.0</v>
      </c>
      <c r="M65" s="1857">
        <v>45424.0</v>
      </c>
      <c r="N65" s="103"/>
      <c r="O65" s="1751"/>
      <c r="P65" s="1752"/>
      <c r="Q65" s="1754"/>
      <c r="R65" s="1774"/>
      <c r="S65" s="1754"/>
      <c r="T65" s="1753"/>
      <c r="U65" s="1901"/>
      <c r="V65" s="1402"/>
      <c r="W65" s="7"/>
      <c r="X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913" t="s">
        <v>280</v>
      </c>
      <c r="L66" s="913" t="s">
        <v>280</v>
      </c>
      <c r="M66" s="913" t="s">
        <v>280</v>
      </c>
      <c r="N66" s="103"/>
      <c r="O66" s="1481"/>
      <c r="P66" s="365"/>
      <c r="Q66" s="365"/>
      <c r="R66" s="165"/>
      <c r="S66" s="365"/>
      <c r="T66" s="165"/>
      <c r="U66" s="1906"/>
      <c r="V66" s="1402"/>
      <c r="W66" s="7"/>
      <c r="X66" s="176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902" t="s">
        <v>915</v>
      </c>
      <c r="L67" s="1705" t="str">
        <f t="shared" ref="L67:M67" si="19">vlookup(L65,$O$29:$U$45,7,0)</f>
        <v>#N/A</v>
      </c>
      <c r="M67" s="1705" t="str">
        <f t="shared" si="19"/>
        <v>#N/A</v>
      </c>
      <c r="N67" s="1"/>
      <c r="O67" s="1481"/>
      <c r="P67" s="365"/>
      <c r="Q67" s="365"/>
      <c r="R67" s="165"/>
      <c r="S67" s="379"/>
      <c r="T67" s="165"/>
      <c r="U67" s="1908"/>
      <c r="V67" s="1402"/>
      <c r="X67" s="53"/>
    </row>
    <row r="68">
      <c r="H68" s="41"/>
      <c r="I68" s="156"/>
      <c r="J68" s="1188" t="s">
        <v>97</v>
      </c>
      <c r="K68" s="1902" t="s">
        <v>915</v>
      </c>
      <c r="L68" s="1705" t="str">
        <f t="shared" ref="L68:M68" si="20">vlookup(L65,$O$29:$U$45,7,0)</f>
        <v>#N/A</v>
      </c>
      <c r="M68" s="1705" t="str">
        <f t="shared" si="20"/>
        <v>#N/A</v>
      </c>
      <c r="N68" s="1"/>
      <c r="O68" s="1481"/>
      <c r="P68" s="365"/>
      <c r="Q68" s="365"/>
      <c r="R68" s="165"/>
      <c r="S68" s="379"/>
      <c r="T68" s="165"/>
      <c r="U68" s="1906"/>
      <c r="V68" s="1402"/>
      <c r="X68" s="53"/>
    </row>
    <row r="69">
      <c r="H69" s="41"/>
      <c r="I69" s="156"/>
      <c r="J69" s="1192" t="s">
        <v>98</v>
      </c>
      <c r="K69" s="1902" t="s">
        <v>915</v>
      </c>
      <c r="L69" s="1517" t="str">
        <f t="shared" ref="L69:M69" si="21">vlookup(L65,$O$29:$U$45,6,0)</f>
        <v>#N/A</v>
      </c>
      <c r="M69" s="1517" t="str">
        <f t="shared" si="21"/>
        <v>#N/A</v>
      </c>
      <c r="N69" s="1"/>
      <c r="O69" s="1481"/>
      <c r="P69" s="365"/>
      <c r="Q69" s="365"/>
      <c r="R69" s="164"/>
      <c r="S69" s="379"/>
      <c r="T69" s="165"/>
      <c r="U69" s="1906"/>
      <c r="V69" s="1402"/>
      <c r="X69" s="53"/>
    </row>
    <row r="70">
      <c r="H70" s="41"/>
      <c r="I70" s="103"/>
      <c r="J70" s="101"/>
      <c r="K70" s="101"/>
      <c r="L70" s="101"/>
      <c r="M70" s="101"/>
      <c r="O70" s="1481"/>
      <c r="P70" s="365"/>
      <c r="Q70" s="365"/>
      <c r="R70" s="229"/>
      <c r="S70" s="255"/>
      <c r="T70" s="164"/>
      <c r="U70" s="243"/>
      <c r="V70" s="346"/>
      <c r="X70" s="53"/>
    </row>
    <row r="71">
      <c r="H71" s="41"/>
      <c r="I71" s="103"/>
      <c r="J71" s="935" t="s">
        <v>46</v>
      </c>
      <c r="K71" s="1857">
        <v>45425.0</v>
      </c>
      <c r="L71" s="1857">
        <v>45426.0</v>
      </c>
      <c r="M71" s="1857">
        <v>45427.0</v>
      </c>
      <c r="O71" s="1911"/>
      <c r="P71" s="1057"/>
      <c r="Q71" s="1057"/>
      <c r="R71" s="1100"/>
      <c r="S71" s="1101"/>
      <c r="T71" s="1059"/>
      <c r="U71" s="1912"/>
      <c r="V71" s="346"/>
      <c r="X71" s="53"/>
    </row>
    <row r="72">
      <c r="H72" s="41"/>
      <c r="I72" s="103"/>
      <c r="J72" s="71" t="s">
        <v>44</v>
      </c>
      <c r="K72" s="913" t="s">
        <v>280</v>
      </c>
      <c r="L72" s="913" t="s">
        <v>280</v>
      </c>
      <c r="M72" s="913" t="s">
        <v>280</v>
      </c>
      <c r="O72" s="1914"/>
      <c r="P72" s="1915"/>
      <c r="Q72" s="1915"/>
      <c r="R72" s="1916"/>
      <c r="S72" s="1917"/>
      <c r="T72" s="1918"/>
      <c r="U72" s="1919"/>
      <c r="V72" s="346"/>
      <c r="X72" s="53"/>
    </row>
    <row r="73">
      <c r="H73" s="41"/>
      <c r="I73" s="103"/>
      <c r="J73" s="1188" t="s">
        <v>84</v>
      </c>
      <c r="K73" s="1705" t="str">
        <f t="shared" ref="K73:L73" si="22">vlookup(K71,$O$29:$U$45,7,0)</f>
        <v>#N/A</v>
      </c>
      <c r="L73" s="1705" t="str">
        <f t="shared" si="22"/>
        <v>#N/A</v>
      </c>
      <c r="M73" s="1902" t="s">
        <v>915</v>
      </c>
      <c r="R73" s="346"/>
      <c r="S73" s="1396"/>
      <c r="T73" s="346"/>
      <c r="U73" s="346"/>
      <c r="V73" s="346"/>
      <c r="X73" s="53"/>
    </row>
    <row r="74">
      <c r="H74" s="41"/>
      <c r="I74" s="103"/>
      <c r="J74" s="1188" t="s">
        <v>97</v>
      </c>
      <c r="K74" s="1705" t="str">
        <f t="shared" ref="K74:L74" si="23">vlookup(K71,$O$29:$U$45,7,0)</f>
        <v>#N/A</v>
      </c>
      <c r="L74" s="1705" t="str">
        <f t="shared" si="23"/>
        <v>#N/A</v>
      </c>
      <c r="M74" s="1902" t="s">
        <v>915</v>
      </c>
      <c r="R74" s="346"/>
      <c r="S74" s="1396"/>
      <c r="T74" s="346"/>
      <c r="U74" s="346"/>
      <c r="V74" s="346"/>
      <c r="X74" s="53"/>
    </row>
    <row r="75">
      <c r="H75" s="41"/>
      <c r="I75" s="156"/>
      <c r="J75" s="1192" t="s">
        <v>98</v>
      </c>
      <c r="K75" s="1517" t="str">
        <f>vlookup(K71,$O$29:$U$45,6,0)</f>
        <v>#N/A</v>
      </c>
      <c r="L75" s="1934" t="s">
        <v>223</v>
      </c>
      <c r="M75" s="1902" t="s">
        <v>915</v>
      </c>
      <c r="R75" s="346"/>
      <c r="S75" s="1396"/>
      <c r="T75" s="346"/>
      <c r="U75" s="346"/>
      <c r="V75" s="346"/>
      <c r="X75" s="53"/>
    </row>
    <row r="76">
      <c r="H76" s="41"/>
      <c r="J76" s="101"/>
      <c r="K76" s="101"/>
      <c r="L76" s="101"/>
      <c r="M76" s="101"/>
      <c r="R76" s="346"/>
      <c r="S76" s="1406"/>
      <c r="T76" s="458"/>
      <c r="U76" s="458"/>
      <c r="V76" s="458"/>
      <c r="W76" s="432"/>
      <c r="X76" s="1865"/>
    </row>
    <row r="77">
      <c r="H77" s="41"/>
      <c r="I77" s="156"/>
      <c r="J77" s="935" t="s">
        <v>46</v>
      </c>
      <c r="K77" s="1857">
        <v>45429.0</v>
      </c>
      <c r="L77" s="1857">
        <v>45430.0</v>
      </c>
      <c r="M77" s="1943"/>
      <c r="R77" s="346"/>
      <c r="S77" s="1396"/>
      <c r="T77" s="346"/>
      <c r="U77" s="346"/>
      <c r="V77" s="346"/>
      <c r="X77" s="53"/>
    </row>
    <row r="78">
      <c r="H78" s="41"/>
      <c r="I78" s="156"/>
      <c r="J78" s="71" t="s">
        <v>44</v>
      </c>
      <c r="K78" s="913" t="s">
        <v>280</v>
      </c>
      <c r="L78" s="913" t="s">
        <v>280</v>
      </c>
      <c r="M78" s="1944"/>
      <c r="R78" s="346"/>
      <c r="S78" s="1396"/>
      <c r="T78" s="346"/>
      <c r="U78" s="346"/>
      <c r="V78" s="346"/>
      <c r="X78" s="53"/>
    </row>
    <row r="79">
      <c r="H79" s="41"/>
      <c r="I79" s="156"/>
      <c r="J79" s="1188" t="s">
        <v>84</v>
      </c>
      <c r="K79" s="1705" t="str">
        <f t="shared" ref="K79:L79" si="24">vlookup(K77,$O$29:$U$47,7,0)</f>
        <v>#N/A</v>
      </c>
      <c r="L79" s="1705" t="str">
        <f t="shared" si="24"/>
        <v>#N/A</v>
      </c>
      <c r="M79" s="1945"/>
      <c r="O79" s="441"/>
      <c r="R79" s="346"/>
      <c r="S79" s="1396"/>
      <c r="T79" s="346"/>
      <c r="U79" s="346"/>
      <c r="V79" s="346"/>
      <c r="X79" s="53"/>
    </row>
    <row r="80">
      <c r="H80" s="41"/>
      <c r="I80" s="156"/>
      <c r="J80" s="1188" t="s">
        <v>97</v>
      </c>
      <c r="K80" s="1705" t="str">
        <f t="shared" ref="K80:L80" si="25">vlookup(K77,$O$29:$U$47,7,0)</f>
        <v>#N/A</v>
      </c>
      <c r="L80" s="1705" t="str">
        <f t="shared" si="25"/>
        <v>#N/A</v>
      </c>
      <c r="M80" s="1945"/>
      <c r="O80" s="441"/>
      <c r="R80" s="346"/>
      <c r="S80" s="1396"/>
      <c r="T80" s="346"/>
      <c r="U80" s="346"/>
      <c r="V80" s="346"/>
      <c r="X80" s="53"/>
    </row>
    <row r="81">
      <c r="H81" s="41"/>
      <c r="I81" s="156"/>
      <c r="J81" s="1192" t="s">
        <v>98</v>
      </c>
      <c r="K81" s="1517" t="str">
        <f t="shared" ref="K81:L81" si="26">vlookup(K77,$O$29:$U$47,6,0)</f>
        <v>#N/A</v>
      </c>
      <c r="L81" s="1517" t="str">
        <f t="shared" si="26"/>
        <v>#N/A</v>
      </c>
      <c r="M81" s="1805"/>
      <c r="O81" s="115"/>
      <c r="R81" s="346"/>
      <c r="S81" s="1396"/>
      <c r="T81" s="346"/>
      <c r="U81" s="346"/>
      <c r="V81" s="346"/>
      <c r="X81" s="53"/>
    </row>
    <row r="82">
      <c r="H82" s="41"/>
      <c r="I82" s="156"/>
      <c r="O82" s="441"/>
      <c r="R82" s="346"/>
      <c r="S82" s="1396"/>
      <c r="T82" s="346"/>
      <c r="U82" s="346"/>
      <c r="V82" s="346"/>
      <c r="X82" s="53"/>
    </row>
    <row r="83">
      <c r="H83" s="41"/>
      <c r="I83" s="156"/>
      <c r="J83" s="1224" t="s">
        <v>46</v>
      </c>
      <c r="K83" s="1946" t="s">
        <v>3676</v>
      </c>
      <c r="L83" s="1946" t="s">
        <v>3677</v>
      </c>
      <c r="M83" s="1946" t="s">
        <v>3678</v>
      </c>
      <c r="O83" s="441"/>
      <c r="R83" s="346"/>
      <c r="S83" s="1396"/>
      <c r="T83" s="346"/>
      <c r="U83" s="346"/>
      <c r="V83" s="346"/>
      <c r="X83" s="53"/>
    </row>
    <row r="84">
      <c r="H84" s="41"/>
      <c r="I84" s="156"/>
      <c r="J84" s="71" t="s">
        <v>44</v>
      </c>
      <c r="K84" s="913" t="s">
        <v>343</v>
      </c>
      <c r="L84" s="913" t="s">
        <v>343</v>
      </c>
      <c r="M84" s="913" t="s">
        <v>343</v>
      </c>
      <c r="O84" s="441"/>
      <c r="R84" s="346"/>
      <c r="S84" s="1396"/>
      <c r="T84" s="346"/>
      <c r="U84" s="346"/>
      <c r="V84" s="346"/>
      <c r="X84" s="53"/>
    </row>
    <row r="85">
      <c r="H85" s="41"/>
      <c r="I85" s="156"/>
      <c r="J85" s="1188" t="s">
        <v>84</v>
      </c>
      <c r="K85" s="1923" t="s">
        <v>3679</v>
      </c>
      <c r="L85" s="1902" t="s">
        <v>915</v>
      </c>
      <c r="M85" s="1923" t="s">
        <v>3680</v>
      </c>
      <c r="O85" s="441"/>
      <c r="R85" s="346"/>
      <c r="S85" s="1396"/>
      <c r="T85" s="346"/>
      <c r="U85" s="346"/>
      <c r="V85" s="346"/>
      <c r="X85" s="53"/>
    </row>
    <row r="86">
      <c r="H86" s="41"/>
      <c r="I86" s="156"/>
      <c r="J86" s="1188" t="s">
        <v>97</v>
      </c>
      <c r="K86" s="1923" t="s">
        <v>3679</v>
      </c>
      <c r="L86" s="1923" t="s">
        <v>3681</v>
      </c>
      <c r="M86" s="1923" t="s">
        <v>3680</v>
      </c>
      <c r="O86" s="441"/>
      <c r="R86" s="346"/>
      <c r="S86" s="1396"/>
      <c r="T86" s="346"/>
      <c r="U86" s="346"/>
      <c r="V86" s="346"/>
      <c r="X86" s="53"/>
    </row>
    <row r="87">
      <c r="H87" s="41"/>
      <c r="I87" s="156"/>
      <c r="J87" s="1192" t="s">
        <v>98</v>
      </c>
      <c r="K87" s="1934" t="s">
        <v>223</v>
      </c>
      <c r="L87" s="1934" t="s">
        <v>223</v>
      </c>
      <c r="M87" s="1934" t="s">
        <v>223</v>
      </c>
      <c r="O87" s="441"/>
      <c r="R87" s="346"/>
      <c r="S87" s="1396"/>
      <c r="T87" s="346"/>
      <c r="U87" s="346"/>
      <c r="V87" s="346"/>
      <c r="X87" s="53"/>
    </row>
    <row r="88">
      <c r="H88" s="41"/>
      <c r="I88" s="156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O89" s="441"/>
      <c r="R89" s="346"/>
      <c r="S89" s="1396"/>
      <c r="T89" s="346"/>
      <c r="U89" s="346"/>
      <c r="V89" s="346"/>
      <c r="X89" s="53"/>
    </row>
    <row r="90">
      <c r="H90" s="41"/>
      <c r="I90" s="156"/>
      <c r="O90" s="441"/>
      <c r="R90" s="346"/>
      <c r="S90" s="1396"/>
      <c r="T90" s="346"/>
      <c r="U90" s="346"/>
      <c r="V90" s="346"/>
      <c r="X90" s="53"/>
    </row>
    <row r="91">
      <c r="H91" s="41"/>
      <c r="I91" s="156"/>
      <c r="O91" s="441"/>
      <c r="R91" s="346"/>
      <c r="S91" s="1396"/>
      <c r="T91" s="346"/>
      <c r="U91" s="346"/>
      <c r="V91" s="346"/>
      <c r="X91" s="53"/>
    </row>
    <row r="92">
      <c r="H92" s="41"/>
      <c r="I92" s="156"/>
      <c r="O92" s="441"/>
      <c r="R92" s="346"/>
      <c r="S92" s="1396"/>
      <c r="T92" s="346"/>
      <c r="U92" s="346"/>
      <c r="V92" s="346"/>
      <c r="X92" s="53"/>
    </row>
    <row r="93">
      <c r="H93" s="41"/>
      <c r="I93" s="156"/>
      <c r="O93" s="441"/>
      <c r="R93" s="346"/>
      <c r="S93" s="1396"/>
      <c r="T93" s="346"/>
      <c r="U93" s="346"/>
      <c r="V93" s="346"/>
      <c r="X93" s="53"/>
    </row>
    <row r="94">
      <c r="H94" s="41"/>
      <c r="I94" s="156"/>
      <c r="O94" s="441"/>
      <c r="R94" s="346"/>
      <c r="S94" s="1396"/>
      <c r="T94" s="346"/>
      <c r="U94" s="346"/>
      <c r="V94" s="346"/>
      <c r="X94" s="53"/>
    </row>
    <row r="95">
      <c r="H95" s="41"/>
      <c r="I95" s="156"/>
      <c r="O95" s="441"/>
      <c r="R95" s="346"/>
      <c r="S95" s="1396"/>
      <c r="T95" s="346"/>
      <c r="U95" s="346"/>
      <c r="V95" s="346"/>
      <c r="X95" s="53"/>
    </row>
    <row r="96">
      <c r="H96" s="41"/>
      <c r="I96" s="156"/>
      <c r="O96" s="441"/>
      <c r="R96" s="346"/>
      <c r="S96" s="1396"/>
      <c r="T96" s="346"/>
      <c r="U96" s="346"/>
      <c r="V96" s="346"/>
      <c r="X96" s="53"/>
    </row>
    <row r="97">
      <c r="H97" s="41"/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  <c r="X97" s="53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  <c r="X98" s="53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  <c r="X99" s="53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  <c r="X100" s="53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  <c r="X101" s="53"/>
    </row>
    <row r="102">
      <c r="H102" s="49"/>
      <c r="I102" s="189"/>
      <c r="J102" s="189"/>
      <c r="K102" s="895"/>
      <c r="L102" s="895"/>
      <c r="M102" s="895"/>
      <c r="N102" s="50"/>
      <c r="O102" s="1786"/>
      <c r="P102" s="50"/>
      <c r="Q102" s="50"/>
      <c r="R102" s="1787"/>
      <c r="S102" s="1789"/>
      <c r="T102" s="1787"/>
      <c r="U102" s="1787"/>
      <c r="V102" s="1787"/>
      <c r="W102" s="50"/>
      <c r="X102" s="903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5">
    <mergeCell ref="C5:C6"/>
    <mergeCell ref="C7:C9"/>
    <mergeCell ref="E7:H7"/>
    <mergeCell ref="E8:H8"/>
    <mergeCell ref="E9:H9"/>
    <mergeCell ref="E10:H10"/>
    <mergeCell ref="J16:M16"/>
    <mergeCell ref="O61:P61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5.38"/>
    <col customWidth="1" min="18" max="18" width="23.5"/>
    <col customWidth="1" min="19" max="19" width="19.1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1844</v>
      </c>
      <c r="C2" s="4"/>
      <c r="D2" s="1516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1622">
        <v>45401.0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3682</v>
      </c>
      <c r="R13" s="320" t="s">
        <v>3683</v>
      </c>
      <c r="S13" s="320" t="s">
        <v>3684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3685</v>
      </c>
      <c r="S27" s="217" t="s">
        <v>3686</v>
      </c>
      <c r="T27" s="217" t="s">
        <v>3687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3688</v>
      </c>
      <c r="S34" s="217" t="s">
        <v>3689</v>
      </c>
      <c r="T34" s="217" t="s">
        <v>3690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3692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1706" t="s">
        <v>399</v>
      </c>
      <c r="B66" s="1707">
        <v>2.0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383"/>
      <c r="J66" s="383"/>
      <c r="K66" s="1713"/>
      <c r="L66" s="1312"/>
      <c r="M66" s="1714" t="s">
        <v>702</v>
      </c>
      <c r="N66" s="1715" t="s">
        <v>1496</v>
      </c>
      <c r="O66" s="65"/>
      <c r="P66" s="1862" t="s">
        <v>406</v>
      </c>
      <c r="Q66" s="1863" t="s">
        <v>308</v>
      </c>
      <c r="R66" s="1864" t="s">
        <v>3693</v>
      </c>
      <c r="S66" s="1864" t="s">
        <v>1532</v>
      </c>
      <c r="T66" s="1721">
        <v>3.0</v>
      </c>
      <c r="U66" s="1713"/>
      <c r="V66" s="1713"/>
      <c r="W66" s="1713"/>
      <c r="X66" s="1713"/>
      <c r="Y66" s="1713"/>
      <c r="Z66" s="1713"/>
      <c r="AA66" s="1713"/>
    </row>
    <row r="67">
      <c r="A67" s="14"/>
      <c r="B67" s="14"/>
      <c r="C67" s="14"/>
      <c r="D67" s="153"/>
      <c r="E67" s="1710" t="s">
        <v>394</v>
      </c>
      <c r="H67" s="98"/>
      <c r="I67" s="383"/>
      <c r="J67" s="383"/>
      <c r="K67" s="1713"/>
      <c r="L67" s="1312"/>
      <c r="M67" s="1725" t="s">
        <v>702</v>
      </c>
      <c r="N67" s="1726" t="s">
        <v>3510</v>
      </c>
      <c r="O67" s="4"/>
      <c r="P67" s="1862" t="s">
        <v>406</v>
      </c>
      <c r="Q67" s="1863" t="s">
        <v>1527</v>
      </c>
      <c r="R67" s="1864" t="s">
        <v>3696</v>
      </c>
      <c r="S67" s="1864" t="s">
        <v>3699</v>
      </c>
      <c r="T67" s="1721">
        <v>3.0</v>
      </c>
      <c r="U67" s="1713"/>
      <c r="V67" s="1713"/>
      <c r="W67" s="1713"/>
      <c r="X67" s="1713"/>
      <c r="Y67" s="1713"/>
      <c r="Z67" s="1713"/>
      <c r="AA67" s="1713"/>
    </row>
    <row r="68">
      <c r="A68" s="1706" t="s">
        <v>700</v>
      </c>
      <c r="B68" s="1707">
        <v>4.0</v>
      </c>
      <c r="C68" s="1708" t="s">
        <v>400</v>
      </c>
      <c r="D68" s="1730" t="s">
        <v>412</v>
      </c>
      <c r="E68" s="51"/>
      <c r="H68" s="98"/>
      <c r="I68" s="383"/>
      <c r="J68" s="383"/>
      <c r="K68" s="1713"/>
      <c r="L68" s="1713"/>
      <c r="M68" s="1731"/>
      <c r="N68" s="1732"/>
      <c r="O68" s="1733"/>
      <c r="Q68" s="1713"/>
      <c r="R68" s="1713"/>
      <c r="S68" s="1713"/>
      <c r="T68" s="1713"/>
      <c r="U68" s="1713"/>
      <c r="V68" s="1713"/>
      <c r="W68" s="1713"/>
      <c r="X68" s="1713"/>
      <c r="Y68" s="1713"/>
      <c r="Z68" s="1713"/>
      <c r="AA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38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  <c r="W69" s="1713"/>
      <c r="X69" s="1713"/>
      <c r="Y69" s="1713"/>
      <c r="Z69" s="1713"/>
      <c r="AA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38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  <c r="W70" s="1713"/>
      <c r="X70" s="1713"/>
      <c r="Y70" s="1713"/>
      <c r="Z70" s="1713"/>
      <c r="AA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383"/>
      <c r="K71" s="1713"/>
      <c r="L71" s="1713"/>
      <c r="M71" s="1741" t="s">
        <v>149</v>
      </c>
      <c r="N71" s="1742"/>
      <c r="O71" s="1713"/>
      <c r="P71" s="1713"/>
      <c r="Q71" s="1713"/>
      <c r="R71" s="1713"/>
      <c r="S71" s="1713"/>
      <c r="T71" s="1713"/>
      <c r="U71" s="1713"/>
      <c r="V71" s="1713"/>
      <c r="W71" s="1713"/>
      <c r="X71" s="1713"/>
      <c r="Y71" s="1713"/>
      <c r="Z71" s="1713"/>
      <c r="AA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383"/>
      <c r="K72" s="1713"/>
      <c r="L72" s="1713"/>
      <c r="M72" s="1713"/>
      <c r="N72" s="1742"/>
      <c r="O72" s="1713"/>
      <c r="P72" s="1713"/>
      <c r="Q72" s="1713"/>
      <c r="R72" s="1713"/>
      <c r="S72" s="1713"/>
      <c r="T72" s="1713"/>
      <c r="U72" s="1713"/>
      <c r="V72" s="1713"/>
      <c r="W72" s="1713"/>
      <c r="X72" s="1713"/>
      <c r="Y72" s="1713"/>
      <c r="Z72" s="1713"/>
      <c r="AA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383"/>
      <c r="K73" s="1713"/>
      <c r="L73" s="1713"/>
      <c r="M73" s="1713"/>
      <c r="N73" s="1742"/>
      <c r="O73" s="1713"/>
      <c r="P73" s="1713"/>
      <c r="Q73" s="1713"/>
      <c r="R73" s="1713"/>
      <c r="S73" s="1713"/>
      <c r="T73" s="1713"/>
      <c r="U73" s="1713"/>
      <c r="V73" s="1713"/>
      <c r="W73" s="1713"/>
      <c r="X73" s="1713"/>
      <c r="Y73" s="1713"/>
      <c r="Z73" s="1713"/>
      <c r="AA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  <c r="W74" s="1713"/>
      <c r="X74" s="1713"/>
      <c r="Y74" s="1713"/>
      <c r="Z74" s="1713"/>
      <c r="AA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  <c r="W75" s="1713"/>
      <c r="X75" s="1713"/>
      <c r="Y75" s="1713"/>
      <c r="Z75" s="1713"/>
      <c r="AA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36"/>
      <c r="I76" s="36"/>
      <c r="J76" s="65"/>
      <c r="K76" s="1713"/>
      <c r="L76" s="1746" t="s">
        <v>1127</v>
      </c>
      <c r="M76" s="1747" t="s">
        <v>393</v>
      </c>
      <c r="N76" s="1748" t="s">
        <v>394</v>
      </c>
      <c r="O76" s="4"/>
      <c r="P76" s="1747" t="s">
        <v>395</v>
      </c>
      <c r="Q76" s="1746" t="s">
        <v>2250</v>
      </c>
      <c r="R76" s="1747" t="s">
        <v>396</v>
      </c>
      <c r="S76" s="1746" t="s">
        <v>397</v>
      </c>
      <c r="T76" s="1746" t="s">
        <v>398</v>
      </c>
      <c r="U76" s="1747" t="s">
        <v>389</v>
      </c>
      <c r="V76" s="1713"/>
      <c r="W76" s="1713"/>
      <c r="X76" s="1713"/>
      <c r="Y76" s="1713"/>
      <c r="Z76" s="1713"/>
      <c r="AA76" s="1713"/>
    </row>
    <row r="77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383"/>
      <c r="J77" s="383"/>
      <c r="K77" s="1713"/>
      <c r="L77" s="1312"/>
      <c r="M77" s="1725" t="s">
        <v>702</v>
      </c>
      <c r="N77" s="1726" t="s">
        <v>3510</v>
      </c>
      <c r="O77" s="4"/>
      <c r="P77" s="1862" t="s">
        <v>406</v>
      </c>
      <c r="Q77" s="1756" t="s">
        <v>3711</v>
      </c>
      <c r="R77" s="1954" t="s">
        <v>3712</v>
      </c>
      <c r="S77" s="15"/>
      <c r="T77" s="4"/>
      <c r="U77" s="1716">
        <v>1.0</v>
      </c>
      <c r="V77" s="1713"/>
      <c r="W77" s="1713"/>
      <c r="X77" s="1713"/>
      <c r="Y77" s="1713"/>
      <c r="Z77" s="1713"/>
      <c r="AA77" s="1713"/>
    </row>
    <row r="78">
      <c r="A78" s="14"/>
      <c r="B78" s="14"/>
      <c r="C78" s="14"/>
      <c r="D78" s="153"/>
      <c r="E78" s="1710" t="s">
        <v>393</v>
      </c>
      <c r="H78" s="98"/>
      <c r="I78" s="383"/>
      <c r="J78" s="383"/>
      <c r="K78" s="1713"/>
      <c r="L78" s="1312"/>
      <c r="M78" s="1725" t="s">
        <v>702</v>
      </c>
      <c r="N78" s="1726" t="s">
        <v>3510</v>
      </c>
      <c r="O78" s="4"/>
      <c r="P78" s="1862" t="s">
        <v>406</v>
      </c>
      <c r="Q78" s="1756" t="s">
        <v>3711</v>
      </c>
      <c r="R78" s="1726" t="s">
        <v>3625</v>
      </c>
      <c r="S78" s="15"/>
      <c r="T78" s="4"/>
      <c r="U78" s="1716">
        <v>1.0</v>
      </c>
      <c r="V78" s="1713"/>
      <c r="W78" s="1713"/>
      <c r="X78" s="1713"/>
      <c r="Y78" s="1713"/>
      <c r="Z78" s="1713"/>
      <c r="AA78" s="1713"/>
    </row>
    <row r="79">
      <c r="A79" s="1761"/>
      <c r="B79" s="1761"/>
      <c r="C79" s="1761"/>
      <c r="D79" s="1761"/>
      <c r="E79" s="1710" t="s">
        <v>394</v>
      </c>
      <c r="H79" s="98"/>
      <c r="I79" s="383"/>
      <c r="J79" s="383"/>
      <c r="K79" s="1713"/>
      <c r="L79" s="1741"/>
      <c r="M79" s="1732"/>
      <c r="N79" s="1733"/>
      <c r="P79" s="1733"/>
      <c r="Q79" s="1183"/>
      <c r="R79" s="1764"/>
      <c r="S79" s="1764"/>
      <c r="T79" s="1764"/>
      <c r="U79" s="1764"/>
      <c r="V79" s="1713"/>
      <c r="W79" s="1713"/>
      <c r="X79" s="1713"/>
      <c r="Y79" s="1713"/>
      <c r="Z79" s="1713"/>
      <c r="AA79" s="1713"/>
    </row>
    <row r="80">
      <c r="A80" s="1761"/>
      <c r="B80" s="1761"/>
      <c r="C80" s="1761"/>
      <c r="D80" s="1761"/>
      <c r="E80" s="51"/>
      <c r="H80" s="98"/>
      <c r="I80" s="1713"/>
      <c r="J80" s="38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  <c r="W80" s="1713"/>
      <c r="X80" s="1713"/>
      <c r="Y80" s="1713"/>
      <c r="Z80" s="1713"/>
      <c r="AA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38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  <c r="W81" s="1713"/>
      <c r="X81" s="1713"/>
      <c r="Y81" s="1713"/>
      <c r="Z81" s="1713"/>
      <c r="AA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  <c r="W82" s="1713"/>
      <c r="X82" s="1713"/>
      <c r="Y82" s="1713"/>
      <c r="Z82" s="1713"/>
      <c r="AA82" s="1713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4.0</v>
      </c>
      <c r="C91" s="213" t="s">
        <v>1129</v>
      </c>
      <c r="D91" s="212" t="s">
        <v>412</v>
      </c>
      <c r="E91" s="221" t="s">
        <v>393</v>
      </c>
      <c r="F91" s="4"/>
      <c r="G91" s="222" t="s">
        <v>402</v>
      </c>
      <c r="H91" s="65"/>
      <c r="I91" s="7"/>
      <c r="J91" s="7"/>
      <c r="L91" s="1312" t="s">
        <v>1761</v>
      </c>
      <c r="M91" s="1725" t="s">
        <v>702</v>
      </c>
      <c r="N91" s="1726" t="s">
        <v>1496</v>
      </c>
      <c r="O91" s="4"/>
      <c r="P91" s="1862" t="s">
        <v>406</v>
      </c>
      <c r="Q91" s="1864" t="s">
        <v>792</v>
      </c>
      <c r="R91" s="1866" t="s">
        <v>3727</v>
      </c>
      <c r="S91" s="1863" t="s">
        <v>2699</v>
      </c>
      <c r="T91" s="1716">
        <v>2.0</v>
      </c>
    </row>
    <row r="92">
      <c r="A92" s="211" t="s">
        <v>413</v>
      </c>
      <c r="B92" s="213">
        <v>4.0</v>
      </c>
      <c r="C92" s="213" t="s">
        <v>1136</v>
      </c>
      <c r="D92" s="212" t="s">
        <v>415</v>
      </c>
      <c r="E92" s="222" t="s">
        <v>394</v>
      </c>
      <c r="F92" s="65"/>
      <c r="G92" s="51"/>
      <c r="H92" s="98"/>
      <c r="I92" s="7"/>
      <c r="J92" s="7"/>
      <c r="L92" s="1312" t="s">
        <v>1766</v>
      </c>
      <c r="M92" s="1725" t="s">
        <v>702</v>
      </c>
      <c r="N92" s="1726" t="s">
        <v>1496</v>
      </c>
      <c r="O92" s="4"/>
      <c r="P92" s="1862" t="s">
        <v>406</v>
      </c>
      <c r="Q92" s="1867" t="s">
        <v>3737</v>
      </c>
      <c r="R92" s="1864" t="s">
        <v>1227</v>
      </c>
      <c r="S92" s="1864" t="s">
        <v>3738</v>
      </c>
      <c r="T92" s="1716">
        <v>2.0</v>
      </c>
    </row>
    <row r="93">
      <c r="A93" s="229"/>
      <c r="B93" s="7"/>
      <c r="C93" s="7"/>
      <c r="D93" s="7"/>
      <c r="E93" s="153"/>
      <c r="F93" s="114"/>
      <c r="G93" s="153"/>
      <c r="H93" s="114"/>
      <c r="I93" s="7"/>
      <c r="J93" s="7"/>
      <c r="L93" s="1958" t="s">
        <v>1773</v>
      </c>
      <c r="M93" s="1960" t="s">
        <v>702</v>
      </c>
      <c r="N93" s="1961" t="s">
        <v>1496</v>
      </c>
      <c r="O93" s="4"/>
      <c r="P93" s="1963" t="s">
        <v>406</v>
      </c>
      <c r="Q93" s="1966" t="s">
        <v>2286</v>
      </c>
      <c r="R93" s="1966" t="s">
        <v>1562</v>
      </c>
      <c r="S93" s="1966" t="s">
        <v>3740</v>
      </c>
      <c r="T93" s="1969">
        <v>2.0</v>
      </c>
    </row>
    <row r="94">
      <c r="A94" s="7"/>
      <c r="B94" s="7"/>
      <c r="C94" s="7"/>
      <c r="D94" s="7"/>
      <c r="E94" s="221" t="s">
        <v>410</v>
      </c>
      <c r="F94" s="15"/>
      <c r="G94" s="15"/>
      <c r="H94" s="4"/>
      <c r="I94" s="229"/>
      <c r="J94" s="7"/>
      <c r="L94" s="1312" t="s">
        <v>1773</v>
      </c>
      <c r="M94" s="1725" t="s">
        <v>702</v>
      </c>
      <c r="N94" s="1726" t="s">
        <v>1496</v>
      </c>
      <c r="O94" s="4"/>
      <c r="P94" s="1862" t="s">
        <v>406</v>
      </c>
      <c r="Q94" s="1864" t="s">
        <v>1902</v>
      </c>
      <c r="R94" s="1866" t="s">
        <v>3745</v>
      </c>
      <c r="S94" s="1864" t="s">
        <v>3064</v>
      </c>
      <c r="T94" s="1716">
        <v>2.0</v>
      </c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8">
    <mergeCell ref="E43:J43"/>
    <mergeCell ref="F44:H44"/>
    <mergeCell ref="E45:H45"/>
    <mergeCell ref="E46:G47"/>
    <mergeCell ref="H46:H47"/>
    <mergeCell ref="E65:J65"/>
    <mergeCell ref="C66:C67"/>
    <mergeCell ref="D66:D67"/>
    <mergeCell ref="E66:F66"/>
    <mergeCell ref="E67:F70"/>
    <mergeCell ref="C68:C69"/>
    <mergeCell ref="E76:J76"/>
    <mergeCell ref="C77:C78"/>
    <mergeCell ref="D77:D78"/>
    <mergeCell ref="E78:F78"/>
    <mergeCell ref="E90:J90"/>
    <mergeCell ref="E91:F91"/>
    <mergeCell ref="G91:H93"/>
    <mergeCell ref="E92:F93"/>
    <mergeCell ref="E94:H94"/>
    <mergeCell ref="E98:F98"/>
    <mergeCell ref="E99:J99"/>
    <mergeCell ref="F100:H100"/>
    <mergeCell ref="F101:H102"/>
    <mergeCell ref="F103:H104"/>
    <mergeCell ref="F105:H113"/>
    <mergeCell ref="E118:J118"/>
    <mergeCell ref="F119:H119"/>
    <mergeCell ref="E130:F130"/>
    <mergeCell ref="G130:H132"/>
    <mergeCell ref="E131:F132"/>
    <mergeCell ref="E133:H133"/>
    <mergeCell ref="E136:J136"/>
    <mergeCell ref="E137:F141"/>
    <mergeCell ref="E120:H120"/>
    <mergeCell ref="E121:G122"/>
    <mergeCell ref="H121:H122"/>
    <mergeCell ref="E129:J129"/>
    <mergeCell ref="A130:A131"/>
    <mergeCell ref="B130:B131"/>
    <mergeCell ref="C130:C131"/>
    <mergeCell ref="O26:P26"/>
    <mergeCell ref="O33:P33"/>
    <mergeCell ref="O34:P34"/>
    <mergeCell ref="N65:O65"/>
    <mergeCell ref="N66:O66"/>
    <mergeCell ref="N67:O67"/>
    <mergeCell ref="O68:P68"/>
    <mergeCell ref="O100:P100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N94:O94"/>
    <mergeCell ref="O98:P98"/>
    <mergeCell ref="O99:P99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G66:H70"/>
    <mergeCell ref="G77:H81"/>
    <mergeCell ref="E79:F81"/>
    <mergeCell ref="N76:O76"/>
    <mergeCell ref="N77:O77"/>
    <mergeCell ref="R77:T77"/>
    <mergeCell ref="N78:O78"/>
    <mergeCell ref="R78:T78"/>
    <mergeCell ref="N79:O79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  <hyperlink r:id="rId26" ref="Q94"/>
    <hyperlink r:id="rId27" ref="R94"/>
    <hyperlink r:id="rId28" ref="S94"/>
  </hyperlinks>
  <drawing r:id="rId29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33.38"/>
    <col customWidth="1" min="19" max="19" width="19.13"/>
    <col customWidth="1" min="21" max="21" width="21.25"/>
    <col customWidth="1" min="22" max="22" width="33.75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3691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45405.0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3632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1858</v>
      </c>
      <c r="E14" s="1" t="s">
        <v>54</v>
      </c>
      <c r="H14" s="49"/>
      <c r="I14" s="50"/>
      <c r="J14" s="223"/>
      <c r="K14" s="893" t="s">
        <v>1858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947" t="s">
        <v>121</v>
      </c>
      <c r="P16" s="1948" t="s">
        <v>123</v>
      </c>
      <c r="Q16" s="1948" t="s">
        <v>1015</v>
      </c>
      <c r="R16" s="1948" t="s">
        <v>124</v>
      </c>
      <c r="S16" s="1948" t="s">
        <v>125</v>
      </c>
      <c r="T16" s="1948" t="s">
        <v>98</v>
      </c>
      <c r="U16" s="1948" t="s">
        <v>3333</v>
      </c>
      <c r="V16" s="1948" t="s">
        <v>128</v>
      </c>
      <c r="W16" s="1949" t="s">
        <v>129</v>
      </c>
      <c r="X16" s="1950" t="s">
        <v>130</v>
      </c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815">
        <v>45431.0</v>
      </c>
      <c r="L17" s="1815">
        <v>45432.0</v>
      </c>
      <c r="M17" s="1815">
        <v>45433.0</v>
      </c>
      <c r="N17" s="7"/>
      <c r="O17" s="1659">
        <v>45431.0</v>
      </c>
      <c r="P17" s="1660">
        <v>45431.0</v>
      </c>
      <c r="Q17" s="1661" t="s">
        <v>243</v>
      </c>
      <c r="R17" s="1661" t="s">
        <v>154</v>
      </c>
      <c r="S17" s="1661" t="s">
        <v>942</v>
      </c>
      <c r="T17" s="1661"/>
      <c r="U17" s="1951" t="s">
        <v>3694</v>
      </c>
      <c r="V17" s="1661" t="s">
        <v>3695</v>
      </c>
      <c r="W17" s="1816" t="b">
        <v>1</v>
      </c>
      <c r="X17" s="1817" t="b">
        <v>0</v>
      </c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913" t="s">
        <v>243</v>
      </c>
      <c r="M18" s="913" t="s">
        <v>243</v>
      </c>
      <c r="N18" s="7"/>
      <c r="O18" s="1664">
        <v>45432.0</v>
      </c>
      <c r="P18" s="1665">
        <v>45432.0</v>
      </c>
      <c r="Q18" s="1666" t="s">
        <v>243</v>
      </c>
      <c r="R18" s="1667" t="s">
        <v>150</v>
      </c>
      <c r="S18" s="1667" t="s">
        <v>520</v>
      </c>
      <c r="T18" s="1667" t="s">
        <v>2528</v>
      </c>
      <c r="U18" s="1667" t="s">
        <v>3697</v>
      </c>
      <c r="V18" s="1667" t="s">
        <v>3698</v>
      </c>
      <c r="W18" s="1818" t="b">
        <v>1</v>
      </c>
      <c r="X18" s="1819" t="b">
        <v>1</v>
      </c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3651</v>
      </c>
      <c r="J19" s="1188" t="s">
        <v>84</v>
      </c>
      <c r="K19" s="1876" t="s">
        <v>915</v>
      </c>
      <c r="L19" s="1705" t="s">
        <v>3697</v>
      </c>
      <c r="M19" s="1705" t="s">
        <v>3700</v>
      </c>
      <c r="N19" s="7"/>
      <c r="O19" s="1664">
        <v>45433.0</v>
      </c>
      <c r="P19" s="1665">
        <v>45433.0</v>
      </c>
      <c r="Q19" s="1666" t="s">
        <v>243</v>
      </c>
      <c r="R19" s="1667" t="s">
        <v>143</v>
      </c>
      <c r="S19" s="1667" t="s">
        <v>465</v>
      </c>
      <c r="T19" s="1667"/>
      <c r="U19" s="1667" t="s">
        <v>3700</v>
      </c>
      <c r="V19" s="1667" t="s">
        <v>3701</v>
      </c>
      <c r="W19" s="1822" t="b">
        <v>1</v>
      </c>
      <c r="X19" s="1824" t="b">
        <v>1</v>
      </c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3658</v>
      </c>
      <c r="I20" s="47"/>
      <c r="J20" s="1188" t="s">
        <v>97</v>
      </c>
      <c r="K20" s="1705" t="s">
        <v>3694</v>
      </c>
      <c r="L20" s="1705" t="s">
        <v>3697</v>
      </c>
      <c r="M20" s="1705" t="s">
        <v>3700</v>
      </c>
      <c r="N20" s="7"/>
      <c r="O20" s="1664">
        <v>45434.0</v>
      </c>
      <c r="P20" s="1665">
        <v>45434.0</v>
      </c>
      <c r="Q20" s="1666" t="s">
        <v>243</v>
      </c>
      <c r="R20" s="1667" t="s">
        <v>1503</v>
      </c>
      <c r="S20" s="1667" t="s">
        <v>478</v>
      </c>
      <c r="T20" s="1667" t="s">
        <v>223</v>
      </c>
      <c r="U20" s="1667" t="s">
        <v>3702</v>
      </c>
      <c r="V20" s="1667" t="s">
        <v>3703</v>
      </c>
      <c r="W20" s="1822" t="b">
        <v>1</v>
      </c>
      <c r="X20" s="1829" t="b">
        <v>1</v>
      </c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831" t="s">
        <v>3661</v>
      </c>
      <c r="I21" s="47"/>
      <c r="J21" s="1192" t="s">
        <v>98</v>
      </c>
      <c r="K21" s="1705"/>
      <c r="L21" s="1705" t="s">
        <v>2528</v>
      </c>
      <c r="M21" s="1705"/>
      <c r="N21" s="7"/>
      <c r="O21" s="1664">
        <v>45435.0</v>
      </c>
      <c r="P21" s="1665">
        <v>45435.0</v>
      </c>
      <c r="Q21" s="1666" t="s">
        <v>243</v>
      </c>
      <c r="R21" s="1667" t="s">
        <v>564</v>
      </c>
      <c r="S21" s="1667" t="s">
        <v>3337</v>
      </c>
      <c r="T21" s="1667" t="s">
        <v>3704</v>
      </c>
      <c r="U21" s="1667" t="s">
        <v>3705</v>
      </c>
      <c r="V21" s="1667" t="s">
        <v>3706</v>
      </c>
      <c r="W21" s="1822" t="b">
        <v>1</v>
      </c>
      <c r="X21" s="1829" t="b">
        <v>1</v>
      </c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719">
        <v>45436.0</v>
      </c>
      <c r="P22" s="1720">
        <v>45436.0</v>
      </c>
      <c r="Q22" s="1722" t="s">
        <v>243</v>
      </c>
      <c r="R22" s="1723" t="s">
        <v>214</v>
      </c>
      <c r="S22" s="1723" t="s">
        <v>3707</v>
      </c>
      <c r="T22" s="1723" t="s">
        <v>3708</v>
      </c>
      <c r="U22" s="1723" t="s">
        <v>3709</v>
      </c>
      <c r="V22" s="1723" t="s">
        <v>3710</v>
      </c>
      <c r="W22" s="1927" t="b">
        <v>1</v>
      </c>
      <c r="X22" s="1928" t="b">
        <v>1</v>
      </c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815">
        <v>45434.0</v>
      </c>
      <c r="L23" s="1815">
        <v>45435.0</v>
      </c>
      <c r="M23" s="1815">
        <v>45436.0</v>
      </c>
      <c r="N23" s="7"/>
      <c r="O23" s="1659">
        <v>45431.0</v>
      </c>
      <c r="P23" s="1660">
        <v>45431.0</v>
      </c>
      <c r="Q23" s="1661" t="s">
        <v>280</v>
      </c>
      <c r="R23" s="1661" t="s">
        <v>1323</v>
      </c>
      <c r="S23" s="1661" t="s">
        <v>567</v>
      </c>
      <c r="T23" s="1661"/>
      <c r="U23" s="1951" t="s">
        <v>3713</v>
      </c>
      <c r="V23" s="1661" t="s">
        <v>3714</v>
      </c>
      <c r="W23" s="1848" t="b">
        <v>1</v>
      </c>
      <c r="X23" s="1849" t="b">
        <v>1</v>
      </c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913" t="s">
        <v>243</v>
      </c>
      <c r="M24" s="913" t="s">
        <v>243</v>
      </c>
      <c r="N24" s="7"/>
      <c r="O24" s="1695">
        <v>45432.0</v>
      </c>
      <c r="P24" s="1696">
        <v>45432.0</v>
      </c>
      <c r="Q24" s="1688" t="s">
        <v>280</v>
      </c>
      <c r="R24" s="1688" t="s">
        <v>976</v>
      </c>
      <c r="S24" s="1688" t="s">
        <v>567</v>
      </c>
      <c r="T24" s="1688"/>
      <c r="U24" s="1955" t="s">
        <v>3715</v>
      </c>
      <c r="V24" s="1688" t="s">
        <v>3716</v>
      </c>
      <c r="W24" s="1834" t="b">
        <v>1</v>
      </c>
      <c r="X24" s="1835" t="b">
        <v>1</v>
      </c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705" t="s">
        <v>3702</v>
      </c>
      <c r="L25" s="1705" t="s">
        <v>3705</v>
      </c>
      <c r="M25" s="1705" t="s">
        <v>3709</v>
      </c>
      <c r="N25" s="7"/>
      <c r="O25" s="1695">
        <v>45433.0</v>
      </c>
      <c r="P25" s="1696">
        <v>45433.0</v>
      </c>
      <c r="Q25" s="1688" t="s">
        <v>280</v>
      </c>
      <c r="R25" s="1688" t="s">
        <v>2144</v>
      </c>
      <c r="S25" s="1688" t="s">
        <v>622</v>
      </c>
      <c r="T25" s="1688" t="s">
        <v>3717</v>
      </c>
      <c r="U25" s="1955" t="s">
        <v>3718</v>
      </c>
      <c r="V25" s="1688" t="s">
        <v>3719</v>
      </c>
      <c r="W25" s="1822" t="b">
        <v>1</v>
      </c>
      <c r="X25" s="1829" t="b">
        <v>1</v>
      </c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">
        <v>3702</v>
      </c>
      <c r="L26" s="1705" t="s">
        <v>3705</v>
      </c>
      <c r="M26" s="1705" t="s">
        <v>3709</v>
      </c>
      <c r="N26" s="229" t="s">
        <v>149</v>
      </c>
      <c r="O26" s="1695">
        <v>45434.0</v>
      </c>
      <c r="P26" s="1696">
        <v>45434.0</v>
      </c>
      <c r="Q26" s="1688" t="s">
        <v>280</v>
      </c>
      <c r="R26" s="1688" t="s">
        <v>2649</v>
      </c>
      <c r="S26" s="1688" t="s">
        <v>662</v>
      </c>
      <c r="T26" s="1688"/>
      <c r="U26" s="1955" t="s">
        <v>3720</v>
      </c>
      <c r="V26" s="1688"/>
      <c r="W26" s="1839" t="b">
        <v>0</v>
      </c>
      <c r="X26" s="1840" t="b">
        <v>0</v>
      </c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705" t="s">
        <v>223</v>
      </c>
      <c r="L27" s="1705" t="s">
        <v>3704</v>
      </c>
      <c r="M27" s="1705" t="s">
        <v>3708</v>
      </c>
      <c r="N27" s="7"/>
      <c r="O27" s="1664">
        <v>45435.0</v>
      </c>
      <c r="P27" s="1665">
        <v>45435.0</v>
      </c>
      <c r="Q27" s="1666" t="s">
        <v>280</v>
      </c>
      <c r="R27" s="1667" t="s">
        <v>3721</v>
      </c>
      <c r="S27" s="1667" t="s">
        <v>3722</v>
      </c>
      <c r="T27" s="1667" t="s">
        <v>223</v>
      </c>
      <c r="U27" s="1667" t="s">
        <v>3723</v>
      </c>
      <c r="V27" s="1667" t="s">
        <v>3724</v>
      </c>
      <c r="W27" s="1844" t="b">
        <v>1</v>
      </c>
      <c r="X27" s="1845" t="b">
        <v>1</v>
      </c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64">
        <v>45436.0</v>
      </c>
      <c r="P28" s="1665">
        <v>45436.0</v>
      </c>
      <c r="Q28" s="1666" t="s">
        <v>280</v>
      </c>
      <c r="R28" s="1667" t="s">
        <v>232</v>
      </c>
      <c r="S28" s="1667" t="s">
        <v>533</v>
      </c>
      <c r="T28" s="1667"/>
      <c r="U28" s="1667" t="s">
        <v>3725</v>
      </c>
      <c r="V28" s="1667" t="s">
        <v>3726</v>
      </c>
      <c r="W28" s="1818" t="b">
        <v>1</v>
      </c>
      <c r="X28" s="1819" t="b">
        <v>1</v>
      </c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935" t="s">
        <v>46</v>
      </c>
      <c r="K29" s="1857">
        <v>45431.0</v>
      </c>
      <c r="L29" s="1857">
        <v>45432.0</v>
      </c>
      <c r="M29" s="1857">
        <v>45433.0</v>
      </c>
      <c r="N29" s="95"/>
      <c r="O29" s="1719">
        <v>45437.0</v>
      </c>
      <c r="P29" s="1720">
        <v>45437.0</v>
      </c>
      <c r="Q29" s="1722" t="s">
        <v>280</v>
      </c>
      <c r="R29" s="1723" t="s">
        <v>479</v>
      </c>
      <c r="S29" s="1723" t="s">
        <v>3728</v>
      </c>
      <c r="T29" s="1723" t="s">
        <v>1745</v>
      </c>
      <c r="U29" s="1723" t="s">
        <v>3729</v>
      </c>
      <c r="V29" s="1723" t="s">
        <v>3730</v>
      </c>
      <c r="W29" s="1846" t="b">
        <v>1</v>
      </c>
      <c r="X29" s="1956" t="b">
        <v>1</v>
      </c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913" t="s">
        <v>280</v>
      </c>
      <c r="L30" s="913" t="s">
        <v>280</v>
      </c>
      <c r="M30" s="913" t="s">
        <v>280</v>
      </c>
      <c r="N30" s="100"/>
      <c r="O30" s="1664">
        <v>45432.0</v>
      </c>
      <c r="P30" s="1665">
        <v>45433.0</v>
      </c>
      <c r="Q30" s="1666" t="s">
        <v>343</v>
      </c>
      <c r="R30" s="1667" t="s">
        <v>818</v>
      </c>
      <c r="S30" s="1667" t="s">
        <v>455</v>
      </c>
      <c r="T30" s="1667"/>
      <c r="U30" s="1667" t="s">
        <v>3731</v>
      </c>
      <c r="V30" s="1667" t="s">
        <v>820</v>
      </c>
      <c r="W30" s="1818" t="b">
        <v>1</v>
      </c>
      <c r="X30" s="1819" t="b">
        <v>1</v>
      </c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">
        <v>3713</v>
      </c>
      <c r="L31" s="1705" t="s">
        <v>3715</v>
      </c>
      <c r="M31" s="1705" t="s">
        <v>3718</v>
      </c>
      <c r="N31" s="100"/>
      <c r="O31" s="1719">
        <v>45434.0</v>
      </c>
      <c r="P31" s="1720">
        <v>45435.0</v>
      </c>
      <c r="Q31" s="1722" t="s">
        <v>343</v>
      </c>
      <c r="R31" s="1723" t="s">
        <v>157</v>
      </c>
      <c r="S31" s="1723" t="s">
        <v>3732</v>
      </c>
      <c r="T31" s="1723"/>
      <c r="U31" s="1723" t="s">
        <v>3733</v>
      </c>
      <c r="V31" s="1723" t="s">
        <v>3734</v>
      </c>
      <c r="W31" s="1846" t="b">
        <v>1</v>
      </c>
      <c r="X31" s="1956" t="b">
        <v>1</v>
      </c>
      <c r="Y31" s="41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">
        <v>3713</v>
      </c>
      <c r="L32" s="1705" t="s">
        <v>3715</v>
      </c>
      <c r="M32" s="1705" t="s">
        <v>3718</v>
      </c>
      <c r="N32" s="103"/>
      <c r="Y32" s="41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705"/>
      <c r="L33" s="1705"/>
      <c r="M33" s="1705" t="s">
        <v>3717</v>
      </c>
      <c r="N33" s="103"/>
      <c r="Y33" s="41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Y34" s="41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935" t="s">
        <v>46</v>
      </c>
      <c r="K35" s="1857">
        <v>45434.0</v>
      </c>
      <c r="L35" s="1857">
        <v>45435.0</v>
      </c>
      <c r="M35" s="1857">
        <v>45436.0</v>
      </c>
      <c r="N35" s="852"/>
      <c r="Y35" s="41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913" t="s">
        <v>280</v>
      </c>
      <c r="L36" s="913" t="s">
        <v>280</v>
      </c>
      <c r="M36" s="913" t="s">
        <v>280</v>
      </c>
      <c r="N36" s="852"/>
      <c r="Y36" s="41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876" t="s">
        <v>915</v>
      </c>
      <c r="L37" s="1705" t="s">
        <v>3723</v>
      </c>
      <c r="M37" s="1705" t="s">
        <v>3725</v>
      </c>
      <c r="N37" s="852"/>
      <c r="Y37" s="41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876" t="s">
        <v>915</v>
      </c>
      <c r="L38" s="1705" t="s">
        <v>3723</v>
      </c>
      <c r="M38" s="1705" t="s">
        <v>3725</v>
      </c>
      <c r="N38" s="852" t="s">
        <v>1533</v>
      </c>
      <c r="Y38" s="41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705"/>
      <c r="L39" s="1705" t="s">
        <v>223</v>
      </c>
      <c r="M39" s="1705"/>
      <c r="N39" s="852"/>
      <c r="Y39" s="41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957"/>
      <c r="N40" s="116"/>
      <c r="Y40" s="41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1857">
        <v>45437.0</v>
      </c>
      <c r="L41" s="1959"/>
      <c r="M41" s="1962"/>
      <c r="N41" s="856"/>
      <c r="Y41" s="4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913" t="s">
        <v>280</v>
      </c>
      <c r="L42" s="1938"/>
      <c r="M42" s="1938"/>
      <c r="N42" s="856"/>
      <c r="Y42" s="41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">
        <v>3729</v>
      </c>
      <c r="L43" s="1939"/>
      <c r="M43" s="1939"/>
      <c r="N43" s="856"/>
      <c r="Y43" s="41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">
        <v>3729</v>
      </c>
      <c r="L44" s="1939"/>
      <c r="M44" s="1939"/>
      <c r="N44" s="856"/>
      <c r="O44" s="1665"/>
      <c r="P44" s="1665"/>
      <c r="Q44" s="1666"/>
      <c r="R44" s="1667"/>
      <c r="S44" s="1667"/>
      <c r="T44" s="1667"/>
      <c r="U44" s="1667"/>
      <c r="V44" s="1667"/>
      <c r="W44" s="1822"/>
      <c r="X44" s="1829"/>
      <c r="Y44" s="41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705" t="s">
        <v>1745</v>
      </c>
      <c r="L45" s="1967"/>
      <c r="M45" s="1967"/>
      <c r="N45" s="856"/>
      <c r="O45" s="1665"/>
      <c r="P45" s="1665"/>
      <c r="Q45" s="1666"/>
      <c r="R45" s="1667"/>
      <c r="S45" s="1667"/>
      <c r="T45" s="1667"/>
      <c r="U45" s="1667"/>
      <c r="V45" s="1667"/>
      <c r="W45" s="1822"/>
      <c r="X45" s="1829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1"/>
      <c r="O46" s="1665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1224" t="s">
        <v>46</v>
      </c>
      <c r="K47" s="1240" t="s">
        <v>3741</v>
      </c>
      <c r="L47" s="1240" t="s">
        <v>3742</v>
      </c>
      <c r="M47" s="1968"/>
      <c r="N47" s="856"/>
      <c r="O47" s="1665"/>
      <c r="P47" s="1665"/>
      <c r="Q47" s="1666"/>
      <c r="R47" s="1667"/>
      <c r="S47" s="1667"/>
      <c r="T47" s="1667"/>
      <c r="U47" s="1667"/>
      <c r="V47" s="1667"/>
      <c r="W47" s="1822"/>
      <c r="X47" s="1829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913" t="s">
        <v>343</v>
      </c>
      <c r="L48" s="913" t="s">
        <v>343</v>
      </c>
      <c r="M48" s="1938"/>
      <c r="N48" s="856"/>
      <c r="O48" s="1665"/>
      <c r="P48" s="1665"/>
      <c r="Q48" s="1666"/>
      <c r="R48" s="1667"/>
      <c r="S48" s="1667"/>
      <c r="T48" s="1667"/>
      <c r="U48" s="1667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923" t="s">
        <v>3731</v>
      </c>
      <c r="L49" s="1923" t="s">
        <v>3733</v>
      </c>
      <c r="M49" s="1970"/>
      <c r="N49" s="856"/>
      <c r="O49" s="1665"/>
      <c r="P49" s="1665"/>
      <c r="Q49" s="1666"/>
      <c r="R49" s="1667"/>
      <c r="S49" s="1667"/>
      <c r="T49" s="1667"/>
      <c r="U49" s="1667"/>
      <c r="V49" s="1667"/>
      <c r="W49" s="1690"/>
      <c r="X49" s="169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923" t="s">
        <v>3731</v>
      </c>
      <c r="L50" s="1923" t="s">
        <v>3733</v>
      </c>
      <c r="M50" s="1970"/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923"/>
      <c r="L51" s="1572"/>
      <c r="M51" s="1970"/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01"/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N53" s="100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N54" s="100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N55" s="100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N56" s="100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N57" s="100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N58" s="100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N59" s="100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N60" s="100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N61" s="100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N62" s="100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N63" s="100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41"/>
      <c r="R64" s="346"/>
      <c r="S64" s="1406"/>
      <c r="T64" s="458"/>
      <c r="U64" s="458"/>
      <c r="V64" s="458"/>
      <c r="W64" s="432"/>
      <c r="X64" s="1865"/>
    </row>
    <row r="65">
      <c r="H65" s="41"/>
      <c r="I65" s="156"/>
      <c r="R65" s="346"/>
      <c r="S65" s="1396"/>
      <c r="T65" s="346"/>
      <c r="U65" s="346"/>
      <c r="V65" s="346"/>
      <c r="X65" s="53"/>
    </row>
    <row r="66">
      <c r="H66" s="41"/>
      <c r="I66" s="156"/>
      <c r="R66" s="346"/>
      <c r="S66" s="1396"/>
      <c r="T66" s="346"/>
      <c r="U66" s="346"/>
      <c r="V66" s="346"/>
      <c r="X66" s="53"/>
    </row>
    <row r="67">
      <c r="H67" s="41"/>
      <c r="I67" s="156"/>
      <c r="O67" s="441"/>
      <c r="R67" s="346"/>
      <c r="S67" s="1396"/>
      <c r="T67" s="346"/>
      <c r="U67" s="346"/>
      <c r="V67" s="346"/>
      <c r="X67" s="53"/>
    </row>
    <row r="68">
      <c r="H68" s="41"/>
      <c r="I68" s="156"/>
      <c r="O68" s="441"/>
      <c r="R68" s="346"/>
      <c r="S68" s="1396"/>
      <c r="T68" s="346"/>
      <c r="U68" s="346"/>
      <c r="V68" s="346"/>
      <c r="X68" s="53"/>
    </row>
    <row r="69">
      <c r="H69" s="41"/>
      <c r="I69" s="156"/>
      <c r="O69" s="115"/>
      <c r="R69" s="346"/>
      <c r="S69" s="1396"/>
      <c r="T69" s="346"/>
      <c r="U69" s="346"/>
      <c r="V69" s="346"/>
      <c r="X69" s="53"/>
    </row>
    <row r="70">
      <c r="H70" s="41"/>
      <c r="I70" s="156"/>
      <c r="J70" s="101"/>
      <c r="K70" s="101"/>
      <c r="L70" s="101"/>
      <c r="M70" s="101"/>
      <c r="O70" s="441"/>
      <c r="R70" s="346"/>
      <c r="S70" s="1396"/>
      <c r="T70" s="346"/>
      <c r="U70" s="346"/>
      <c r="V70" s="346"/>
      <c r="X70" s="53"/>
    </row>
    <row r="71">
      <c r="H71" s="41"/>
      <c r="I71" s="156"/>
      <c r="O71" s="441"/>
      <c r="R71" s="346"/>
      <c r="S71" s="1396"/>
      <c r="T71" s="346"/>
      <c r="U71" s="346"/>
      <c r="V71" s="346"/>
      <c r="X71" s="53"/>
    </row>
    <row r="72">
      <c r="H72" s="41"/>
      <c r="I72" s="156"/>
      <c r="O72" s="441"/>
      <c r="R72" s="346"/>
      <c r="S72" s="1396"/>
      <c r="T72" s="346"/>
      <c r="U72" s="346"/>
      <c r="V72" s="346"/>
      <c r="X72" s="53"/>
    </row>
    <row r="73">
      <c r="H73" s="41"/>
      <c r="I73" s="156"/>
      <c r="O73" s="441"/>
      <c r="R73" s="346"/>
      <c r="S73" s="1396"/>
      <c r="T73" s="346"/>
      <c r="U73" s="346"/>
      <c r="V73" s="346"/>
      <c r="X73" s="53"/>
    </row>
    <row r="74">
      <c r="H74" s="41"/>
      <c r="I74" s="156"/>
      <c r="O74" s="441"/>
      <c r="R74" s="346"/>
      <c r="S74" s="1396"/>
      <c r="T74" s="346"/>
      <c r="U74" s="346"/>
      <c r="V74" s="346"/>
      <c r="X74" s="53"/>
    </row>
    <row r="75">
      <c r="H75" s="41"/>
      <c r="I75" s="156"/>
      <c r="O75" s="441"/>
      <c r="R75" s="346"/>
      <c r="S75" s="1396"/>
      <c r="T75" s="346"/>
      <c r="U75" s="346"/>
      <c r="V75" s="346"/>
      <c r="X75" s="53"/>
    </row>
    <row r="76">
      <c r="H76" s="41"/>
      <c r="I76" s="156"/>
      <c r="O76" s="441"/>
      <c r="R76" s="346"/>
      <c r="S76" s="1396"/>
      <c r="T76" s="346"/>
      <c r="U76" s="346"/>
      <c r="V76" s="346"/>
      <c r="X76" s="53"/>
    </row>
    <row r="77">
      <c r="H77" s="41"/>
      <c r="I77" s="156"/>
      <c r="O77" s="441"/>
      <c r="R77" s="346"/>
      <c r="S77" s="1396"/>
      <c r="T77" s="346"/>
      <c r="U77" s="346"/>
      <c r="V77" s="346"/>
      <c r="X77" s="53"/>
    </row>
    <row r="78">
      <c r="H78" s="41"/>
      <c r="I78" s="156"/>
      <c r="O78" s="441"/>
      <c r="R78" s="346"/>
      <c r="S78" s="1396"/>
      <c r="T78" s="346"/>
      <c r="U78" s="346"/>
      <c r="V78" s="346"/>
      <c r="X78" s="53"/>
    </row>
    <row r="79">
      <c r="H79" s="41"/>
      <c r="I79" s="156"/>
      <c r="O79" s="441"/>
      <c r="R79" s="346"/>
      <c r="S79" s="1396"/>
      <c r="T79" s="346"/>
      <c r="U79" s="346"/>
      <c r="V79" s="346"/>
      <c r="X79" s="53"/>
    </row>
    <row r="80">
      <c r="H80" s="41"/>
      <c r="I80" s="156"/>
      <c r="O80" s="441"/>
      <c r="R80" s="346"/>
      <c r="S80" s="1396"/>
      <c r="T80" s="346"/>
      <c r="U80" s="346"/>
      <c r="V80" s="346"/>
      <c r="X80" s="53"/>
    </row>
    <row r="81">
      <c r="H81" s="41"/>
      <c r="I81" s="156"/>
      <c r="O81" s="441"/>
      <c r="R81" s="346"/>
      <c r="S81" s="1396"/>
      <c r="T81" s="346"/>
      <c r="U81" s="346"/>
      <c r="V81" s="346"/>
      <c r="X81" s="53"/>
    </row>
    <row r="82">
      <c r="H82" s="41"/>
      <c r="I82" s="156"/>
      <c r="O82" s="441"/>
      <c r="R82" s="346"/>
      <c r="S82" s="1396"/>
      <c r="T82" s="346"/>
      <c r="U82" s="346"/>
      <c r="V82" s="346"/>
      <c r="X82" s="53"/>
    </row>
    <row r="83">
      <c r="H83" s="41"/>
      <c r="I83" s="156"/>
      <c r="O83" s="441"/>
      <c r="R83" s="346"/>
      <c r="S83" s="1396"/>
      <c r="T83" s="346"/>
      <c r="U83" s="346"/>
      <c r="V83" s="346"/>
      <c r="X83" s="53"/>
    </row>
    <row r="84">
      <c r="H84" s="41"/>
      <c r="I84" s="156"/>
      <c r="O84" s="441"/>
      <c r="R84" s="346"/>
      <c r="S84" s="1396"/>
      <c r="T84" s="346"/>
      <c r="U84" s="346"/>
      <c r="V84" s="346"/>
      <c r="X84" s="53"/>
    </row>
    <row r="85">
      <c r="H85" s="41"/>
      <c r="I85" s="156"/>
      <c r="J85" s="101"/>
      <c r="K85" s="101"/>
      <c r="L85" s="101"/>
      <c r="M85" s="101"/>
      <c r="O85" s="441"/>
      <c r="R85" s="346"/>
      <c r="S85" s="1396"/>
      <c r="T85" s="346"/>
      <c r="U85" s="346"/>
      <c r="V85" s="346"/>
      <c r="X85" s="53"/>
    </row>
    <row r="86">
      <c r="H86" s="41"/>
      <c r="I86" s="156"/>
      <c r="J86" s="156"/>
      <c r="K86" s="831"/>
      <c r="L86" s="831"/>
      <c r="M86" s="831"/>
      <c r="O86" s="441"/>
      <c r="R86" s="346"/>
      <c r="S86" s="1396"/>
      <c r="T86" s="346"/>
      <c r="U86" s="346"/>
      <c r="V86" s="346"/>
      <c r="X86" s="53"/>
    </row>
    <row r="87">
      <c r="H87" s="41"/>
      <c r="I87" s="156"/>
      <c r="J87" s="156"/>
      <c r="K87" s="831"/>
      <c r="L87" s="831"/>
      <c r="M87" s="831"/>
      <c r="O87" s="441"/>
      <c r="R87" s="346"/>
      <c r="S87" s="1396"/>
      <c r="T87" s="346"/>
      <c r="U87" s="346"/>
      <c r="V87" s="346"/>
      <c r="X87" s="53"/>
    </row>
    <row r="88">
      <c r="H88" s="41"/>
      <c r="I88" s="156"/>
      <c r="J88" s="156"/>
      <c r="K88" s="831"/>
      <c r="L88" s="831"/>
      <c r="M88" s="831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J89" s="156"/>
      <c r="K89" s="831"/>
      <c r="L89" s="831"/>
      <c r="M89" s="831"/>
      <c r="O89" s="441"/>
      <c r="R89" s="346"/>
      <c r="S89" s="1396"/>
      <c r="T89" s="346"/>
      <c r="U89" s="346"/>
      <c r="V89" s="346"/>
      <c r="X89" s="53"/>
    </row>
    <row r="90">
      <c r="H90" s="49"/>
      <c r="I90" s="189"/>
      <c r="J90" s="189"/>
      <c r="K90" s="895"/>
      <c r="L90" s="895"/>
      <c r="M90" s="895"/>
      <c r="N90" s="50"/>
      <c r="O90" s="1786"/>
      <c r="P90" s="50"/>
      <c r="Q90" s="50"/>
      <c r="R90" s="1787"/>
      <c r="S90" s="1789"/>
      <c r="T90" s="1787"/>
      <c r="U90" s="1787"/>
      <c r="V90" s="1787"/>
      <c r="W90" s="50"/>
      <c r="X90" s="903"/>
    </row>
    <row r="91">
      <c r="J91" s="156"/>
      <c r="K91" s="831"/>
      <c r="L91" s="831"/>
      <c r="M91" s="831"/>
      <c r="O91" s="441"/>
      <c r="R91" s="346"/>
      <c r="S91" s="1396"/>
      <c r="T91" s="346"/>
      <c r="U91" s="346"/>
      <c r="V91" s="346"/>
    </row>
    <row r="92">
      <c r="J92" s="156"/>
      <c r="K92" s="831"/>
      <c r="L92" s="831"/>
      <c r="M92" s="831"/>
      <c r="O92" s="441"/>
      <c r="R92" s="346"/>
      <c r="S92" s="1396"/>
      <c r="T92" s="346"/>
      <c r="U92" s="346"/>
      <c r="V92" s="346"/>
    </row>
    <row r="93">
      <c r="J93" s="156"/>
      <c r="K93" s="831"/>
      <c r="L93" s="831"/>
      <c r="M93" s="831"/>
      <c r="O93" s="441"/>
      <c r="R93" s="346"/>
      <c r="S93" s="1396"/>
      <c r="T93" s="346"/>
      <c r="U93" s="346"/>
      <c r="V93" s="346"/>
    </row>
    <row r="94">
      <c r="J94" s="156"/>
      <c r="K94" s="831"/>
      <c r="L94" s="831"/>
      <c r="M94" s="831"/>
      <c r="O94" s="441"/>
      <c r="R94" s="346"/>
      <c r="S94" s="1396"/>
      <c r="T94" s="346"/>
      <c r="U94" s="346"/>
      <c r="V94" s="346"/>
    </row>
    <row r="95">
      <c r="J95" s="156"/>
      <c r="K95" s="831"/>
      <c r="L95" s="831"/>
      <c r="M95" s="831"/>
      <c r="O95" s="441"/>
      <c r="R95" s="346"/>
      <c r="S95" s="1396"/>
      <c r="T95" s="346"/>
      <c r="U95" s="346"/>
      <c r="V95" s="346"/>
    </row>
    <row r="96">
      <c r="J96" s="156"/>
      <c r="K96" s="831"/>
      <c r="L96" s="831"/>
      <c r="M96" s="831"/>
      <c r="O96" s="441"/>
      <c r="R96" s="346"/>
      <c r="S96" s="1396"/>
      <c r="T96" s="346"/>
      <c r="U96" s="346"/>
      <c r="V96" s="346"/>
    </row>
    <row r="97">
      <c r="J97" s="156"/>
      <c r="K97" s="831"/>
      <c r="L97" s="831"/>
      <c r="M97" s="831"/>
      <c r="O97" s="441"/>
      <c r="R97" s="346"/>
      <c r="S97" s="1396"/>
      <c r="T97" s="346"/>
      <c r="U97" s="346"/>
      <c r="V97" s="346"/>
    </row>
    <row r="98"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R129" s="346"/>
      <c r="S129" s="139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139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139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139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139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139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139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139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139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139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R1040" s="346"/>
      <c r="S1040" s="1396"/>
      <c r="T1040" s="346"/>
      <c r="U1040" s="346"/>
      <c r="V1040" s="346"/>
    </row>
    <row r="1041">
      <c r="I1041" s="156"/>
      <c r="R1041" s="346"/>
      <c r="S1041" s="1396"/>
      <c r="T1041" s="346"/>
      <c r="U1041" s="346"/>
      <c r="V1041" s="346"/>
    </row>
    <row r="1042">
      <c r="I1042" s="156"/>
      <c r="R1042" s="346"/>
      <c r="S1042" s="1396"/>
      <c r="T1042" s="346"/>
      <c r="U1042" s="346"/>
      <c r="V1042" s="346"/>
    </row>
    <row r="1043">
      <c r="I1043" s="156"/>
      <c r="R1043" s="346"/>
      <c r="S1043" s="1396"/>
      <c r="T1043" s="346"/>
      <c r="U1043" s="346"/>
      <c r="V1043" s="346"/>
    </row>
    <row r="1044">
      <c r="I1044" s="156"/>
      <c r="R1044" s="346"/>
      <c r="S1044" s="1396"/>
      <c r="T1044" s="346"/>
      <c r="U1044" s="346"/>
      <c r="V1044" s="346"/>
    </row>
    <row r="1045">
      <c r="I1045" s="156"/>
      <c r="R1045" s="346"/>
      <c r="S1045" s="1396"/>
      <c r="T1045" s="346"/>
      <c r="U1045" s="346"/>
      <c r="V1045" s="346"/>
    </row>
    <row r="1046">
      <c r="I1046" s="156"/>
      <c r="R1046" s="346"/>
      <c r="S1046" s="1396"/>
      <c r="T1046" s="346"/>
      <c r="U1046" s="346"/>
      <c r="V1046" s="346"/>
    </row>
    <row r="1047">
      <c r="I1047" s="156"/>
      <c r="R1047" s="346"/>
      <c r="S1047" s="1396"/>
      <c r="T1047" s="346"/>
      <c r="U1047" s="346"/>
      <c r="V1047" s="346"/>
    </row>
    <row r="1048">
      <c r="I1048" s="156"/>
      <c r="R1048" s="346"/>
      <c r="S1048" s="1396"/>
      <c r="T1048" s="346"/>
      <c r="U1048" s="346"/>
      <c r="V1048" s="346"/>
    </row>
    <row r="1049">
      <c r="I1049" s="156"/>
      <c r="R1049" s="346"/>
      <c r="S1049" s="1396"/>
      <c r="T1049" s="346"/>
      <c r="U1049" s="346"/>
      <c r="V1049" s="346"/>
    </row>
    <row r="1050">
      <c r="I1050" s="156"/>
      <c r="R1050" s="346"/>
      <c r="S1050" s="1396"/>
      <c r="T1050" s="346"/>
      <c r="U1050" s="346"/>
      <c r="V1050" s="346"/>
    </row>
    <row r="1051">
      <c r="I1051" s="156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8" width="16.38"/>
    <col customWidth="1" min="9" max="9" width="18.38"/>
    <col customWidth="1" min="10" max="35" width="16.38"/>
  </cols>
  <sheetData>
    <row r="1">
      <c r="K1" s="346"/>
    </row>
    <row r="2">
      <c r="B2" s="2" t="s">
        <v>0</v>
      </c>
      <c r="C2" s="1620" t="s">
        <v>3312</v>
      </c>
      <c r="D2" s="4"/>
      <c r="E2" s="5" t="s">
        <v>2</v>
      </c>
      <c r="F2" s="5" t="s">
        <v>3</v>
      </c>
      <c r="G2" s="6" t="s">
        <v>4</v>
      </c>
      <c r="K2" s="346"/>
    </row>
    <row r="3">
      <c r="B3" s="2" t="s">
        <v>5</v>
      </c>
      <c r="C3" s="1621" t="s">
        <v>1739</v>
      </c>
      <c r="D3" s="4"/>
      <c r="E3" s="1516">
        <v>1.0</v>
      </c>
      <c r="F3" s="10"/>
      <c r="G3" s="11"/>
      <c r="H3" s="12"/>
      <c r="K3" s="346"/>
    </row>
    <row r="4">
      <c r="B4" s="2" t="s">
        <v>9</v>
      </c>
      <c r="C4" s="1622">
        <v>45404.0</v>
      </c>
      <c r="D4" s="4"/>
      <c r="E4" s="14"/>
      <c r="F4" s="14"/>
      <c r="G4" s="14"/>
      <c r="H4" s="12"/>
      <c r="K4" s="346"/>
    </row>
    <row r="5">
      <c r="B5" s="2" t="s">
        <v>11</v>
      </c>
      <c r="C5" s="8" t="s">
        <v>12</v>
      </c>
      <c r="D5" s="15"/>
      <c r="E5" s="15"/>
      <c r="F5" s="15"/>
      <c r="G5" s="4"/>
      <c r="H5" s="12"/>
      <c r="K5" s="346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  <c r="K6" s="346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  <c r="K7" s="346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  <c r="K8" s="346"/>
    </row>
    <row r="9">
      <c r="B9" s="25"/>
      <c r="C9" s="23" t="s">
        <v>26</v>
      </c>
      <c r="D9" s="24" t="s">
        <v>27</v>
      </c>
      <c r="E9" s="15"/>
      <c r="F9" s="15"/>
      <c r="G9" s="4"/>
      <c r="H9" s="12"/>
      <c r="K9" s="346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  <c r="K10" s="346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  <c r="K11" s="346"/>
    </row>
    <row r="12">
      <c r="B12" s="830"/>
      <c r="C12" s="12"/>
      <c r="D12" s="12"/>
      <c r="E12" s="12"/>
      <c r="F12" s="12"/>
      <c r="G12" s="12"/>
      <c r="H12" s="12"/>
      <c r="K12" s="346"/>
    </row>
    <row r="13">
      <c r="B13" s="30" t="s">
        <v>36</v>
      </c>
      <c r="C13" s="12"/>
      <c r="D13" s="12"/>
      <c r="E13" s="12"/>
      <c r="F13" s="12"/>
      <c r="G13" s="12"/>
      <c r="H13" s="12"/>
      <c r="K13" s="346"/>
    </row>
    <row r="14">
      <c r="B14" s="1623" t="s">
        <v>3735</v>
      </c>
      <c r="C14" s="36"/>
      <c r="D14" s="36"/>
      <c r="E14" s="36"/>
      <c r="F14" s="65"/>
      <c r="G14" s="1145" t="s">
        <v>40</v>
      </c>
      <c r="H14" s="65"/>
      <c r="K14" s="1624" t="s">
        <v>3736</v>
      </c>
      <c r="L14" s="36"/>
      <c r="M14" s="36"/>
      <c r="N14" s="36"/>
      <c r="O14" s="65"/>
      <c r="P14" s="1145" t="s">
        <v>40</v>
      </c>
      <c r="Q14" s="65"/>
      <c r="T14" s="1623" t="s">
        <v>3735</v>
      </c>
      <c r="U14" s="36"/>
      <c r="V14" s="36"/>
      <c r="W14" s="36"/>
      <c r="X14" s="65"/>
      <c r="Y14" s="1145" t="s">
        <v>40</v>
      </c>
      <c r="Z14" s="65"/>
      <c r="AC14" s="1624" t="s">
        <v>3736</v>
      </c>
      <c r="AD14" s="36"/>
      <c r="AE14" s="36"/>
      <c r="AF14" s="36"/>
      <c r="AG14" s="65"/>
      <c r="AH14" s="1145" t="s">
        <v>40</v>
      </c>
      <c r="AI14" s="65"/>
    </row>
    <row r="15">
      <c r="B15" s="51"/>
      <c r="F15" s="98"/>
      <c r="G15" s="51"/>
      <c r="H15" s="98"/>
      <c r="K15" s="51"/>
      <c r="O15" s="98"/>
      <c r="P15" s="51"/>
      <c r="Q15" s="98"/>
      <c r="T15" s="51"/>
      <c r="X15" s="98"/>
      <c r="Y15" s="51"/>
      <c r="Z15" s="98"/>
      <c r="AC15" s="51"/>
      <c r="AG15" s="98"/>
      <c r="AH15" s="51"/>
      <c r="AI15" s="98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</row>
    <row r="17">
      <c r="B17" s="153"/>
      <c r="C17" s="113"/>
      <c r="D17" s="113"/>
      <c r="E17" s="113"/>
      <c r="F17" s="114"/>
      <c r="G17" s="153"/>
      <c r="H17" s="114"/>
      <c r="K17" s="153"/>
      <c r="L17" s="113"/>
      <c r="M17" s="113"/>
      <c r="N17" s="113"/>
      <c r="O17" s="114"/>
      <c r="P17" s="153"/>
      <c r="Q17" s="114"/>
      <c r="T17" s="153"/>
      <c r="U17" s="113"/>
      <c r="V17" s="113"/>
      <c r="W17" s="113"/>
      <c r="X17" s="114"/>
      <c r="Y17" s="153"/>
      <c r="Z17" s="114"/>
      <c r="AC17" s="153"/>
      <c r="AD17" s="113"/>
      <c r="AE17" s="113"/>
      <c r="AF17" s="113"/>
      <c r="AG17" s="114"/>
      <c r="AH17" s="153"/>
      <c r="AI17" s="114"/>
    </row>
    <row r="18">
      <c r="B18" s="34" t="s">
        <v>58</v>
      </c>
      <c r="C18" s="36"/>
      <c r="D18" s="36"/>
      <c r="E18" s="36"/>
      <c r="F18" s="36"/>
      <c r="G18" s="36"/>
      <c r="H18" s="65"/>
      <c r="K18" s="1625" t="s">
        <v>58</v>
      </c>
      <c r="L18" s="36"/>
      <c r="M18" s="36"/>
      <c r="N18" s="36"/>
      <c r="O18" s="36"/>
      <c r="P18" s="36"/>
      <c r="Q18" s="65"/>
      <c r="T18" s="34" t="s">
        <v>58</v>
      </c>
      <c r="U18" s="36"/>
      <c r="V18" s="36"/>
      <c r="W18" s="36"/>
      <c r="X18" s="36"/>
      <c r="Y18" s="36"/>
      <c r="Z18" s="65"/>
      <c r="AC18" s="34" t="s">
        <v>58</v>
      </c>
      <c r="AD18" s="36"/>
      <c r="AE18" s="36"/>
      <c r="AF18" s="36"/>
      <c r="AG18" s="36"/>
      <c r="AH18" s="36"/>
      <c r="AI18" s="65"/>
    </row>
    <row r="19">
      <c r="B19" s="153"/>
      <c r="C19" s="113"/>
      <c r="D19" s="113"/>
      <c r="E19" s="113"/>
      <c r="F19" s="113"/>
      <c r="G19" s="113"/>
      <c r="H19" s="114"/>
      <c r="K19" s="153"/>
      <c r="L19" s="113"/>
      <c r="M19" s="113"/>
      <c r="N19" s="113"/>
      <c r="O19" s="113"/>
      <c r="P19" s="113"/>
      <c r="Q19" s="114"/>
      <c r="T19" s="153"/>
      <c r="U19" s="113"/>
      <c r="V19" s="113"/>
      <c r="W19" s="113"/>
      <c r="X19" s="113"/>
      <c r="Y19" s="113"/>
      <c r="Z19" s="114"/>
      <c r="AC19" s="153"/>
      <c r="AD19" s="113"/>
      <c r="AE19" s="113"/>
      <c r="AF19" s="113"/>
      <c r="AG19" s="113"/>
      <c r="AH19" s="113"/>
      <c r="AI19" s="114"/>
    </row>
    <row r="20">
      <c r="B20" s="767" t="s">
        <v>71</v>
      </c>
      <c r="C20" s="767" t="s">
        <v>62</v>
      </c>
      <c r="D20" s="767" t="s">
        <v>66</v>
      </c>
      <c r="E20" s="767" t="s">
        <v>67</v>
      </c>
      <c r="F20" s="767" t="s">
        <v>68</v>
      </c>
      <c r="G20" s="767" t="s">
        <v>69</v>
      </c>
      <c r="H20" s="767" t="s">
        <v>70</v>
      </c>
      <c r="K20" s="767" t="s">
        <v>71</v>
      </c>
      <c r="L20" s="767" t="s">
        <v>62</v>
      </c>
      <c r="M20" s="767" t="s">
        <v>66</v>
      </c>
      <c r="N20" s="767" t="s">
        <v>67</v>
      </c>
      <c r="O20" s="767" t="s">
        <v>68</v>
      </c>
      <c r="P20" s="767" t="s">
        <v>69</v>
      </c>
      <c r="Q20" s="767" t="s">
        <v>70</v>
      </c>
      <c r="T20" s="767" t="s">
        <v>71</v>
      </c>
      <c r="U20" s="767" t="s">
        <v>62</v>
      </c>
      <c r="V20" s="767" t="s">
        <v>66</v>
      </c>
      <c r="W20" s="767" t="s">
        <v>67</v>
      </c>
      <c r="X20" s="767" t="s">
        <v>68</v>
      </c>
      <c r="Y20" s="767" t="s">
        <v>69</v>
      </c>
      <c r="Z20" s="767" t="s">
        <v>70</v>
      </c>
      <c r="AC20" s="767" t="s">
        <v>71</v>
      </c>
      <c r="AD20" s="767" t="s">
        <v>62</v>
      </c>
      <c r="AE20" s="767" t="s">
        <v>66</v>
      </c>
      <c r="AF20" s="767" t="s">
        <v>67</v>
      </c>
      <c r="AG20" s="767" t="s">
        <v>68</v>
      </c>
      <c r="AH20" s="767" t="s">
        <v>69</v>
      </c>
      <c r="AI20" s="767" t="s">
        <v>70</v>
      </c>
    </row>
    <row r="21">
      <c r="B21" s="975"/>
      <c r="C21" s="984"/>
      <c r="D21" s="984"/>
      <c r="E21" s="769">
        <v>1.0</v>
      </c>
      <c r="F21" s="769">
        <v>2.0</v>
      </c>
      <c r="G21" s="769">
        <v>3.0</v>
      </c>
      <c r="H21" s="769">
        <v>4.0</v>
      </c>
      <c r="K21" s="975"/>
      <c r="L21" s="984"/>
      <c r="M21" s="984"/>
      <c r="N21" s="769">
        <v>1.0</v>
      </c>
      <c r="O21" s="769">
        <v>2.0</v>
      </c>
      <c r="P21" s="769">
        <v>3.0</v>
      </c>
      <c r="Q21" s="769">
        <v>4.0</v>
      </c>
      <c r="T21" s="975"/>
      <c r="U21" s="984"/>
      <c r="V21" s="984"/>
      <c r="W21" s="769">
        <v>1.0</v>
      </c>
      <c r="X21" s="769">
        <v>2.0</v>
      </c>
      <c r="Y21" s="769">
        <v>3.0</v>
      </c>
      <c r="Z21" s="769">
        <v>4.0</v>
      </c>
      <c r="AA21" s="78"/>
      <c r="AB21" s="78"/>
      <c r="AC21" s="975"/>
      <c r="AD21" s="984"/>
      <c r="AE21" s="984"/>
      <c r="AF21" s="769">
        <v>1.0</v>
      </c>
      <c r="AG21" s="769">
        <v>2.0</v>
      </c>
      <c r="AH21" s="769">
        <v>3.0</v>
      </c>
      <c r="AI21" s="769">
        <v>4.0</v>
      </c>
      <c r="AK21" s="78"/>
    </row>
    <row r="22" ht="63.0" customHeight="1">
      <c r="A22" s="831"/>
      <c r="B22" s="975"/>
      <c r="C22" s="1964"/>
      <c r="D22" s="975"/>
      <c r="E22" s="1498"/>
      <c r="F22" s="834" t="s">
        <v>78</v>
      </c>
      <c r="G22" s="834" t="s">
        <v>78</v>
      </c>
      <c r="H22" s="1965"/>
      <c r="K22" s="975"/>
      <c r="L22" s="1964"/>
      <c r="M22" s="975"/>
      <c r="N22" s="1498"/>
      <c r="O22" s="834" t="s">
        <v>78</v>
      </c>
      <c r="P22" s="834" t="s">
        <v>78</v>
      </c>
      <c r="Q22" s="1965"/>
      <c r="R22" s="831"/>
      <c r="S22" s="831"/>
      <c r="T22" s="975"/>
      <c r="U22" s="1964"/>
      <c r="V22" s="975"/>
      <c r="W22" s="1498"/>
      <c r="X22" s="834" t="s">
        <v>78</v>
      </c>
      <c r="Y22" s="834" t="s">
        <v>78</v>
      </c>
      <c r="Z22" s="1965"/>
      <c r="AA22" s="837"/>
      <c r="AB22" s="837"/>
      <c r="AC22" s="975"/>
      <c r="AD22" s="1964"/>
      <c r="AE22" s="975"/>
      <c r="AF22" s="1498"/>
      <c r="AG22" s="834" t="s">
        <v>78</v>
      </c>
      <c r="AH22" s="834" t="s">
        <v>78</v>
      </c>
      <c r="AI22" s="1965"/>
      <c r="AJ22" s="831"/>
      <c r="AK22" s="837"/>
    </row>
    <row r="23">
      <c r="B23" s="769">
        <v>5.0</v>
      </c>
      <c r="C23" s="769">
        <v>6.0</v>
      </c>
      <c r="D23" s="769">
        <v>7.0</v>
      </c>
      <c r="E23" s="769">
        <v>8.0</v>
      </c>
      <c r="F23" s="769">
        <v>9.0</v>
      </c>
      <c r="G23" s="769">
        <v>10.0</v>
      </c>
      <c r="H23" s="769">
        <v>11.0</v>
      </c>
      <c r="K23" s="769">
        <v>5.0</v>
      </c>
      <c r="L23" s="769">
        <v>6.0</v>
      </c>
      <c r="M23" s="769">
        <v>7.0</v>
      </c>
      <c r="N23" s="769">
        <v>8.0</v>
      </c>
      <c r="O23" s="769">
        <v>9.0</v>
      </c>
      <c r="P23" s="769">
        <v>10.0</v>
      </c>
      <c r="Q23" s="769">
        <v>11.0</v>
      </c>
      <c r="T23" s="769">
        <v>5.0</v>
      </c>
      <c r="U23" s="769">
        <v>6.0</v>
      </c>
      <c r="V23" s="769">
        <v>7.0</v>
      </c>
      <c r="W23" s="769">
        <v>8.0</v>
      </c>
      <c r="X23" s="769">
        <v>9.0</v>
      </c>
      <c r="Y23" s="769">
        <v>10.0</v>
      </c>
      <c r="Z23" s="769">
        <v>11.0</v>
      </c>
      <c r="AA23" s="78"/>
      <c r="AB23" s="78"/>
      <c r="AC23" s="769">
        <v>5.0</v>
      </c>
      <c r="AD23" s="769">
        <v>6.0</v>
      </c>
      <c r="AE23" s="769">
        <v>7.0</v>
      </c>
      <c r="AF23" s="769">
        <v>8.0</v>
      </c>
      <c r="AG23" s="769">
        <v>9.0</v>
      </c>
      <c r="AH23" s="769">
        <v>10.0</v>
      </c>
      <c r="AI23" s="769">
        <v>11.0</v>
      </c>
      <c r="AK23" s="78"/>
    </row>
    <row r="24" ht="63.0" customHeight="1">
      <c r="B24" s="841" t="s">
        <v>3739</v>
      </c>
      <c r="C24" s="834" t="s">
        <v>78</v>
      </c>
      <c r="D24" s="834" t="s">
        <v>78</v>
      </c>
      <c r="E24" s="834" t="s">
        <v>78</v>
      </c>
      <c r="F24" s="834" t="s">
        <v>78</v>
      </c>
      <c r="G24" s="834" t="s">
        <v>78</v>
      </c>
      <c r="H24" s="834" t="s">
        <v>78</v>
      </c>
      <c r="K24" s="841" t="s">
        <v>3739</v>
      </c>
      <c r="L24" s="834" t="s">
        <v>78</v>
      </c>
      <c r="M24" s="834" t="s">
        <v>78</v>
      </c>
      <c r="N24" s="834" t="s">
        <v>78</v>
      </c>
      <c r="O24" s="834" t="s">
        <v>78</v>
      </c>
      <c r="P24" s="834" t="s">
        <v>78</v>
      </c>
      <c r="Q24" s="834" t="s">
        <v>78</v>
      </c>
      <c r="T24" s="841" t="s">
        <v>3739</v>
      </c>
      <c r="U24" s="834" t="s">
        <v>78</v>
      </c>
      <c r="V24" s="834" t="s">
        <v>78</v>
      </c>
      <c r="W24" s="834" t="s">
        <v>78</v>
      </c>
      <c r="X24" s="834" t="s">
        <v>78</v>
      </c>
      <c r="Y24" s="834" t="s">
        <v>78</v>
      </c>
      <c r="Z24" s="834" t="s">
        <v>78</v>
      </c>
      <c r="AC24" s="841" t="s">
        <v>3739</v>
      </c>
      <c r="AD24" s="834" t="s">
        <v>78</v>
      </c>
      <c r="AE24" s="834" t="s">
        <v>78</v>
      </c>
      <c r="AF24" s="834" t="s">
        <v>78</v>
      </c>
      <c r="AG24" s="834" t="s">
        <v>78</v>
      </c>
      <c r="AH24" s="834" t="s">
        <v>78</v>
      </c>
      <c r="AI24" s="834" t="s">
        <v>78</v>
      </c>
    </row>
    <row r="25">
      <c r="B25" s="769">
        <v>12.0</v>
      </c>
      <c r="C25" s="769">
        <v>13.0</v>
      </c>
      <c r="D25" s="769">
        <v>14.0</v>
      </c>
      <c r="E25" s="769">
        <v>15.0</v>
      </c>
      <c r="F25" s="769">
        <v>16.0</v>
      </c>
      <c r="G25" s="769">
        <v>17.0</v>
      </c>
      <c r="H25" s="769">
        <v>18.0</v>
      </c>
      <c r="K25" s="769">
        <v>12.0</v>
      </c>
      <c r="L25" s="769">
        <v>13.0</v>
      </c>
      <c r="M25" s="769">
        <v>14.0</v>
      </c>
      <c r="N25" s="769">
        <v>15.0</v>
      </c>
      <c r="O25" s="769">
        <v>16.0</v>
      </c>
      <c r="P25" s="769">
        <v>17.0</v>
      </c>
      <c r="Q25" s="769">
        <v>18.0</v>
      </c>
      <c r="T25" s="769">
        <v>12.0</v>
      </c>
      <c r="U25" s="769">
        <v>13.0</v>
      </c>
      <c r="V25" s="769">
        <v>14.0</v>
      </c>
      <c r="W25" s="769">
        <v>15.0</v>
      </c>
      <c r="X25" s="769">
        <v>16.0</v>
      </c>
      <c r="Y25" s="769">
        <v>17.0</v>
      </c>
      <c r="Z25" s="769">
        <v>18.0</v>
      </c>
      <c r="AA25" s="92"/>
      <c r="AB25" s="92"/>
      <c r="AC25" s="769">
        <v>12.0</v>
      </c>
      <c r="AD25" s="769">
        <v>13.0</v>
      </c>
      <c r="AE25" s="769">
        <v>14.0</v>
      </c>
      <c r="AF25" s="769">
        <v>15.0</v>
      </c>
      <c r="AG25" s="769">
        <v>16.0</v>
      </c>
      <c r="AH25" s="769">
        <v>17.0</v>
      </c>
      <c r="AI25" s="769">
        <v>18.0</v>
      </c>
      <c r="AK25" s="92"/>
    </row>
    <row r="26" ht="63.0" customHeight="1">
      <c r="B26" s="777" t="s">
        <v>3588</v>
      </c>
      <c r="C26" s="1386"/>
      <c r="D26" s="1386"/>
      <c r="E26" s="1386"/>
      <c r="F26" s="1386"/>
      <c r="G26" s="1498"/>
      <c r="H26" s="1386"/>
      <c r="K26" s="777" t="s">
        <v>3588</v>
      </c>
      <c r="L26" s="1386"/>
      <c r="M26" s="1386"/>
      <c r="N26" s="1386"/>
      <c r="O26" s="1386"/>
      <c r="P26" s="1498"/>
      <c r="Q26" s="1386"/>
      <c r="T26" s="777" t="s">
        <v>3588</v>
      </c>
      <c r="U26" s="834" t="s">
        <v>78</v>
      </c>
      <c r="V26" s="834" t="s">
        <v>78</v>
      </c>
      <c r="W26" s="834" t="s">
        <v>78</v>
      </c>
      <c r="X26" s="834" t="s">
        <v>78</v>
      </c>
      <c r="Y26" s="1498"/>
      <c r="Z26" s="1632" t="s">
        <v>3743</v>
      </c>
      <c r="AB26" s="53"/>
      <c r="AC26" s="777" t="s">
        <v>3588</v>
      </c>
      <c r="AD26" s="834" t="s">
        <v>78</v>
      </c>
      <c r="AE26" s="834" t="s">
        <v>78</v>
      </c>
      <c r="AF26" s="834" t="s">
        <v>78</v>
      </c>
      <c r="AG26" s="834" t="s">
        <v>78</v>
      </c>
      <c r="AH26" s="1498"/>
      <c r="AI26" s="1632" t="s">
        <v>3743</v>
      </c>
      <c r="AK26" s="1499"/>
    </row>
    <row r="27">
      <c r="B27" s="769">
        <v>19.0</v>
      </c>
      <c r="C27" s="769">
        <v>20.0</v>
      </c>
      <c r="D27" s="769">
        <v>21.0</v>
      </c>
      <c r="E27" s="769">
        <v>22.0</v>
      </c>
      <c r="F27" s="769">
        <v>23.0</v>
      </c>
      <c r="G27" s="769">
        <v>24.0</v>
      </c>
      <c r="H27" s="769">
        <v>25.0</v>
      </c>
      <c r="K27" s="769">
        <v>19.0</v>
      </c>
      <c r="L27" s="769">
        <v>20.0</v>
      </c>
      <c r="M27" s="769">
        <v>21.0</v>
      </c>
      <c r="N27" s="769">
        <v>22.0</v>
      </c>
      <c r="O27" s="769">
        <v>23.0</v>
      </c>
      <c r="P27" s="769">
        <v>24.0</v>
      </c>
      <c r="Q27" s="769">
        <v>25.0</v>
      </c>
      <c r="T27" s="769">
        <v>19.0</v>
      </c>
      <c r="U27" s="769">
        <v>20.0</v>
      </c>
      <c r="V27" s="769">
        <v>21.0</v>
      </c>
      <c r="W27" s="769">
        <v>22.0</v>
      </c>
      <c r="X27" s="769">
        <v>23.0</v>
      </c>
      <c r="Y27" s="769">
        <v>24.0</v>
      </c>
      <c r="Z27" s="769">
        <v>25.0</v>
      </c>
      <c r="AC27" s="769">
        <v>19.0</v>
      </c>
      <c r="AD27" s="769">
        <v>20.0</v>
      </c>
      <c r="AE27" s="769">
        <v>21.0</v>
      </c>
      <c r="AF27" s="769">
        <v>22.0</v>
      </c>
      <c r="AG27" s="769">
        <v>23.0</v>
      </c>
      <c r="AH27" s="769">
        <v>24.0</v>
      </c>
      <c r="AI27" s="769">
        <v>25.0</v>
      </c>
    </row>
    <row r="28" ht="63.0" customHeight="1">
      <c r="B28" s="781"/>
      <c r="C28" s="1386"/>
      <c r="D28" s="1386"/>
      <c r="E28" s="1386"/>
      <c r="F28" s="1386"/>
      <c r="G28" s="1498"/>
      <c r="H28" s="1386"/>
      <c r="K28" s="781"/>
      <c r="L28" s="1386"/>
      <c r="M28" s="1386"/>
      <c r="N28" s="1386"/>
      <c r="O28" s="1386"/>
      <c r="P28" s="1498"/>
      <c r="Q28" s="1386"/>
      <c r="T28" s="777" t="s">
        <v>3588</v>
      </c>
      <c r="U28" s="834" t="s">
        <v>78</v>
      </c>
      <c r="V28" s="834" t="s">
        <v>78</v>
      </c>
      <c r="W28" s="834" t="s">
        <v>78</v>
      </c>
      <c r="X28" s="834" t="s">
        <v>78</v>
      </c>
      <c r="Y28" s="1498"/>
      <c r="Z28" s="833" t="s">
        <v>3744</v>
      </c>
      <c r="AA28" s="97"/>
      <c r="AB28" s="97"/>
      <c r="AC28" s="777" t="s">
        <v>3588</v>
      </c>
      <c r="AD28" s="834" t="s">
        <v>78</v>
      </c>
      <c r="AE28" s="834" t="s">
        <v>78</v>
      </c>
      <c r="AF28" s="834" t="s">
        <v>78</v>
      </c>
      <c r="AG28" s="834" t="s">
        <v>78</v>
      </c>
      <c r="AH28" s="1498"/>
      <c r="AI28" s="833" t="s">
        <v>3744</v>
      </c>
      <c r="AJ28" s="97"/>
      <c r="AK28" s="1499"/>
    </row>
    <row r="29">
      <c r="B29" s="769">
        <v>26.0</v>
      </c>
      <c r="C29" s="769">
        <v>27.0</v>
      </c>
      <c r="D29" s="769">
        <v>28.0</v>
      </c>
      <c r="E29" s="769">
        <v>29.0</v>
      </c>
      <c r="F29" s="769">
        <v>30.0</v>
      </c>
      <c r="G29" s="769">
        <v>31.0</v>
      </c>
      <c r="H29" s="975"/>
      <c r="K29" s="769">
        <v>26.0</v>
      </c>
      <c r="L29" s="769">
        <v>27.0</v>
      </c>
      <c r="M29" s="769">
        <v>28.0</v>
      </c>
      <c r="N29" s="769">
        <v>29.0</v>
      </c>
      <c r="O29" s="769">
        <v>30.0</v>
      </c>
      <c r="P29" s="769">
        <v>31.0</v>
      </c>
      <c r="Q29" s="975"/>
      <c r="T29" s="769">
        <v>26.0</v>
      </c>
      <c r="U29" s="769">
        <v>27.0</v>
      </c>
      <c r="V29" s="769">
        <v>28.0</v>
      </c>
      <c r="W29" s="769">
        <v>29.0</v>
      </c>
      <c r="X29" s="769">
        <v>30.0</v>
      </c>
      <c r="Y29" s="769">
        <v>31.0</v>
      </c>
      <c r="Z29" s="975"/>
      <c r="AA29" s="97"/>
      <c r="AB29" s="97"/>
      <c r="AC29" s="769">
        <v>26.0</v>
      </c>
      <c r="AD29" s="769">
        <v>27.0</v>
      </c>
      <c r="AE29" s="769">
        <v>28.0</v>
      </c>
      <c r="AF29" s="769">
        <v>29.0</v>
      </c>
      <c r="AG29" s="769">
        <v>30.0</v>
      </c>
      <c r="AH29" s="769">
        <v>31.0</v>
      </c>
      <c r="AI29" s="975"/>
      <c r="AJ29" s="97"/>
      <c r="AK29" s="97"/>
    </row>
    <row r="30" ht="63.0" customHeight="1">
      <c r="B30" s="781"/>
      <c r="C30" s="1386"/>
      <c r="D30" s="1386"/>
      <c r="E30" s="1386"/>
      <c r="F30" s="1386"/>
      <c r="G30" s="1386"/>
      <c r="H30" s="975"/>
      <c r="K30" s="781"/>
      <c r="L30" s="1386"/>
      <c r="M30" s="1386"/>
      <c r="N30" s="1386"/>
      <c r="O30" s="1386"/>
      <c r="P30" s="1386"/>
      <c r="Q30" s="975"/>
      <c r="T30" s="777" t="s">
        <v>1177</v>
      </c>
      <c r="U30" s="1386"/>
      <c r="V30" s="1386"/>
      <c r="W30" s="1971"/>
      <c r="X30" s="1971"/>
      <c r="Y30" s="1971"/>
      <c r="Z30" s="975"/>
      <c r="AA30" s="97"/>
      <c r="AB30" s="97"/>
      <c r="AC30" s="777" t="s">
        <v>1177</v>
      </c>
      <c r="AD30" s="1386"/>
      <c r="AE30" s="1386"/>
      <c r="AF30" s="1971"/>
      <c r="AG30" s="1971"/>
      <c r="AH30" s="1971"/>
      <c r="AI30" s="975"/>
      <c r="AJ30" s="97"/>
      <c r="AK30" s="97"/>
    </row>
    <row r="31">
      <c r="K31" s="346"/>
      <c r="R31" s="97"/>
      <c r="AA31" s="78"/>
      <c r="AB31" s="78"/>
      <c r="AJ31" s="97"/>
      <c r="AK31" s="97"/>
    </row>
    <row r="32">
      <c r="K32" s="346"/>
    </row>
    <row r="33">
      <c r="B33" s="1633" t="s">
        <v>3746</v>
      </c>
      <c r="C33" s="15"/>
      <c r="D33" s="15"/>
      <c r="E33" s="15"/>
      <c r="F33" s="4"/>
      <c r="K33" s="346"/>
    </row>
    <row r="34">
      <c r="B34" s="198" t="s">
        <v>121</v>
      </c>
      <c r="C34" s="865" t="s">
        <v>123</v>
      </c>
      <c r="D34" s="865" t="s">
        <v>1015</v>
      </c>
      <c r="E34" s="865" t="s">
        <v>124</v>
      </c>
      <c r="F34" s="867" t="s">
        <v>449</v>
      </c>
      <c r="H34" s="67" t="s">
        <v>139</v>
      </c>
      <c r="I34" s="67" t="s">
        <v>140</v>
      </c>
      <c r="K34" s="1634" t="s">
        <v>2140</v>
      </c>
    </row>
    <row r="35">
      <c r="B35" s="1821">
        <v>45414.0</v>
      </c>
      <c r="C35" s="1821">
        <v>45414.0</v>
      </c>
      <c r="D35" s="1823" t="s">
        <v>78</v>
      </c>
      <c r="E35" s="1825" t="s">
        <v>217</v>
      </c>
      <c r="F35" s="1833" t="s">
        <v>3637</v>
      </c>
      <c r="H35" s="71" t="s">
        <v>85</v>
      </c>
      <c r="I35" s="1828" t="s">
        <v>3747</v>
      </c>
      <c r="K35" s="346"/>
    </row>
    <row r="36">
      <c r="B36" s="1821">
        <v>45415.0</v>
      </c>
      <c r="C36" s="1821">
        <v>45415.0</v>
      </c>
      <c r="D36" s="1823" t="s">
        <v>78</v>
      </c>
      <c r="E36" s="1825" t="s">
        <v>2337</v>
      </c>
      <c r="F36" s="1833" t="s">
        <v>3638</v>
      </c>
      <c r="H36" s="71" t="s">
        <v>116</v>
      </c>
      <c r="I36" s="1830" t="s">
        <v>3748</v>
      </c>
      <c r="K36" s="346"/>
    </row>
    <row r="37">
      <c r="B37" s="1821">
        <v>45418.0</v>
      </c>
      <c r="C37" s="1821">
        <v>45418.0</v>
      </c>
      <c r="D37" s="1823" t="s">
        <v>78</v>
      </c>
      <c r="E37" s="1825" t="s">
        <v>170</v>
      </c>
      <c r="F37" s="1833" t="s">
        <v>3749</v>
      </c>
      <c r="H37" s="71" t="s">
        <v>169</v>
      </c>
      <c r="I37" s="1828" t="s">
        <v>792</v>
      </c>
      <c r="K37" s="346"/>
    </row>
    <row r="38">
      <c r="B38" s="1821">
        <v>45419.0</v>
      </c>
      <c r="C38" s="1821">
        <v>45419.0</v>
      </c>
      <c r="D38" s="1823" t="s">
        <v>78</v>
      </c>
      <c r="E38" s="1825" t="s">
        <v>2796</v>
      </c>
      <c r="F38" s="1833" t="s">
        <v>3641</v>
      </c>
      <c r="K38" s="346"/>
    </row>
    <row r="39">
      <c r="B39" s="1821">
        <v>45420.0</v>
      </c>
      <c r="C39" s="1821">
        <v>45420.0</v>
      </c>
      <c r="D39" s="1823" t="s">
        <v>78</v>
      </c>
      <c r="E39" s="1825" t="s">
        <v>235</v>
      </c>
      <c r="F39" s="1833" t="s">
        <v>3642</v>
      </c>
      <c r="K39" s="346"/>
    </row>
    <row r="40">
      <c r="B40" s="1821">
        <v>45421.0</v>
      </c>
      <c r="C40" s="1821">
        <v>45421.0</v>
      </c>
      <c r="D40" s="1823" t="s">
        <v>78</v>
      </c>
      <c r="E40" s="1825" t="s">
        <v>161</v>
      </c>
      <c r="F40" s="1833" t="s">
        <v>3643</v>
      </c>
      <c r="K40" s="346"/>
    </row>
    <row r="41">
      <c r="B41" s="1821">
        <v>45422.0</v>
      </c>
      <c r="C41" s="1821">
        <v>45422.0</v>
      </c>
      <c r="D41" s="1823" t="s">
        <v>78</v>
      </c>
      <c r="E41" s="1825" t="s">
        <v>3750</v>
      </c>
      <c r="F41" s="1833" t="s">
        <v>3645</v>
      </c>
      <c r="K41" s="346"/>
    </row>
    <row r="42" ht="15.0" customHeight="1">
      <c r="A42" s="1" t="s">
        <v>149</v>
      </c>
      <c r="B42" s="1821">
        <v>45423.0</v>
      </c>
      <c r="C42" s="1821">
        <v>45423.0</v>
      </c>
      <c r="D42" s="1823" t="s">
        <v>78</v>
      </c>
      <c r="E42" s="1825" t="s">
        <v>228</v>
      </c>
      <c r="F42" s="1972" t="s">
        <v>3646</v>
      </c>
      <c r="K42" s="346"/>
    </row>
    <row r="43">
      <c r="B43" s="1821">
        <v>45424.0</v>
      </c>
      <c r="C43" s="1821">
        <v>45424.0</v>
      </c>
      <c r="D43" s="1823" t="s">
        <v>78</v>
      </c>
      <c r="E43" s="1825" t="s">
        <v>3268</v>
      </c>
      <c r="F43" s="1833" t="s">
        <v>3751</v>
      </c>
      <c r="K43" s="346"/>
    </row>
    <row r="44">
      <c r="B44" s="1821">
        <v>45425.0</v>
      </c>
      <c r="C44" s="1821">
        <v>45425.0</v>
      </c>
      <c r="D44" s="1823" t="s">
        <v>78</v>
      </c>
      <c r="E44" s="1825" t="s">
        <v>479</v>
      </c>
      <c r="F44" s="1833" t="s">
        <v>3648</v>
      </c>
      <c r="K44" s="346"/>
    </row>
    <row r="45">
      <c r="B45" s="1821">
        <v>45426.0</v>
      </c>
      <c r="C45" s="1821">
        <v>45426.0</v>
      </c>
      <c r="D45" s="1823" t="s">
        <v>78</v>
      </c>
      <c r="E45" s="1825" t="s">
        <v>786</v>
      </c>
      <c r="F45" s="1832" t="s">
        <v>3649</v>
      </c>
      <c r="K45" s="346"/>
    </row>
    <row r="46">
      <c r="B46" s="1821">
        <v>45427.0</v>
      </c>
      <c r="C46" s="1821">
        <v>45427.0</v>
      </c>
      <c r="D46" s="1823" t="s">
        <v>78</v>
      </c>
      <c r="E46" s="1825" t="s">
        <v>180</v>
      </c>
      <c r="F46" s="1833" t="s">
        <v>3650</v>
      </c>
      <c r="K46" s="346"/>
    </row>
    <row r="47">
      <c r="B47" s="1821">
        <v>45428.0</v>
      </c>
      <c r="C47" s="1821">
        <v>45428.0</v>
      </c>
      <c r="D47" s="1823" t="s">
        <v>78</v>
      </c>
      <c r="E47" s="1825" t="s">
        <v>143</v>
      </c>
      <c r="F47" s="1833" t="s">
        <v>3655</v>
      </c>
      <c r="J47" s="395"/>
      <c r="K47" s="346"/>
    </row>
    <row r="48">
      <c r="B48" s="1821">
        <v>45431.0</v>
      </c>
      <c r="C48" s="1821">
        <v>45431.0</v>
      </c>
      <c r="D48" s="1823" t="s">
        <v>78</v>
      </c>
      <c r="E48" s="1825" t="s">
        <v>1184</v>
      </c>
      <c r="F48" s="1833" t="s">
        <v>3656</v>
      </c>
      <c r="K48" s="346"/>
    </row>
    <row r="49">
      <c r="B49" s="1821">
        <v>45432.0</v>
      </c>
      <c r="C49" s="1821">
        <v>45432.0</v>
      </c>
      <c r="D49" s="1823" t="s">
        <v>78</v>
      </c>
      <c r="E49" s="1825" t="s">
        <v>2144</v>
      </c>
      <c r="F49" s="1973" t="s">
        <v>3657</v>
      </c>
      <c r="K49" s="346"/>
    </row>
    <row r="50">
      <c r="B50" s="1821">
        <v>45433.0</v>
      </c>
      <c r="C50" s="1821">
        <v>45433.0</v>
      </c>
      <c r="D50" s="1823" t="s">
        <v>78</v>
      </c>
      <c r="E50" s="1974" t="s">
        <v>915</v>
      </c>
      <c r="F50" s="1974" t="s">
        <v>915</v>
      </c>
      <c r="G50" s="1" t="s">
        <v>149</v>
      </c>
      <c r="K50" s="346"/>
    </row>
    <row r="51">
      <c r="B51" s="1821">
        <v>45434.0</v>
      </c>
      <c r="C51" s="1821">
        <v>45434.0</v>
      </c>
      <c r="D51" s="1823" t="s">
        <v>78</v>
      </c>
      <c r="E51" s="1825" t="s">
        <v>1318</v>
      </c>
      <c r="F51" s="1833" t="s">
        <v>3662</v>
      </c>
      <c r="K51" s="346"/>
    </row>
    <row r="52">
      <c r="B52" s="1842">
        <v>45435.0</v>
      </c>
      <c r="C52" s="1842">
        <v>45435.0</v>
      </c>
      <c r="D52" s="1975" t="s">
        <v>78</v>
      </c>
      <c r="E52" s="1976" t="s">
        <v>613</v>
      </c>
      <c r="F52" s="1977" t="s">
        <v>3663</v>
      </c>
      <c r="K52" s="346"/>
    </row>
    <row r="53">
      <c r="B53" s="1978"/>
      <c r="C53" s="1979"/>
      <c r="D53" s="1980"/>
      <c r="E53" s="1981"/>
      <c r="F53" s="1982"/>
      <c r="I53" s="1" t="s">
        <v>149</v>
      </c>
      <c r="K53" s="346"/>
    </row>
    <row r="54">
      <c r="B54" s="1983"/>
      <c r="C54" s="1984"/>
      <c r="D54" s="1985"/>
      <c r="E54" s="1986"/>
      <c r="F54" s="1987"/>
      <c r="K54" s="346"/>
    </row>
    <row r="55">
      <c r="B55" s="1983"/>
      <c r="C55" s="1984"/>
      <c r="D55" s="1985"/>
      <c r="E55" s="1986"/>
      <c r="F55" s="1987"/>
      <c r="K55" s="346"/>
    </row>
    <row r="56">
      <c r="B56" s="1983"/>
      <c r="C56" s="1984"/>
      <c r="D56" s="1985"/>
      <c r="E56" s="1986"/>
      <c r="F56" s="1987"/>
      <c r="K56" s="346"/>
    </row>
    <row r="57">
      <c r="B57" s="1983"/>
      <c r="C57" s="1984"/>
      <c r="D57" s="1985"/>
      <c r="E57" s="1986"/>
      <c r="F57" s="1987"/>
      <c r="K57" s="346"/>
    </row>
    <row r="58">
      <c r="B58" s="1983"/>
      <c r="C58" s="1984"/>
      <c r="D58" s="1985"/>
      <c r="E58" s="1986"/>
      <c r="F58" s="1987"/>
      <c r="K58" s="346"/>
    </row>
    <row r="59">
      <c r="K59" s="346"/>
    </row>
    <row r="60">
      <c r="B60" s="1186"/>
      <c r="C60" s="1186"/>
      <c r="D60" s="379"/>
      <c r="E60" s="379"/>
      <c r="F60" s="379"/>
      <c r="K60" s="346"/>
    </row>
    <row r="61">
      <c r="B61" s="1186"/>
      <c r="C61" s="1186"/>
      <c r="D61" s="164"/>
      <c r="E61" s="379"/>
      <c r="F61" s="379"/>
      <c r="K61" s="346"/>
    </row>
    <row r="62">
      <c r="B62" s="1186"/>
      <c r="C62" s="1186"/>
      <c r="D62" s="164"/>
      <c r="E62" s="379"/>
      <c r="F62" s="379"/>
      <c r="K62" s="346"/>
    </row>
    <row r="63">
      <c r="B63" s="1186"/>
      <c r="C63" s="1186"/>
      <c r="D63" s="164"/>
      <c r="E63" s="379"/>
      <c r="F63" s="379"/>
      <c r="K63" s="346"/>
    </row>
    <row r="64">
      <c r="B64" s="1186"/>
      <c r="C64" s="1186"/>
      <c r="D64" s="164"/>
      <c r="E64" s="379"/>
      <c r="F64" s="255"/>
      <c r="K64" s="346"/>
    </row>
    <row r="65">
      <c r="B65" s="1186"/>
      <c r="C65" s="1186"/>
      <c r="D65" s="164"/>
      <c r="E65" s="379"/>
      <c r="F65" s="255"/>
      <c r="K65" s="346"/>
    </row>
    <row r="66">
      <c r="B66" s="905"/>
      <c r="C66" s="905"/>
      <c r="D66" s="1"/>
      <c r="E66" s="187"/>
      <c r="F66" s="187"/>
      <c r="K66" s="346"/>
    </row>
    <row r="67">
      <c r="B67" s="905"/>
      <c r="C67" s="905"/>
      <c r="D67" s="1"/>
      <c r="E67" s="187"/>
      <c r="F67" s="187"/>
      <c r="K67" s="346"/>
    </row>
    <row r="68">
      <c r="B68" s="905"/>
      <c r="C68" s="905"/>
      <c r="D68" s="1"/>
      <c r="E68" s="187"/>
      <c r="F68" s="187"/>
      <c r="K68" s="346"/>
    </row>
    <row r="69">
      <c r="K69" s="346"/>
    </row>
    <row r="70">
      <c r="K70" s="346"/>
    </row>
    <row r="71">
      <c r="K71" s="346"/>
    </row>
    <row r="72">
      <c r="K72" s="346"/>
    </row>
    <row r="73">
      <c r="K73" s="346"/>
    </row>
    <row r="74">
      <c r="K74" s="346"/>
    </row>
    <row r="75">
      <c r="K75" s="346"/>
    </row>
    <row r="76">
      <c r="K76" s="346"/>
    </row>
    <row r="77">
      <c r="K77" s="346"/>
    </row>
    <row r="78">
      <c r="K78" s="346"/>
    </row>
    <row r="79">
      <c r="K79" s="346"/>
    </row>
    <row r="80">
      <c r="K80" s="346"/>
    </row>
    <row r="81">
      <c r="K81" s="346"/>
    </row>
    <row r="82">
      <c r="K82" s="346"/>
    </row>
    <row r="83">
      <c r="K83" s="346"/>
    </row>
    <row r="84">
      <c r="K84" s="346"/>
    </row>
    <row r="85">
      <c r="K85" s="346"/>
    </row>
    <row r="86">
      <c r="K86" s="346"/>
    </row>
    <row r="87">
      <c r="K87" s="346"/>
    </row>
    <row r="88">
      <c r="K88" s="346"/>
    </row>
    <row r="89">
      <c r="K89" s="346"/>
    </row>
    <row r="90">
      <c r="K90" s="346"/>
    </row>
    <row r="91">
      <c r="K91" s="346"/>
    </row>
    <row r="92">
      <c r="K92" s="346"/>
    </row>
    <row r="93">
      <c r="K93" s="346"/>
    </row>
    <row r="94">
      <c r="K94" s="346"/>
    </row>
    <row r="95">
      <c r="K95" s="346"/>
    </row>
    <row r="96">
      <c r="K96" s="346"/>
    </row>
    <row r="97">
      <c r="K97" s="346"/>
    </row>
    <row r="98">
      <c r="K98" s="346"/>
    </row>
    <row r="99">
      <c r="K99" s="346"/>
    </row>
    <row r="100">
      <c r="K100" s="346"/>
    </row>
    <row r="101">
      <c r="K101" s="346"/>
    </row>
    <row r="102">
      <c r="K102" s="346"/>
    </row>
    <row r="103">
      <c r="K103" s="346"/>
    </row>
    <row r="104">
      <c r="K104" s="346"/>
    </row>
    <row r="105"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</sheetData>
  <mergeCells count="26">
    <mergeCell ref="B6:B7"/>
    <mergeCell ref="B8:B10"/>
    <mergeCell ref="B33:F33"/>
    <mergeCell ref="C2:D2"/>
    <mergeCell ref="C3:D3"/>
    <mergeCell ref="E3:E4"/>
    <mergeCell ref="F3:F4"/>
    <mergeCell ref="G3:G4"/>
    <mergeCell ref="C4:D4"/>
    <mergeCell ref="C5:G5"/>
    <mergeCell ref="P14:Q17"/>
    <mergeCell ref="T14:X17"/>
    <mergeCell ref="Y14:Z17"/>
    <mergeCell ref="AC14:AG17"/>
    <mergeCell ref="AH14:AI17"/>
    <mergeCell ref="B18:H19"/>
    <mergeCell ref="K18:Q19"/>
    <mergeCell ref="T18:Z19"/>
    <mergeCell ref="AC18:AI19"/>
    <mergeCell ref="D8:G8"/>
    <mergeCell ref="D9:G9"/>
    <mergeCell ref="D10:G10"/>
    <mergeCell ref="D11:G11"/>
    <mergeCell ref="B14:F17"/>
    <mergeCell ref="G14:H17"/>
    <mergeCell ref="K14:O17"/>
  </mergeCells>
  <hyperlinks>
    <hyperlink r:id="rId1" ref="B33"/>
    <hyperlink r:id="rId2" ref="I35"/>
    <hyperlink r:id="rId3" ref="I36"/>
    <hyperlink r:id="rId4" ref="I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16.88"/>
    <col customWidth="1" min="15" max="23" width="12.63"/>
    <col customWidth="1" min="24" max="24" width="20.75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3752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45415.0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24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36"/>
      <c r="N16" s="1870"/>
      <c r="O16" s="35"/>
      <c r="P16" s="35"/>
      <c r="Q16" s="35"/>
      <c r="R16" s="35"/>
      <c r="S16" s="1311"/>
      <c r="T16" s="35"/>
      <c r="U16" s="35"/>
      <c r="V16" s="35"/>
      <c r="W16" s="35"/>
      <c r="X16" s="37"/>
    </row>
    <row r="17" ht="15.75" customHeight="1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1871">
        <v>45436.0</v>
      </c>
      <c r="L17" s="1871">
        <v>45439.0</v>
      </c>
      <c r="M17" s="1871">
        <v>45440.0</v>
      </c>
      <c r="N17" s="7"/>
      <c r="O17" s="1523" t="s">
        <v>121</v>
      </c>
      <c r="P17" s="1524" t="s">
        <v>123</v>
      </c>
      <c r="Q17" s="1524" t="s">
        <v>124</v>
      </c>
      <c r="R17" s="1524" t="s">
        <v>125</v>
      </c>
      <c r="S17" s="1988" t="s">
        <v>98</v>
      </c>
      <c r="T17" s="1524" t="s">
        <v>3333</v>
      </c>
      <c r="U17" s="1988" t="s">
        <v>128</v>
      </c>
      <c r="V17" s="1989" t="s">
        <v>129</v>
      </c>
      <c r="W17" s="1988" t="s">
        <v>130</v>
      </c>
      <c r="X17" s="1990" t="s">
        <v>45</v>
      </c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1751">
        <v>45436.0</v>
      </c>
      <c r="P18" s="1752">
        <v>45436.0</v>
      </c>
      <c r="Q18" s="1753" t="s">
        <v>3755</v>
      </c>
      <c r="R18" s="1753" t="s">
        <v>3756</v>
      </c>
      <c r="S18" s="1754" t="s">
        <v>2210</v>
      </c>
      <c r="T18" s="1755" t="s">
        <v>3757</v>
      </c>
      <c r="U18" s="1783" t="s">
        <v>3758</v>
      </c>
      <c r="V18" s="1753" t="b">
        <v>1</v>
      </c>
      <c r="W18" s="1758" t="b">
        <v>1</v>
      </c>
      <c r="X18" s="1759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3759</v>
      </c>
      <c r="J19" s="1762" t="s">
        <v>84</v>
      </c>
      <c r="K19" s="1763" t="s">
        <v>3757</v>
      </c>
      <c r="L19" s="1763" t="s">
        <v>3760</v>
      </c>
      <c r="M19" s="1991" t="s">
        <v>3761</v>
      </c>
      <c r="N19" s="1053"/>
      <c r="O19" s="1751">
        <v>45439.0</v>
      </c>
      <c r="P19" s="1752">
        <v>45439.0</v>
      </c>
      <c r="Q19" s="1753" t="s">
        <v>1245</v>
      </c>
      <c r="R19" s="1753" t="s">
        <v>3762</v>
      </c>
      <c r="S19" s="1754" t="s">
        <v>2210</v>
      </c>
      <c r="T19" s="1755" t="s">
        <v>3760</v>
      </c>
      <c r="U19" s="1783" t="s">
        <v>3763</v>
      </c>
      <c r="V19" s="1753" t="b">
        <v>1</v>
      </c>
      <c r="W19" s="1758" t="b">
        <v>1</v>
      </c>
      <c r="X19" s="1759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3764</v>
      </c>
      <c r="I20" s="47"/>
      <c r="J20" s="1762" t="s">
        <v>97</v>
      </c>
      <c r="K20" s="1763" t="s">
        <v>3757</v>
      </c>
      <c r="L20" s="1763" t="s">
        <v>3760</v>
      </c>
      <c r="M20" s="1992" t="s">
        <v>3765</v>
      </c>
      <c r="N20" s="1053"/>
      <c r="O20" s="1751">
        <v>45440.0</v>
      </c>
      <c r="P20" s="1752">
        <v>45440.0</v>
      </c>
      <c r="Q20" s="1768" t="s">
        <v>3766</v>
      </c>
      <c r="R20" s="1753" t="s">
        <v>3707</v>
      </c>
      <c r="S20" s="1754" t="s">
        <v>3767</v>
      </c>
      <c r="T20" s="1755" t="s">
        <v>3761</v>
      </c>
      <c r="U20" s="1783" t="s">
        <v>3768</v>
      </c>
      <c r="V20" s="1753" t="b">
        <v>1</v>
      </c>
      <c r="W20" s="1758" t="b">
        <v>1</v>
      </c>
      <c r="X20" s="1770" t="s">
        <v>3769</v>
      </c>
    </row>
    <row r="21">
      <c r="H21" s="41"/>
      <c r="I21" s="47"/>
      <c r="J21" s="1222" t="s">
        <v>98</v>
      </c>
      <c r="K21" s="1694" t="s">
        <v>2210</v>
      </c>
      <c r="L21" s="1694" t="s">
        <v>2210</v>
      </c>
      <c r="M21" s="1995" t="s">
        <v>3770</v>
      </c>
      <c r="N21" s="1053"/>
      <c r="O21" s="1751">
        <v>45441.0</v>
      </c>
      <c r="P21" s="1752">
        <v>45441.0</v>
      </c>
      <c r="Q21" s="1768" t="s">
        <v>3270</v>
      </c>
      <c r="R21" s="1753" t="s">
        <v>531</v>
      </c>
      <c r="S21" s="1754" t="s">
        <v>3771</v>
      </c>
      <c r="T21" s="1755" t="s">
        <v>3772</v>
      </c>
      <c r="U21" s="1783" t="s">
        <v>3773</v>
      </c>
      <c r="V21" s="1753" t="b">
        <v>1</v>
      </c>
      <c r="W21" s="1758" t="b">
        <v>1</v>
      </c>
      <c r="X21" s="1759"/>
    </row>
    <row r="22">
      <c r="H22" s="41"/>
      <c r="I22" s="7"/>
      <c r="N22" s="1053"/>
      <c r="O22" s="1751">
        <v>45442.0</v>
      </c>
      <c r="P22" s="1752">
        <v>45442.0</v>
      </c>
      <c r="Q22" s="1753" t="s">
        <v>222</v>
      </c>
      <c r="R22" s="1753" t="s">
        <v>3774</v>
      </c>
      <c r="S22" s="1754" t="s">
        <v>3775</v>
      </c>
      <c r="T22" s="1755" t="s">
        <v>3776</v>
      </c>
      <c r="U22" s="1783" t="s">
        <v>3777</v>
      </c>
      <c r="V22" s="1753" t="b">
        <v>1</v>
      </c>
      <c r="W22" s="1758" t="b">
        <v>1</v>
      </c>
      <c r="X22" s="1759"/>
    </row>
    <row r="23">
      <c r="H23" s="41"/>
      <c r="I23" s="7"/>
      <c r="J23" s="1209" t="s">
        <v>46</v>
      </c>
      <c r="K23" s="1871">
        <v>45441.0</v>
      </c>
      <c r="L23" s="1871">
        <v>45442.0</v>
      </c>
      <c r="M23" s="1871">
        <v>45443.0</v>
      </c>
      <c r="N23" s="1053"/>
      <c r="O23" s="1792">
        <v>45443.0</v>
      </c>
      <c r="P23" s="1793">
        <v>45443.0</v>
      </c>
      <c r="Q23" s="1795" t="s">
        <v>509</v>
      </c>
      <c r="R23" s="1796" t="s">
        <v>3778</v>
      </c>
      <c r="S23" s="1794"/>
      <c r="T23" s="1997" t="s">
        <v>3779</v>
      </c>
      <c r="U23" s="1998" t="s">
        <v>3780</v>
      </c>
      <c r="V23" s="1796" t="b">
        <v>1</v>
      </c>
      <c r="W23" s="1798" t="b">
        <v>1</v>
      </c>
      <c r="X23" s="1799"/>
    </row>
    <row r="24">
      <c r="H24" s="41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1800"/>
      <c r="P24" s="1752"/>
      <c r="Q24" s="1753"/>
      <c r="R24" s="1753"/>
      <c r="S24" s="1754"/>
      <c r="T24" s="1755"/>
      <c r="U24" s="1754"/>
      <c r="V24" s="1757"/>
      <c r="W24" s="1758"/>
      <c r="X24" s="1759"/>
    </row>
    <row r="25">
      <c r="H25" s="41"/>
      <c r="I25" s="7"/>
      <c r="J25" s="1216" t="s">
        <v>84</v>
      </c>
      <c r="K25" s="1763" t="s">
        <v>3772</v>
      </c>
      <c r="L25" s="1763" t="s">
        <v>3776</v>
      </c>
      <c r="M25" s="1763" t="s">
        <v>3779</v>
      </c>
      <c r="N25" s="1053"/>
      <c r="O25" s="1800"/>
      <c r="P25" s="1752"/>
      <c r="Q25" s="1753"/>
      <c r="R25" s="1753"/>
      <c r="S25" s="1754"/>
      <c r="T25" s="1755"/>
      <c r="U25" s="1754"/>
      <c r="V25" s="1757"/>
      <c r="W25" s="1758"/>
      <c r="X25" s="1759"/>
    </row>
    <row r="26">
      <c r="H26" s="41"/>
      <c r="I26" s="7"/>
      <c r="J26" s="1216" t="s">
        <v>97</v>
      </c>
      <c r="K26" s="1763" t="s">
        <v>3772</v>
      </c>
      <c r="L26" s="1763" t="s">
        <v>3776</v>
      </c>
      <c r="M26" s="1763" t="s">
        <v>3779</v>
      </c>
      <c r="N26" s="1053"/>
      <c r="O26" s="1800"/>
      <c r="P26" s="1752"/>
      <c r="Q26" s="1774"/>
      <c r="R26" s="1753"/>
      <c r="S26" s="1754"/>
      <c r="T26" s="1755"/>
      <c r="U26" s="1754"/>
      <c r="V26" s="1757"/>
      <c r="W26" s="1758"/>
      <c r="X26" s="1759"/>
    </row>
    <row r="27">
      <c r="H27" s="41"/>
      <c r="I27" s="7"/>
      <c r="J27" s="1222" t="s">
        <v>98</v>
      </c>
      <c r="K27" s="1694" t="s">
        <v>3771</v>
      </c>
      <c r="L27" s="1694" t="s">
        <v>3775</v>
      </c>
      <c r="M27" s="1694"/>
      <c r="N27" s="1053"/>
      <c r="V27" s="1757"/>
      <c r="W27" s="1758"/>
      <c r="X27" s="1759"/>
    </row>
    <row r="28">
      <c r="H28" s="41"/>
      <c r="I28" s="7"/>
      <c r="J28" s="1241"/>
      <c r="K28" s="1241"/>
      <c r="L28" s="1241"/>
      <c r="M28" s="1360"/>
      <c r="N28" s="1360"/>
      <c r="V28" s="1757"/>
      <c r="W28" s="1758"/>
      <c r="X28" s="1759"/>
    </row>
    <row r="29" outlineLevel="1">
      <c r="H29" s="41"/>
      <c r="I29" s="103"/>
      <c r="J29" s="103"/>
      <c r="K29" s="103"/>
      <c r="L29" s="103"/>
      <c r="M29" s="103"/>
      <c r="N29" s="2001"/>
      <c r="V29" s="1757"/>
      <c r="W29" s="1758"/>
      <c r="X29" s="1759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I30" s="103"/>
      <c r="J30" s="103"/>
      <c r="K30" s="103"/>
      <c r="L30" s="103"/>
      <c r="M30" s="103"/>
      <c r="N30" s="2001"/>
      <c r="V30" s="1757"/>
      <c r="W30" s="1758"/>
      <c r="X30" s="1759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9"/>
      <c r="I31" s="1933"/>
      <c r="J31" s="1933"/>
      <c r="K31" s="1933"/>
      <c r="L31" s="1933"/>
      <c r="M31" s="1933"/>
      <c r="N31" s="2002"/>
      <c r="O31" s="1796"/>
      <c r="P31" s="1794"/>
      <c r="Q31" s="50"/>
      <c r="R31" s="50"/>
      <c r="S31" s="50"/>
      <c r="T31" s="50"/>
      <c r="U31" s="50"/>
      <c r="V31" s="2003"/>
      <c r="W31" s="1798"/>
      <c r="X31" s="1799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I32" s="103"/>
      <c r="J32" s="103"/>
      <c r="K32" s="103"/>
      <c r="L32" s="103"/>
      <c r="M32" s="103"/>
      <c r="N32" s="2001"/>
      <c r="O32" s="1800"/>
      <c r="P32" s="1800"/>
      <c r="V32" s="1757"/>
      <c r="W32" s="1758"/>
      <c r="X32" s="1005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I33" s="103"/>
      <c r="J33" s="103"/>
      <c r="K33" s="103"/>
      <c r="L33" s="103"/>
      <c r="M33" s="103"/>
      <c r="N33" s="2001"/>
      <c r="O33" s="1753"/>
      <c r="P33" s="1754"/>
      <c r="V33" s="1757"/>
      <c r="W33" s="1758"/>
      <c r="X33" s="1005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I34" s="103"/>
      <c r="J34" s="103"/>
      <c r="K34" s="103"/>
      <c r="L34" s="103"/>
      <c r="M34" s="103"/>
      <c r="N34" s="2001"/>
      <c r="O34" s="1753"/>
      <c r="P34" s="1754"/>
      <c r="V34" s="1757"/>
      <c r="W34" s="1758"/>
      <c r="X34" s="1005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I35" s="103"/>
      <c r="J35" s="103"/>
      <c r="K35" s="103"/>
      <c r="L35" s="103"/>
      <c r="M35" s="103"/>
      <c r="N35" s="2001"/>
      <c r="O35" s="1753"/>
      <c r="P35" s="1754"/>
      <c r="V35" s="1785"/>
      <c r="W35" s="1758"/>
      <c r="X35" s="1758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905"/>
      <c r="I36" s="103"/>
      <c r="J36" s="103"/>
      <c r="K36" s="103"/>
      <c r="L36" s="103"/>
      <c r="M36" s="103"/>
      <c r="N36" s="2001"/>
      <c r="O36" s="165"/>
      <c r="P36" s="333"/>
      <c r="V36" s="1785"/>
      <c r="W36" s="1785"/>
      <c r="X36" s="178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905"/>
      <c r="I37" s="103"/>
      <c r="J37" s="103"/>
      <c r="K37" s="103"/>
      <c r="L37" s="103"/>
      <c r="M37" s="103"/>
      <c r="N37" s="2001"/>
      <c r="O37" s="165"/>
      <c r="P37" s="365"/>
      <c r="V37" s="1785"/>
      <c r="W37" s="1785"/>
      <c r="X37" s="1785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905"/>
      <c r="I38" s="103"/>
      <c r="J38" s="103"/>
      <c r="K38" s="103"/>
      <c r="L38" s="103"/>
      <c r="M38" s="103"/>
      <c r="N38" s="2001"/>
      <c r="O38" s="165"/>
      <c r="P38" s="333"/>
      <c r="V38" s="1791"/>
      <c r="W38" s="1785"/>
      <c r="X38" s="1785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905"/>
      <c r="I39" s="103"/>
      <c r="J39" s="103"/>
      <c r="K39" s="103"/>
      <c r="L39" s="103"/>
      <c r="M39" s="103"/>
      <c r="N39" s="2001"/>
      <c r="O39" s="165"/>
      <c r="P39" s="333"/>
      <c r="V39" s="1791"/>
      <c r="W39" s="1785"/>
      <c r="X39" s="178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905"/>
      <c r="I40" s="103"/>
      <c r="J40" s="103"/>
      <c r="K40" s="103"/>
      <c r="L40" s="103"/>
      <c r="M40" s="103"/>
      <c r="N40" s="2001"/>
      <c r="O40" s="164"/>
      <c r="P40" s="229"/>
      <c r="V40" s="1800"/>
      <c r="W40" s="1800"/>
      <c r="X40" s="1800"/>
      <c r="Y40" s="1800"/>
      <c r="Z40" s="1800"/>
      <c r="AA40" s="1800"/>
      <c r="AB40" s="1800"/>
      <c r="AC40" s="1800"/>
      <c r="AD40" s="1800"/>
      <c r="AE40" s="1800"/>
      <c r="AF40" s="1800"/>
      <c r="AG40" s="1800"/>
      <c r="AH40" s="12"/>
      <c r="AI40" s="12"/>
      <c r="AJ40" s="12"/>
      <c r="AK40" s="12"/>
      <c r="AL40" s="12"/>
    </row>
    <row r="41" outlineLevel="1">
      <c r="H41" s="905"/>
      <c r="I41" s="103"/>
      <c r="J41" s="103"/>
      <c r="K41" s="103"/>
      <c r="L41" s="103"/>
      <c r="M41" s="103"/>
      <c r="N41" s="2001"/>
      <c r="O41" s="1059"/>
      <c r="P41" s="1100"/>
      <c r="V41" s="1791"/>
      <c r="W41" s="1785"/>
      <c r="X41" s="178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I42" s="103"/>
      <c r="J42" s="103"/>
      <c r="K42" s="103"/>
      <c r="L42" s="103"/>
      <c r="M42" s="103"/>
      <c r="N42" s="2001"/>
      <c r="O42" s="1059"/>
      <c r="P42" s="1100"/>
      <c r="V42" s="1791"/>
      <c r="W42" s="1785"/>
      <c r="X42" s="178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I43" s="103"/>
      <c r="J43" s="103"/>
      <c r="K43" s="103"/>
      <c r="L43" s="103"/>
      <c r="M43" s="103"/>
      <c r="N43" s="2001"/>
      <c r="V43" s="1791"/>
      <c r="W43" s="1758"/>
      <c r="X43" s="1758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I44" s="103"/>
      <c r="J44" s="103"/>
      <c r="K44" s="103"/>
      <c r="L44" s="103"/>
      <c r="M44" s="103"/>
      <c r="N44" s="2001"/>
      <c r="V44" s="12"/>
      <c r="X44" s="66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I45" s="103"/>
      <c r="J45" s="103"/>
      <c r="K45" s="103"/>
      <c r="L45" s="103"/>
      <c r="M45" s="103"/>
      <c r="N45" s="156"/>
      <c r="V45" s="261"/>
      <c r="X45" s="66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I46" s="103"/>
      <c r="J46" s="103"/>
      <c r="K46" s="103"/>
      <c r="L46" s="103"/>
      <c r="M46" s="103"/>
      <c r="N46" s="101"/>
      <c r="V46" s="261"/>
      <c r="X46" s="66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I47" s="103"/>
      <c r="J47" s="103"/>
      <c r="K47" s="103"/>
      <c r="L47" s="103"/>
      <c r="M47" s="103"/>
      <c r="N47" s="156"/>
      <c r="V47" s="12"/>
      <c r="X47" s="66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I48" s="103"/>
      <c r="J48" s="103"/>
      <c r="K48" s="103"/>
      <c r="L48" s="103"/>
      <c r="M48" s="103"/>
      <c r="N48" s="156"/>
      <c r="V48" s="7"/>
      <c r="X48" s="66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outlineLevel="1">
      <c r="I49" s="103"/>
      <c r="J49" s="103"/>
      <c r="K49" s="103"/>
      <c r="L49" s="103"/>
      <c r="M49" s="103"/>
      <c r="N49" s="156"/>
      <c r="V49" s="1053"/>
      <c r="W49" s="669"/>
      <c r="X49" s="669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I50" s="103"/>
      <c r="J50" s="103"/>
      <c r="K50" s="103"/>
      <c r="L50" s="103"/>
      <c r="M50" s="103"/>
      <c r="N50" s="156"/>
      <c r="V50" s="1053"/>
      <c r="W50" s="669"/>
      <c r="X50" s="669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I51" s="103"/>
      <c r="J51" s="103"/>
      <c r="K51" s="103"/>
      <c r="L51" s="103"/>
      <c r="M51" s="103"/>
      <c r="N51" s="156"/>
      <c r="O51" s="1329"/>
      <c r="P51" s="1329"/>
      <c r="Q51" s="1057"/>
      <c r="R51" s="187"/>
      <c r="S51" s="1101"/>
      <c r="T51" s="1059"/>
      <c r="U51" s="1100"/>
      <c r="V51" s="1053"/>
      <c r="W51" s="669"/>
      <c r="X51" s="669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I52" s="103"/>
      <c r="J52" s="103"/>
      <c r="K52" s="103"/>
      <c r="L52" s="103"/>
      <c r="M52" s="103"/>
      <c r="N52" s="156"/>
      <c r="O52" s="1085"/>
      <c r="P52" s="1057"/>
      <c r="Q52" s="1057"/>
      <c r="R52" s="1100"/>
      <c r="S52" s="1101"/>
      <c r="T52" s="1059"/>
      <c r="U52" s="1100"/>
      <c r="V52" s="1053"/>
      <c r="W52" s="669"/>
      <c r="X52" s="669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I53" s="103"/>
      <c r="J53" s="103"/>
      <c r="K53" s="103"/>
      <c r="L53" s="103"/>
      <c r="M53" s="103"/>
      <c r="N53" s="156"/>
      <c r="O53" s="441"/>
      <c r="P53" s="365"/>
      <c r="Q53" s="365"/>
      <c r="R53" s="229"/>
      <c r="S53" s="255"/>
      <c r="T53" s="164"/>
      <c r="U53" s="229"/>
      <c r="V53" s="7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I54" s="103"/>
      <c r="J54" s="103"/>
      <c r="K54" s="103"/>
      <c r="L54" s="103"/>
      <c r="M54" s="103"/>
      <c r="N54" s="156"/>
      <c r="O54" s="441"/>
      <c r="P54" s="365"/>
      <c r="Q54" s="365"/>
      <c r="R54" s="229"/>
      <c r="S54" s="246"/>
      <c r="T54" s="164"/>
      <c r="U54" s="7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I55" s="103"/>
      <c r="J55" s="103"/>
      <c r="K55" s="103"/>
      <c r="L55" s="103"/>
      <c r="M55" s="103"/>
      <c r="N55" s="156"/>
      <c r="O55" s="441"/>
      <c r="P55" s="131"/>
      <c r="Q55" s="131"/>
      <c r="R55" s="7"/>
      <c r="S55" s="246"/>
      <c r="T55" s="12"/>
      <c r="U55" s="7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I56" s="103"/>
      <c r="J56" s="103"/>
      <c r="K56" s="103"/>
      <c r="L56" s="103"/>
      <c r="M56" s="103"/>
      <c r="N56" s="156"/>
      <c r="O56" s="441"/>
      <c r="P56" s="131"/>
      <c r="Q56" s="131"/>
      <c r="R56" s="7"/>
      <c r="S56" s="246"/>
      <c r="T56" s="12"/>
      <c r="U56" s="7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I57" s="103"/>
      <c r="J57" s="103"/>
      <c r="K57" s="103"/>
      <c r="L57" s="103"/>
      <c r="M57" s="103"/>
      <c r="N57" s="156"/>
      <c r="O57" s="441"/>
      <c r="P57" s="131"/>
      <c r="Q57" s="131"/>
      <c r="R57" s="7"/>
      <c r="S57" s="246"/>
      <c r="T57" s="12"/>
      <c r="U57" s="7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I58" s="103"/>
      <c r="J58" s="103"/>
      <c r="K58" s="103"/>
      <c r="L58" s="103"/>
      <c r="M58" s="103"/>
      <c r="N58" s="156"/>
      <c r="S58" s="346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I59" s="103"/>
      <c r="J59" s="103"/>
      <c r="K59" s="103"/>
      <c r="L59" s="103"/>
      <c r="M59" s="103"/>
      <c r="N59" s="156"/>
      <c r="S59" s="346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I60" s="103"/>
      <c r="J60" s="103"/>
      <c r="K60" s="103"/>
      <c r="L60" s="103"/>
      <c r="M60" s="103"/>
      <c r="N60" s="156"/>
      <c r="S60" s="34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I61" s="103"/>
      <c r="J61" s="103"/>
      <c r="K61" s="103"/>
      <c r="L61" s="103"/>
      <c r="M61" s="103"/>
      <c r="N61" s="156"/>
      <c r="S61" s="346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I62" s="103"/>
      <c r="J62" s="103"/>
      <c r="K62" s="103"/>
      <c r="L62" s="103"/>
      <c r="M62" s="103"/>
      <c r="N62" s="156"/>
      <c r="S62" s="34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I63" s="103"/>
      <c r="J63" s="103"/>
      <c r="K63" s="103"/>
      <c r="L63" s="103"/>
      <c r="M63" s="103"/>
      <c r="N63" s="156"/>
      <c r="S63" s="34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I64" s="103"/>
      <c r="J64" s="103"/>
      <c r="K64" s="103"/>
      <c r="L64" s="103"/>
      <c r="M64" s="103"/>
      <c r="N64" s="156"/>
      <c r="S64" s="34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I65" s="103"/>
      <c r="J65" s="103"/>
      <c r="K65" s="103"/>
      <c r="L65" s="103"/>
      <c r="M65" s="103"/>
      <c r="N65" s="156"/>
      <c r="S65" s="34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I66" s="103"/>
      <c r="J66" s="103"/>
      <c r="K66" s="103"/>
      <c r="L66" s="103"/>
      <c r="M66" s="103"/>
      <c r="N66" s="156"/>
      <c r="S66" s="34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I67" s="103"/>
      <c r="J67" s="103"/>
      <c r="K67" s="103"/>
      <c r="L67" s="103"/>
      <c r="M67" s="103"/>
      <c r="N67" s="156"/>
      <c r="S67" s="346"/>
    </row>
    <row r="68" outlineLevel="1">
      <c r="I68" s="103"/>
      <c r="J68" s="103"/>
      <c r="K68" s="103"/>
      <c r="L68" s="103"/>
      <c r="M68" s="103"/>
      <c r="N68" s="156"/>
      <c r="S68" s="346"/>
    </row>
    <row r="69" outlineLevel="1">
      <c r="I69" s="103"/>
      <c r="J69" s="103"/>
      <c r="K69" s="103"/>
      <c r="L69" s="103"/>
      <c r="M69" s="103"/>
      <c r="S69" s="346"/>
    </row>
    <row r="70" outlineLevel="1">
      <c r="I70" s="103"/>
      <c r="N70" s="103"/>
      <c r="S70" s="346"/>
    </row>
    <row r="71" outlineLevel="1">
      <c r="I71" s="103"/>
      <c r="S71" s="346"/>
    </row>
    <row r="72" outlineLevel="1">
      <c r="I72" s="103"/>
      <c r="S72" s="346"/>
    </row>
    <row r="73" outlineLevel="1">
      <c r="I73" s="103"/>
      <c r="S73" s="346"/>
    </row>
    <row r="74" outlineLevel="1">
      <c r="I74" s="103"/>
      <c r="S74" s="346"/>
    </row>
    <row r="75" outlineLevel="1">
      <c r="I75" s="103"/>
      <c r="S75" s="346"/>
    </row>
    <row r="76" outlineLevel="1">
      <c r="I76" s="103"/>
      <c r="S76" s="346"/>
    </row>
    <row r="77" outlineLevel="1">
      <c r="I77" s="1051"/>
      <c r="S77" s="346"/>
    </row>
    <row r="78" outlineLevel="1">
      <c r="I78" s="1051"/>
      <c r="S78" s="346"/>
    </row>
    <row r="79" outlineLevel="1">
      <c r="I79" s="1051"/>
      <c r="S79" s="346"/>
    </row>
    <row r="80" outlineLevel="1">
      <c r="I80" s="1051"/>
      <c r="S80" s="346"/>
    </row>
    <row r="81" outlineLevel="1">
      <c r="I81" s="1051"/>
      <c r="S81" s="346"/>
    </row>
    <row r="82" outlineLevel="1">
      <c r="I82" s="1051"/>
      <c r="S82" s="346"/>
    </row>
    <row r="83">
      <c r="I83" s="1051"/>
      <c r="S83" s="346"/>
    </row>
    <row r="84">
      <c r="I84" s="1051"/>
      <c r="S84" s="346"/>
    </row>
    <row r="85">
      <c r="I85" s="1051"/>
      <c r="S85" s="346"/>
    </row>
    <row r="86">
      <c r="I86" s="1051"/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U18"/>
    <hyperlink r:id="rId2" ref="H19"/>
    <hyperlink r:id="rId3" ref="U19"/>
    <hyperlink r:id="rId4" ref="U20"/>
    <hyperlink r:id="rId5" ref="U21"/>
    <hyperlink r:id="rId6" ref="U22"/>
    <hyperlink r:id="rId7" ref="U23"/>
  </hyperlinks>
  <drawing r:id="rId8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6" max="16" width="12.13"/>
    <col customWidth="1" min="17" max="17" width="13.25"/>
    <col customWidth="1" min="18" max="18" width="33.38"/>
    <col customWidth="1" min="19" max="19" width="19.13"/>
    <col customWidth="1" min="21" max="21" width="21.25"/>
    <col customWidth="1" min="22" max="22" width="33.75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3753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45425.0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3754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1858</v>
      </c>
      <c r="E14" s="1" t="s">
        <v>54</v>
      </c>
      <c r="H14" s="49"/>
      <c r="I14" s="50"/>
      <c r="J14" s="223"/>
      <c r="K14" s="893" t="s">
        <v>1858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947" t="str">
        <f>IFERROR(__xludf.DUMMYFUNCTION("IMPORTRANGE(""https://docs.google.com/spreadsheets/d/1AZ3Iko49RlWgMZj2Hx7OpTHq-NH0mvOPQwtTsEQwEV4/edit#gid=129021155"",""5/26~5/31 BOD/MDD 補入稿!A5:J17"")"),"#REF!")</f>
        <v>#REF!</v>
      </c>
      <c r="P16" s="1948"/>
      <c r="Q16" s="1948"/>
      <c r="R16" s="1948"/>
      <c r="S16" s="1948"/>
      <c r="T16" s="1948"/>
      <c r="U16" s="1948"/>
      <c r="V16" s="1948"/>
      <c r="W16" s="1948"/>
      <c r="X16" s="1949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1993">
        <v>45438.0</v>
      </c>
      <c r="L17" s="1994">
        <v>45439.0</v>
      </c>
      <c r="M17" s="1994">
        <v>45440.0</v>
      </c>
      <c r="N17" s="7"/>
      <c r="O17" s="1659"/>
      <c r="P17" s="1660"/>
      <c r="Q17" s="1661"/>
      <c r="R17" s="1661"/>
      <c r="S17" s="1661"/>
      <c r="T17" s="1661"/>
      <c r="U17" s="1951"/>
      <c r="V17" s="1661"/>
      <c r="W17" s="1816"/>
      <c r="X17" s="1817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913" t="s">
        <v>243</v>
      </c>
      <c r="L18" s="1996" t="s">
        <v>243</v>
      </c>
      <c r="M18" s="1996" t="s">
        <v>243</v>
      </c>
      <c r="N18" s="7"/>
      <c r="O18" s="1664"/>
      <c r="P18" s="1665"/>
      <c r="Q18" s="1666"/>
      <c r="R18" s="1667"/>
      <c r="S18" s="1667"/>
      <c r="T18" s="1667"/>
      <c r="U18" s="1667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3651</v>
      </c>
      <c r="J19" s="1188" t="s">
        <v>84</v>
      </c>
      <c r="K19" s="1999" t="s">
        <v>3781</v>
      </c>
      <c r="L19" s="2000" t="s">
        <v>3782</v>
      </c>
      <c r="M19" s="2000" t="s">
        <v>3783</v>
      </c>
      <c r="N19" s="7"/>
      <c r="O19" s="1664"/>
      <c r="P19" s="1665"/>
      <c r="Q19" s="1666"/>
      <c r="R19" s="1667"/>
      <c r="S19" s="1667"/>
      <c r="T19" s="1667"/>
      <c r="U19" s="1667"/>
      <c r="V19" s="1667"/>
      <c r="W19" s="1822"/>
      <c r="X19" s="1824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3658</v>
      </c>
      <c r="I20" s="47"/>
      <c r="J20" s="1188" t="s">
        <v>97</v>
      </c>
      <c r="K20" s="1999" t="s">
        <v>3781</v>
      </c>
      <c r="L20" s="2000" t="s">
        <v>3782</v>
      </c>
      <c r="M20" s="2000" t="s">
        <v>3783</v>
      </c>
      <c r="N20" s="7"/>
      <c r="O20" s="1664"/>
      <c r="P20" s="1665"/>
      <c r="Q20" s="1666"/>
      <c r="R20" s="1667"/>
      <c r="S20" s="1667"/>
      <c r="T20" s="1667"/>
      <c r="U20" s="1667"/>
      <c r="V20" s="1903"/>
      <c r="W20" s="1904"/>
      <c r="X20" s="1910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77"/>
      <c r="I21" s="47"/>
      <c r="J21" s="1192" t="s">
        <v>98</v>
      </c>
      <c r="K21" s="1705" t="s">
        <v>3784</v>
      </c>
      <c r="L21" s="1705" t="s">
        <v>223</v>
      </c>
      <c r="M21" s="1705" t="s">
        <v>223</v>
      </c>
      <c r="N21" s="7"/>
      <c r="O21" s="1664"/>
      <c r="P21" s="1665"/>
      <c r="Q21" s="1666"/>
      <c r="R21" s="1667"/>
      <c r="S21" s="1667"/>
      <c r="T21" s="1667"/>
      <c r="U21" s="1667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719"/>
      <c r="P22" s="1720"/>
      <c r="Q22" s="1722"/>
      <c r="R22" s="1723"/>
      <c r="S22" s="1723"/>
      <c r="T22" s="1723"/>
      <c r="U22" s="1723"/>
      <c r="V22" s="1723"/>
      <c r="W22" s="1927"/>
      <c r="X22" s="1928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1993">
        <v>45441.0</v>
      </c>
      <c r="L23" s="1994">
        <v>45442.0</v>
      </c>
      <c r="M23" s="1994">
        <v>45443.0</v>
      </c>
      <c r="N23" s="7"/>
      <c r="O23" s="1695"/>
      <c r="P23" s="1696"/>
      <c r="Q23" s="1688"/>
      <c r="R23" s="1688"/>
      <c r="S23" s="1688"/>
      <c r="T23" s="1688"/>
      <c r="U23" s="1955"/>
      <c r="V23" s="1688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913" t="s">
        <v>243</v>
      </c>
      <c r="L24" s="1996" t="s">
        <v>243</v>
      </c>
      <c r="M24" s="1996" t="s">
        <v>243</v>
      </c>
      <c r="N24" s="7"/>
      <c r="O24" s="1695"/>
      <c r="P24" s="1696"/>
      <c r="Q24" s="1688"/>
      <c r="R24" s="1688"/>
      <c r="S24" s="1688"/>
      <c r="T24" s="1688"/>
      <c r="U24" s="1955"/>
      <c r="V24" s="1688"/>
      <c r="W24" s="1834"/>
      <c r="X24" s="1835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2004" t="s">
        <v>915</v>
      </c>
      <c r="L25" s="2000" t="s">
        <v>3785</v>
      </c>
      <c r="M25" s="2000" t="s">
        <v>3786</v>
      </c>
      <c r="N25" s="7"/>
      <c r="O25" s="1695"/>
      <c r="P25" s="1696"/>
      <c r="Q25" s="1688"/>
      <c r="R25" s="1688"/>
      <c r="S25" s="1688"/>
      <c r="T25" s="1688"/>
      <c r="U25" s="1955"/>
      <c r="V25" s="1688"/>
      <c r="W25" s="1822"/>
      <c r="X25" s="1829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2004" t="s">
        <v>915</v>
      </c>
      <c r="L26" s="2000" t="s">
        <v>3785</v>
      </c>
      <c r="M26" s="2000" t="s">
        <v>3786</v>
      </c>
      <c r="N26" s="229" t="s">
        <v>149</v>
      </c>
      <c r="O26" s="1695"/>
      <c r="P26" s="1696"/>
      <c r="Q26" s="1688"/>
      <c r="R26" s="1688"/>
      <c r="S26" s="1688"/>
      <c r="T26" s="1688"/>
      <c r="U26" s="1955"/>
      <c r="V26" s="1688"/>
      <c r="W26" s="1839"/>
      <c r="X26" s="1936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705"/>
      <c r="L27" s="1705" t="s">
        <v>223</v>
      </c>
      <c r="M27" s="1572" t="s">
        <v>223</v>
      </c>
      <c r="N27" s="7"/>
      <c r="O27" s="1664"/>
      <c r="P27" s="1665"/>
      <c r="Q27" s="1666"/>
      <c r="R27" s="1667"/>
      <c r="S27" s="1667"/>
      <c r="T27" s="1667"/>
      <c r="U27" s="1667"/>
      <c r="V27" s="1667"/>
      <c r="W27" s="1844"/>
      <c r="X27" s="1845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719"/>
      <c r="P28" s="1720"/>
      <c r="Q28" s="1722"/>
      <c r="R28" s="1723"/>
      <c r="S28" s="1723"/>
      <c r="T28" s="1723"/>
      <c r="U28" s="1723"/>
      <c r="V28" s="1723"/>
      <c r="W28" s="2005"/>
      <c r="X28" s="2006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935" t="s">
        <v>46</v>
      </c>
      <c r="K29" s="1856">
        <v>45438.0</v>
      </c>
      <c r="L29" s="1857">
        <v>45439.0</v>
      </c>
      <c r="M29" s="1857">
        <v>45440.0</v>
      </c>
      <c r="N29" s="95"/>
      <c r="O29" s="1665"/>
      <c r="P29" s="1665"/>
      <c r="Q29" s="1666"/>
      <c r="R29" s="1667"/>
      <c r="S29" s="1667"/>
      <c r="T29" s="1667"/>
      <c r="U29" s="1667"/>
      <c r="V29" s="1667"/>
      <c r="W29" s="1822"/>
      <c r="X29" s="1824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2007" t="s">
        <v>280</v>
      </c>
      <c r="L30" s="2007" t="s">
        <v>280</v>
      </c>
      <c r="M30" s="2007" t="s">
        <v>280</v>
      </c>
      <c r="N30" s="100"/>
      <c r="O30" s="1665"/>
      <c r="P30" s="1665"/>
      <c r="Q30" s="1666"/>
      <c r="R30" s="1667"/>
      <c r="S30" s="1667"/>
      <c r="T30" s="1667"/>
      <c r="U30" s="1667"/>
      <c r="V30" s="1667"/>
      <c r="W30" s="1818"/>
      <c r="X30" s="1819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999" t="s">
        <v>3787</v>
      </c>
      <c r="L31" s="1999" t="s">
        <v>3788</v>
      </c>
      <c r="M31" s="1999" t="s">
        <v>3789</v>
      </c>
      <c r="N31" s="100"/>
      <c r="O31" s="1665"/>
      <c r="P31" s="1665"/>
      <c r="Q31" s="1666"/>
      <c r="R31" s="1667"/>
      <c r="S31" s="1667"/>
      <c r="T31" s="1667"/>
      <c r="U31" s="1667"/>
      <c r="V31" s="1667"/>
      <c r="W31" s="1822"/>
      <c r="X31" s="1824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999" t="s">
        <v>3787</v>
      </c>
      <c r="L32" s="1999" t="s">
        <v>3788</v>
      </c>
      <c r="M32" s="1999" t="s">
        <v>3789</v>
      </c>
      <c r="N32" s="103"/>
      <c r="Y32" s="41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705" t="s">
        <v>223</v>
      </c>
      <c r="L33" s="1705" t="s">
        <v>223</v>
      </c>
      <c r="M33" s="1705" t="s">
        <v>223</v>
      </c>
      <c r="N33" s="103"/>
      <c r="Y33" s="41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852"/>
      <c r="Y34" s="41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935" t="s">
        <v>46</v>
      </c>
      <c r="K35" s="1856">
        <v>45441.0</v>
      </c>
      <c r="L35" s="1857">
        <v>45442.0</v>
      </c>
      <c r="M35" s="1857">
        <v>45443.0</v>
      </c>
      <c r="N35" s="852"/>
      <c r="Y35" s="41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2007" t="s">
        <v>280</v>
      </c>
      <c r="L36" s="2007" t="s">
        <v>280</v>
      </c>
      <c r="M36" s="2007" t="s">
        <v>280</v>
      </c>
      <c r="N36" s="852"/>
      <c r="Y36" s="41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999" t="s">
        <v>3790</v>
      </c>
      <c r="L37" s="2000" t="s">
        <v>3791</v>
      </c>
      <c r="M37" s="2000" t="s">
        <v>3792</v>
      </c>
      <c r="N37" s="852"/>
      <c r="Y37" s="41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999" t="s">
        <v>3790</v>
      </c>
      <c r="L38" s="2000" t="s">
        <v>3791</v>
      </c>
      <c r="M38" s="2000" t="s">
        <v>3792</v>
      </c>
      <c r="N38" s="852" t="s">
        <v>1533</v>
      </c>
      <c r="Y38" s="41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763" t="s">
        <v>3793</v>
      </c>
      <c r="L39" s="1572" t="s">
        <v>3794</v>
      </c>
      <c r="M39" s="1572" t="s">
        <v>3795</v>
      </c>
      <c r="N39" s="852"/>
      <c r="Y39" s="41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N40" s="116"/>
      <c r="Y40" s="41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N41" s="116"/>
      <c r="Y41" s="4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N42" s="116"/>
      <c r="Y42" s="41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N43" s="116"/>
      <c r="Y43" s="41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N44" s="116"/>
      <c r="O44" s="1665"/>
      <c r="P44" s="1665"/>
      <c r="Q44" s="1666"/>
      <c r="R44" s="1667"/>
      <c r="S44" s="1667"/>
      <c r="T44" s="1667"/>
      <c r="U44" s="1667"/>
      <c r="V44" s="1667"/>
      <c r="W44" s="1822"/>
      <c r="X44" s="1829"/>
      <c r="Y44" s="41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N45" s="116"/>
      <c r="O45" s="1665"/>
      <c r="P45" s="1665"/>
      <c r="Q45" s="1666"/>
      <c r="R45" s="1667"/>
      <c r="S45" s="1667"/>
      <c r="T45" s="1667"/>
      <c r="U45" s="1667"/>
      <c r="V45" s="1667"/>
      <c r="W45" s="1822"/>
      <c r="X45" s="1829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N46" s="101"/>
      <c r="O46" s="1665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N47" s="116"/>
      <c r="O47" s="1665"/>
      <c r="P47" s="1665"/>
      <c r="Q47" s="1666"/>
      <c r="R47" s="1667"/>
      <c r="S47" s="1667"/>
      <c r="T47" s="1667"/>
      <c r="U47" s="1667"/>
      <c r="V47" s="1667"/>
      <c r="W47" s="1822"/>
      <c r="X47" s="1829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N48" s="116"/>
      <c r="O48" s="1665"/>
      <c r="P48" s="1665"/>
      <c r="Q48" s="1666"/>
      <c r="R48" s="1667"/>
      <c r="S48" s="1667"/>
      <c r="T48" s="1667"/>
      <c r="U48" s="1667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N49" s="116"/>
      <c r="O49" s="1665"/>
      <c r="P49" s="1665"/>
      <c r="Q49" s="1666"/>
      <c r="R49" s="1667"/>
      <c r="S49" s="1667"/>
      <c r="T49" s="1667"/>
      <c r="U49" s="1667"/>
      <c r="V49" s="1667"/>
      <c r="W49" s="1690"/>
      <c r="X49" s="169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N50" s="116"/>
      <c r="O50" s="914"/>
      <c r="P50" s="914"/>
      <c r="Q50" s="914"/>
      <c r="R50" s="999"/>
      <c r="S50" s="1398"/>
      <c r="T50" s="999"/>
      <c r="U50" s="999"/>
      <c r="V50" s="999"/>
      <c r="W50" s="843"/>
      <c r="X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N51" s="100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N53" s="100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N54" s="100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N55" s="100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N56" s="100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N57" s="100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N58" s="100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N59" s="100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N60" s="100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N61" s="100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N62" s="100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N63" s="100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41"/>
      <c r="R64" s="346"/>
      <c r="S64" s="1406"/>
      <c r="T64" s="458"/>
      <c r="U64" s="458"/>
      <c r="V64" s="458"/>
      <c r="W64" s="432"/>
      <c r="X64" s="1865"/>
    </row>
    <row r="65">
      <c r="H65" s="41"/>
      <c r="I65" s="156"/>
      <c r="R65" s="346"/>
      <c r="S65" s="1396"/>
      <c r="T65" s="346"/>
      <c r="U65" s="346"/>
      <c r="V65" s="346"/>
      <c r="X65" s="53"/>
    </row>
    <row r="66">
      <c r="H66" s="41"/>
      <c r="I66" s="156"/>
      <c r="R66" s="346"/>
      <c r="S66" s="1396"/>
      <c r="T66" s="346"/>
      <c r="U66" s="346"/>
      <c r="V66" s="346"/>
      <c r="X66" s="53"/>
    </row>
    <row r="67">
      <c r="H67" s="41"/>
      <c r="I67" s="156"/>
      <c r="O67" s="441"/>
      <c r="R67" s="346"/>
      <c r="S67" s="1396"/>
      <c r="T67" s="346"/>
      <c r="U67" s="346"/>
      <c r="V67" s="346"/>
      <c r="X67" s="53"/>
    </row>
    <row r="68">
      <c r="H68" s="41"/>
      <c r="I68" s="156"/>
      <c r="O68" s="441"/>
      <c r="R68" s="346"/>
      <c r="S68" s="1396"/>
      <c r="T68" s="346"/>
      <c r="U68" s="346"/>
      <c r="V68" s="346"/>
      <c r="X68" s="53"/>
    </row>
    <row r="69">
      <c r="H69" s="41"/>
      <c r="I69" s="156"/>
      <c r="O69" s="115"/>
      <c r="R69" s="346"/>
      <c r="S69" s="1396"/>
      <c r="T69" s="346"/>
      <c r="U69" s="346"/>
      <c r="V69" s="346"/>
      <c r="X69" s="53"/>
    </row>
    <row r="70">
      <c r="H70" s="41"/>
      <c r="I70" s="156"/>
      <c r="J70" s="101"/>
      <c r="K70" s="101"/>
      <c r="L70" s="101"/>
      <c r="M70" s="101"/>
      <c r="O70" s="441"/>
      <c r="R70" s="346"/>
      <c r="S70" s="1396"/>
      <c r="T70" s="346"/>
      <c r="U70" s="346"/>
      <c r="V70" s="346"/>
      <c r="X70" s="53"/>
    </row>
    <row r="71">
      <c r="H71" s="41"/>
      <c r="I71" s="156"/>
      <c r="O71" s="441"/>
      <c r="R71" s="346"/>
      <c r="S71" s="1396"/>
      <c r="T71" s="346"/>
      <c r="U71" s="346"/>
      <c r="V71" s="346"/>
      <c r="X71" s="53"/>
    </row>
    <row r="72">
      <c r="H72" s="41"/>
      <c r="I72" s="156"/>
      <c r="O72" s="441"/>
      <c r="R72" s="346"/>
      <c r="S72" s="1396"/>
      <c r="T72" s="346"/>
      <c r="U72" s="346"/>
      <c r="V72" s="346"/>
      <c r="X72" s="53"/>
    </row>
    <row r="73">
      <c r="H73" s="41"/>
      <c r="I73" s="156"/>
      <c r="O73" s="441"/>
      <c r="R73" s="346"/>
      <c r="S73" s="1396"/>
      <c r="T73" s="346"/>
      <c r="U73" s="346"/>
      <c r="V73" s="346"/>
      <c r="X73" s="53"/>
    </row>
    <row r="74">
      <c r="H74" s="41"/>
      <c r="I74" s="156"/>
      <c r="O74" s="441"/>
      <c r="R74" s="346"/>
      <c r="S74" s="1396"/>
      <c r="T74" s="346"/>
      <c r="U74" s="346"/>
      <c r="V74" s="346"/>
      <c r="X74" s="53"/>
    </row>
    <row r="75">
      <c r="H75" s="41"/>
      <c r="I75" s="156"/>
      <c r="O75" s="441"/>
      <c r="R75" s="346"/>
      <c r="S75" s="1396"/>
      <c r="T75" s="346"/>
      <c r="U75" s="346"/>
      <c r="V75" s="346"/>
      <c r="X75" s="53"/>
    </row>
    <row r="76">
      <c r="H76" s="41"/>
      <c r="I76" s="156"/>
      <c r="O76" s="441"/>
      <c r="R76" s="346"/>
      <c r="S76" s="1396"/>
      <c r="T76" s="346"/>
      <c r="U76" s="346"/>
      <c r="V76" s="346"/>
      <c r="X76" s="53"/>
    </row>
    <row r="77">
      <c r="H77" s="41"/>
      <c r="I77" s="156"/>
      <c r="O77" s="441"/>
      <c r="R77" s="346"/>
      <c r="S77" s="1396"/>
      <c r="T77" s="346"/>
      <c r="U77" s="346"/>
      <c r="V77" s="346"/>
      <c r="X77" s="53"/>
    </row>
    <row r="78">
      <c r="H78" s="41"/>
      <c r="I78" s="156"/>
      <c r="O78" s="441"/>
      <c r="R78" s="346"/>
      <c r="S78" s="1396"/>
      <c r="T78" s="346"/>
      <c r="U78" s="346"/>
      <c r="V78" s="346"/>
      <c r="X78" s="53"/>
    </row>
    <row r="79">
      <c r="H79" s="41"/>
      <c r="I79" s="156"/>
      <c r="O79" s="441"/>
      <c r="R79" s="346"/>
      <c r="S79" s="1396"/>
      <c r="T79" s="346"/>
      <c r="U79" s="346"/>
      <c r="V79" s="346"/>
      <c r="X79" s="53"/>
    </row>
    <row r="80">
      <c r="H80" s="41"/>
      <c r="I80" s="156"/>
      <c r="O80" s="441"/>
      <c r="R80" s="346"/>
      <c r="S80" s="1396"/>
      <c r="T80" s="346"/>
      <c r="U80" s="346"/>
      <c r="V80" s="346"/>
      <c r="X80" s="53"/>
    </row>
    <row r="81">
      <c r="H81" s="41"/>
      <c r="I81" s="156"/>
      <c r="O81" s="441"/>
      <c r="R81" s="346"/>
      <c r="S81" s="1396"/>
      <c r="T81" s="346"/>
      <c r="U81" s="346"/>
      <c r="V81" s="346"/>
      <c r="X81" s="53"/>
    </row>
    <row r="82">
      <c r="H82" s="41"/>
      <c r="I82" s="156"/>
      <c r="O82" s="441"/>
      <c r="R82" s="346"/>
      <c r="S82" s="1396"/>
      <c r="T82" s="346"/>
      <c r="U82" s="346"/>
      <c r="V82" s="346"/>
      <c r="X82" s="53"/>
    </row>
    <row r="83">
      <c r="H83" s="41"/>
      <c r="I83" s="156"/>
      <c r="O83" s="441"/>
      <c r="R83" s="346"/>
      <c r="S83" s="1396"/>
      <c r="T83" s="346"/>
      <c r="U83" s="346"/>
      <c r="V83" s="346"/>
      <c r="X83" s="53"/>
    </row>
    <row r="84">
      <c r="H84" s="41"/>
      <c r="I84" s="156"/>
      <c r="O84" s="441"/>
      <c r="R84" s="346"/>
      <c r="S84" s="1396"/>
      <c r="T84" s="346"/>
      <c r="U84" s="346"/>
      <c r="V84" s="346"/>
      <c r="X84" s="53"/>
    </row>
    <row r="85">
      <c r="H85" s="41"/>
      <c r="I85" s="156"/>
      <c r="J85" s="101"/>
      <c r="K85" s="101"/>
      <c r="L85" s="101"/>
      <c r="M85" s="101"/>
      <c r="O85" s="441"/>
      <c r="R85" s="346"/>
      <c r="S85" s="1396"/>
      <c r="T85" s="346"/>
      <c r="U85" s="346"/>
      <c r="V85" s="346"/>
      <c r="X85" s="53"/>
    </row>
    <row r="86">
      <c r="H86" s="41"/>
      <c r="I86" s="156"/>
      <c r="J86" s="156"/>
      <c r="K86" s="831"/>
      <c r="L86" s="831"/>
      <c r="M86" s="831"/>
      <c r="O86" s="441"/>
      <c r="R86" s="346"/>
      <c r="S86" s="1396"/>
      <c r="T86" s="346"/>
      <c r="U86" s="346"/>
      <c r="V86" s="346"/>
      <c r="X86" s="53"/>
    </row>
    <row r="87">
      <c r="H87" s="41"/>
      <c r="I87" s="156"/>
      <c r="J87" s="156"/>
      <c r="K87" s="831"/>
      <c r="L87" s="831"/>
      <c r="M87" s="831"/>
      <c r="O87" s="441"/>
      <c r="R87" s="346"/>
      <c r="S87" s="1396"/>
      <c r="T87" s="346"/>
      <c r="U87" s="346"/>
      <c r="V87" s="346"/>
      <c r="X87" s="53"/>
    </row>
    <row r="88">
      <c r="H88" s="41"/>
      <c r="I88" s="156"/>
      <c r="J88" s="156"/>
      <c r="K88" s="831"/>
      <c r="L88" s="831"/>
      <c r="M88" s="831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J89" s="156"/>
      <c r="K89" s="831"/>
      <c r="L89" s="831"/>
      <c r="M89" s="831"/>
      <c r="O89" s="441"/>
      <c r="R89" s="346"/>
      <c r="S89" s="1396"/>
      <c r="T89" s="346"/>
      <c r="U89" s="346"/>
      <c r="V89" s="346"/>
      <c r="X89" s="53"/>
    </row>
    <row r="90">
      <c r="H90" s="49"/>
      <c r="I90" s="189"/>
      <c r="J90" s="189"/>
      <c r="K90" s="895"/>
      <c r="L90" s="895"/>
      <c r="M90" s="895"/>
      <c r="N90" s="50"/>
      <c r="O90" s="1786"/>
      <c r="P90" s="50"/>
      <c r="Q90" s="50"/>
      <c r="R90" s="1787"/>
      <c r="S90" s="1789"/>
      <c r="T90" s="1787"/>
      <c r="U90" s="1787"/>
      <c r="V90" s="1787"/>
      <c r="W90" s="50"/>
      <c r="X90" s="903"/>
    </row>
    <row r="91">
      <c r="J91" s="156"/>
      <c r="K91" s="831"/>
      <c r="L91" s="831"/>
      <c r="M91" s="831"/>
      <c r="O91" s="441"/>
      <c r="R91" s="346"/>
      <c r="S91" s="1396"/>
      <c r="T91" s="346"/>
      <c r="U91" s="346"/>
      <c r="V91" s="346"/>
    </row>
    <row r="92">
      <c r="J92" s="156"/>
      <c r="K92" s="831"/>
      <c r="L92" s="831"/>
      <c r="M92" s="831"/>
      <c r="O92" s="441"/>
      <c r="R92" s="346"/>
      <c r="S92" s="1396"/>
      <c r="T92" s="346"/>
      <c r="U92" s="346"/>
      <c r="V92" s="346"/>
    </row>
    <row r="93">
      <c r="J93" s="156"/>
      <c r="K93" s="831"/>
      <c r="L93" s="831"/>
      <c r="M93" s="831"/>
      <c r="O93" s="441"/>
      <c r="R93" s="346"/>
      <c r="S93" s="1396"/>
      <c r="T93" s="346"/>
      <c r="U93" s="346"/>
      <c r="V93" s="346"/>
    </row>
    <row r="94">
      <c r="J94" s="156"/>
      <c r="K94" s="831"/>
      <c r="L94" s="831"/>
      <c r="M94" s="831"/>
      <c r="O94" s="441"/>
      <c r="R94" s="346"/>
      <c r="S94" s="1396"/>
      <c r="T94" s="346"/>
      <c r="U94" s="346"/>
      <c r="V94" s="346"/>
    </row>
    <row r="95">
      <c r="J95" s="156"/>
      <c r="K95" s="831"/>
      <c r="L95" s="831"/>
      <c r="M95" s="831"/>
      <c r="O95" s="441"/>
      <c r="R95" s="346"/>
      <c r="S95" s="1396"/>
      <c r="T95" s="346"/>
      <c r="U95" s="346"/>
      <c r="V95" s="346"/>
    </row>
    <row r="96">
      <c r="J96" s="156"/>
      <c r="K96" s="831"/>
      <c r="L96" s="831"/>
      <c r="M96" s="831"/>
      <c r="O96" s="441"/>
      <c r="R96" s="346"/>
      <c r="S96" s="1396"/>
      <c r="T96" s="346"/>
      <c r="U96" s="346"/>
      <c r="V96" s="346"/>
    </row>
    <row r="97">
      <c r="J97" s="156"/>
      <c r="K97" s="831"/>
      <c r="L97" s="831"/>
      <c r="M97" s="831"/>
      <c r="O97" s="441"/>
      <c r="R97" s="346"/>
      <c r="S97" s="1396"/>
      <c r="T97" s="346"/>
      <c r="U97" s="346"/>
      <c r="V97" s="346"/>
    </row>
    <row r="98"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R129" s="346"/>
      <c r="S129" s="139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139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139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139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139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139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139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139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139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139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R1040" s="346"/>
      <c r="S1040" s="1396"/>
      <c r="T1040" s="346"/>
      <c r="U1040" s="346"/>
      <c r="V1040" s="346"/>
    </row>
    <row r="1041">
      <c r="I1041" s="156"/>
      <c r="R1041" s="346"/>
      <c r="S1041" s="1396"/>
      <c r="T1041" s="346"/>
      <c r="U1041" s="346"/>
      <c r="V1041" s="346"/>
    </row>
    <row r="1042">
      <c r="I1042" s="156"/>
      <c r="R1042" s="346"/>
      <c r="S1042" s="1396"/>
      <c r="T1042" s="346"/>
      <c r="U1042" s="346"/>
      <c r="V1042" s="346"/>
    </row>
    <row r="1043">
      <c r="I1043" s="156"/>
      <c r="R1043" s="346"/>
      <c r="S1043" s="1396"/>
      <c r="T1043" s="346"/>
      <c r="U1043" s="346"/>
      <c r="V1043" s="346"/>
    </row>
    <row r="1044">
      <c r="I1044" s="156"/>
      <c r="R1044" s="346"/>
      <c r="S1044" s="1396"/>
      <c r="T1044" s="346"/>
      <c r="U1044" s="346"/>
      <c r="V1044" s="346"/>
    </row>
    <row r="1045">
      <c r="I1045" s="156"/>
      <c r="R1045" s="346"/>
      <c r="S1045" s="1396"/>
      <c r="T1045" s="346"/>
      <c r="U1045" s="346"/>
      <c r="V1045" s="346"/>
    </row>
    <row r="1046">
      <c r="I1046" s="156"/>
      <c r="R1046" s="346"/>
      <c r="S1046" s="1396"/>
      <c r="T1046" s="346"/>
      <c r="U1046" s="346"/>
      <c r="V1046" s="346"/>
    </row>
    <row r="1047">
      <c r="I1047" s="156"/>
      <c r="R1047" s="346"/>
      <c r="S1047" s="1396"/>
      <c r="T1047" s="346"/>
      <c r="U1047" s="346"/>
      <c r="V1047" s="346"/>
    </row>
    <row r="1048">
      <c r="I1048" s="156"/>
      <c r="R1048" s="346"/>
      <c r="S1048" s="1396"/>
      <c r="T1048" s="346"/>
      <c r="U1048" s="346"/>
      <c r="V1048" s="346"/>
    </row>
    <row r="1049">
      <c r="I1049" s="156"/>
      <c r="R1049" s="346"/>
      <c r="S1049" s="1396"/>
      <c r="T1049" s="346"/>
      <c r="U1049" s="346"/>
      <c r="V1049" s="346"/>
    </row>
    <row r="1050">
      <c r="I1050" s="156"/>
      <c r="R1050" s="346"/>
      <c r="S1050" s="1396"/>
      <c r="T1050" s="346"/>
      <c r="U1050" s="346"/>
      <c r="V1050" s="346"/>
    </row>
    <row r="1051">
      <c r="I1051" s="156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</hyperlinks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6" width="13.63"/>
    <col customWidth="1" min="17" max="17" width="15.38"/>
    <col customWidth="1" min="18" max="18" width="23.5"/>
    <col customWidth="1" min="19" max="19" width="19.1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1936</v>
      </c>
      <c r="C2" s="4"/>
      <c r="D2" s="1516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1622">
        <v>45425.0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3796</v>
      </c>
      <c r="R13" s="320" t="s">
        <v>3797</v>
      </c>
      <c r="S13" s="320" t="s">
        <v>3798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3799</v>
      </c>
      <c r="S27" s="217" t="s">
        <v>3800</v>
      </c>
      <c r="T27" s="217" t="s">
        <v>3801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3802</v>
      </c>
      <c r="S34" s="217" t="s">
        <v>3803</v>
      </c>
      <c r="T34" s="217" t="s">
        <v>3804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3805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10" t="s">
        <v>1127</v>
      </c>
      <c r="M65" s="721" t="s">
        <v>393</v>
      </c>
      <c r="N65" s="319" t="s">
        <v>394</v>
      </c>
      <c r="O65" s="4"/>
      <c r="P65" s="209" t="s">
        <v>395</v>
      </c>
      <c r="Q65" s="209" t="s">
        <v>396</v>
      </c>
      <c r="R65" s="209" t="s">
        <v>397</v>
      </c>
      <c r="S65" s="210" t="s">
        <v>398</v>
      </c>
      <c r="T65" s="209" t="s">
        <v>389</v>
      </c>
    </row>
    <row r="66">
      <c r="A66" s="1706" t="s">
        <v>399</v>
      </c>
      <c r="B66" s="1707">
        <v>2.0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383"/>
      <c r="J66" s="383"/>
      <c r="K66" s="1713"/>
      <c r="L66" s="1312"/>
      <c r="M66" s="1714" t="s">
        <v>702</v>
      </c>
      <c r="N66" s="1715" t="s">
        <v>1496</v>
      </c>
      <c r="O66" s="65"/>
      <c r="P66" s="1862" t="s">
        <v>406</v>
      </c>
      <c r="Q66" s="1863" t="s">
        <v>2298</v>
      </c>
      <c r="R66" s="1864" t="s">
        <v>1532</v>
      </c>
      <c r="S66" s="1864" t="s">
        <v>3581</v>
      </c>
      <c r="T66" s="1721">
        <v>3.0</v>
      </c>
      <c r="U66" s="1713"/>
      <c r="V66" s="1713"/>
      <c r="W66" s="1713"/>
      <c r="X66" s="1713"/>
      <c r="Y66" s="1713"/>
      <c r="Z66" s="1713"/>
      <c r="AA66" s="1713"/>
    </row>
    <row r="67">
      <c r="A67" s="14"/>
      <c r="B67" s="14"/>
      <c r="C67" s="14"/>
      <c r="D67" s="153"/>
      <c r="E67" s="1710" t="s">
        <v>394</v>
      </c>
      <c r="H67" s="98"/>
      <c r="I67" s="383"/>
      <c r="J67" s="383"/>
      <c r="K67" s="1713"/>
      <c r="L67" s="1312"/>
      <c r="M67" s="1725" t="s">
        <v>702</v>
      </c>
      <c r="N67" s="1726" t="s">
        <v>3510</v>
      </c>
      <c r="O67" s="4"/>
      <c r="P67" s="1862" t="s">
        <v>406</v>
      </c>
      <c r="Q67" s="1863" t="s">
        <v>3806</v>
      </c>
      <c r="R67" s="1304" t="s">
        <v>1227</v>
      </c>
      <c r="S67" s="1864" t="s">
        <v>3807</v>
      </c>
      <c r="T67" s="1721">
        <v>3.0</v>
      </c>
      <c r="U67" s="1713"/>
      <c r="V67" s="1713"/>
      <c r="W67" s="1713"/>
      <c r="X67" s="1713"/>
      <c r="Y67" s="1713"/>
      <c r="Z67" s="1713"/>
      <c r="AA67" s="1713"/>
    </row>
    <row r="68">
      <c r="A68" s="1706" t="s">
        <v>700</v>
      </c>
      <c r="B68" s="1707">
        <v>4.0</v>
      </c>
      <c r="C68" s="1708" t="s">
        <v>400</v>
      </c>
      <c r="D68" s="1730" t="s">
        <v>412</v>
      </c>
      <c r="E68" s="51"/>
      <c r="H68" s="98"/>
      <c r="I68" s="383"/>
      <c r="J68" s="383"/>
      <c r="K68" s="1713"/>
      <c r="L68" s="1713"/>
      <c r="M68" s="1731"/>
      <c r="N68" s="1732"/>
      <c r="O68" s="1733"/>
      <c r="Q68" s="1713"/>
      <c r="R68" s="1713"/>
      <c r="S68" s="1713"/>
      <c r="T68" s="1713"/>
      <c r="U68" s="1713"/>
      <c r="V68" s="1713"/>
      <c r="W68" s="1713"/>
      <c r="X68" s="1713"/>
      <c r="Y68" s="1713"/>
      <c r="Z68" s="1713"/>
      <c r="AA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38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  <c r="W69" s="1713"/>
      <c r="X69" s="1713"/>
      <c r="Y69" s="1713"/>
      <c r="Z69" s="1713"/>
      <c r="AA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38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  <c r="W70" s="1713"/>
      <c r="X70" s="1713"/>
      <c r="Y70" s="1713"/>
      <c r="Z70" s="1713"/>
      <c r="AA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383"/>
      <c r="K71" s="1713"/>
      <c r="L71" s="1713"/>
      <c r="M71" s="1741" t="s">
        <v>149</v>
      </c>
      <c r="N71" s="1742"/>
      <c r="O71" s="1713"/>
      <c r="P71" s="1713"/>
      <c r="Q71" s="1713"/>
      <c r="R71" s="1713"/>
      <c r="S71" s="1713"/>
      <c r="T71" s="1713"/>
      <c r="U71" s="1713"/>
      <c r="V71" s="1713"/>
      <c r="W71" s="1713"/>
      <c r="X71" s="1713"/>
      <c r="Y71" s="1713"/>
      <c r="Z71" s="1713"/>
      <c r="AA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383"/>
      <c r="K72" s="1713"/>
      <c r="L72" s="1713"/>
      <c r="M72" s="1713"/>
      <c r="N72" s="1742"/>
      <c r="O72" s="1713"/>
      <c r="P72" s="1713"/>
      <c r="Q72" s="1713"/>
      <c r="R72" s="1713"/>
      <c r="S72" s="1713"/>
      <c r="T72" s="1713"/>
      <c r="U72" s="1713"/>
      <c r="V72" s="1713"/>
      <c r="W72" s="1713"/>
      <c r="X72" s="1713"/>
      <c r="Y72" s="1713"/>
      <c r="Z72" s="1713"/>
      <c r="AA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383"/>
      <c r="K73" s="1713"/>
      <c r="L73" s="1713"/>
      <c r="M73" s="1713"/>
      <c r="N73" s="1742"/>
      <c r="O73" s="1713"/>
      <c r="P73" s="1713"/>
      <c r="Q73" s="1713"/>
      <c r="R73" s="1713"/>
      <c r="S73" s="1713"/>
      <c r="T73" s="1713"/>
      <c r="U73" s="1713"/>
      <c r="V73" s="1713"/>
      <c r="W73" s="1713"/>
      <c r="X73" s="1713"/>
      <c r="Y73" s="1713"/>
      <c r="Z73" s="1713"/>
      <c r="AA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  <c r="W74" s="1713"/>
      <c r="X74" s="1713"/>
      <c r="Y74" s="1713"/>
      <c r="Z74" s="1713"/>
      <c r="AA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  <c r="W75" s="1713"/>
      <c r="X75" s="1713"/>
      <c r="Y75" s="1713"/>
      <c r="Z75" s="1713"/>
      <c r="AA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36"/>
      <c r="I76" s="36"/>
      <c r="J76" s="65"/>
      <c r="K76" s="1713"/>
      <c r="L76" s="1746" t="s">
        <v>1127</v>
      </c>
      <c r="M76" s="1747" t="s">
        <v>393</v>
      </c>
      <c r="N76" s="1748" t="s">
        <v>394</v>
      </c>
      <c r="O76" s="4"/>
      <c r="P76" s="1747" t="s">
        <v>395</v>
      </c>
      <c r="Q76" s="1746" t="s">
        <v>2250</v>
      </c>
      <c r="R76" s="1747" t="s">
        <v>396</v>
      </c>
      <c r="S76" s="1746" t="s">
        <v>397</v>
      </c>
      <c r="T76" s="1746" t="s">
        <v>398</v>
      </c>
      <c r="U76" s="1747" t="s">
        <v>389</v>
      </c>
      <c r="V76" s="1713"/>
      <c r="W76" s="1713"/>
      <c r="X76" s="1713"/>
      <c r="Y76" s="1713"/>
      <c r="Z76" s="1713"/>
      <c r="AA76" s="1713"/>
    </row>
    <row r="77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383"/>
      <c r="J77" s="383"/>
      <c r="K77" s="1713"/>
      <c r="L77" s="1312"/>
      <c r="M77" s="1725" t="s">
        <v>702</v>
      </c>
      <c r="N77" s="1726" t="s">
        <v>3510</v>
      </c>
      <c r="O77" s="4"/>
      <c r="P77" s="1862" t="s">
        <v>406</v>
      </c>
      <c r="Q77" s="1756" t="s">
        <v>3808</v>
      </c>
      <c r="R77" s="1954" t="s">
        <v>3809</v>
      </c>
      <c r="S77" s="15"/>
      <c r="T77" s="4"/>
      <c r="U77" s="1716">
        <v>1.0</v>
      </c>
      <c r="V77" s="1713"/>
      <c r="W77" s="1713"/>
      <c r="X77" s="1713"/>
      <c r="Y77" s="1713"/>
      <c r="Z77" s="1713"/>
      <c r="AA77" s="1713"/>
    </row>
    <row r="78">
      <c r="A78" s="14"/>
      <c r="B78" s="14"/>
      <c r="C78" s="14"/>
      <c r="D78" s="153"/>
      <c r="E78" s="1710" t="s">
        <v>393</v>
      </c>
      <c r="H78" s="98"/>
      <c r="I78" s="383"/>
      <c r="J78" s="383"/>
      <c r="K78" s="1713"/>
      <c r="L78" s="1312"/>
      <c r="M78" s="1725" t="s">
        <v>702</v>
      </c>
      <c r="N78" s="1726" t="s">
        <v>3510</v>
      </c>
      <c r="O78" s="4"/>
      <c r="P78" s="1862" t="s">
        <v>406</v>
      </c>
      <c r="Q78" s="1756" t="s">
        <v>3808</v>
      </c>
      <c r="R78" s="1726" t="s">
        <v>3810</v>
      </c>
      <c r="S78" s="15"/>
      <c r="T78" s="4"/>
      <c r="U78" s="1716">
        <v>1.0</v>
      </c>
      <c r="V78" s="1713"/>
      <c r="W78" s="1713"/>
      <c r="X78" s="1713"/>
      <c r="Y78" s="1713"/>
      <c r="Z78" s="1713"/>
      <c r="AA78" s="1713"/>
    </row>
    <row r="79">
      <c r="A79" s="1761"/>
      <c r="B79" s="1761"/>
      <c r="C79" s="1761"/>
      <c r="D79" s="1761"/>
      <c r="E79" s="1710" t="s">
        <v>394</v>
      </c>
      <c r="H79" s="98"/>
      <c r="I79" s="383"/>
      <c r="J79" s="383"/>
      <c r="K79" s="1713"/>
      <c r="L79" s="1741"/>
      <c r="M79" s="1732"/>
      <c r="N79" s="1733"/>
      <c r="P79" s="1733"/>
      <c r="Q79" s="1183"/>
      <c r="R79" s="1764"/>
      <c r="S79" s="1764"/>
      <c r="T79" s="1764"/>
      <c r="U79" s="1764"/>
      <c r="V79" s="1713"/>
      <c r="W79" s="1713"/>
      <c r="X79" s="1713"/>
      <c r="Y79" s="1713"/>
      <c r="Z79" s="1713"/>
      <c r="AA79" s="1713"/>
    </row>
    <row r="80">
      <c r="A80" s="1761"/>
      <c r="B80" s="1761"/>
      <c r="C80" s="1761"/>
      <c r="D80" s="1761"/>
      <c r="E80" s="51"/>
      <c r="H80" s="98"/>
      <c r="I80" s="1713"/>
      <c r="J80" s="38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  <c r="W80" s="1713"/>
      <c r="X80" s="1713"/>
      <c r="Y80" s="1713"/>
      <c r="Z80" s="1713"/>
      <c r="AA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38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  <c r="W81" s="1713"/>
      <c r="X81" s="1713"/>
      <c r="Y81" s="1713"/>
      <c r="Z81" s="1713"/>
      <c r="AA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  <c r="W82" s="1713"/>
      <c r="X82" s="1713"/>
      <c r="Y82" s="1713"/>
      <c r="Z82" s="1713"/>
      <c r="AA82" s="1713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749"/>
      <c r="M90" s="750" t="s">
        <v>393</v>
      </c>
      <c r="N90" s="751" t="s">
        <v>394</v>
      </c>
      <c r="O90" s="114"/>
      <c r="P90" s="750" t="s">
        <v>395</v>
      </c>
      <c r="Q90" s="750" t="s">
        <v>396</v>
      </c>
      <c r="R90" s="750" t="s">
        <v>397</v>
      </c>
      <c r="S90" s="752" t="s">
        <v>398</v>
      </c>
      <c r="T90" s="750" t="s">
        <v>389</v>
      </c>
    </row>
    <row r="91">
      <c r="A91" s="211" t="s">
        <v>411</v>
      </c>
      <c r="B91" s="213">
        <v>3.0</v>
      </c>
      <c r="C91" s="213" t="s">
        <v>1129</v>
      </c>
      <c r="D91" s="212" t="s">
        <v>412</v>
      </c>
      <c r="E91" s="2008" t="s">
        <v>393</v>
      </c>
      <c r="F91" s="4"/>
      <c r="G91" s="2009" t="s">
        <v>402</v>
      </c>
      <c r="H91" s="65"/>
      <c r="I91" s="7"/>
      <c r="J91" s="7"/>
      <c r="L91" s="2010" t="s">
        <v>3811</v>
      </c>
      <c r="M91" s="1725" t="s">
        <v>702</v>
      </c>
      <c r="N91" s="1726" t="s">
        <v>1496</v>
      </c>
      <c r="O91" s="4"/>
      <c r="P91" s="1862" t="s">
        <v>406</v>
      </c>
      <c r="Q91" s="478" t="s">
        <v>1861</v>
      </c>
      <c r="R91" s="1300" t="s">
        <v>308</v>
      </c>
      <c r="S91" s="1176" t="s">
        <v>3634</v>
      </c>
      <c r="T91" s="1716">
        <v>3.0</v>
      </c>
    </row>
    <row r="92">
      <c r="A92" s="211" t="s">
        <v>413</v>
      </c>
      <c r="B92" s="213">
        <v>3.0</v>
      </c>
      <c r="C92" s="213" t="s">
        <v>1136</v>
      </c>
      <c r="D92" s="212" t="s">
        <v>415</v>
      </c>
      <c r="E92" s="2009" t="s">
        <v>394</v>
      </c>
      <c r="F92" s="65"/>
      <c r="G92" s="51"/>
      <c r="H92" s="98"/>
      <c r="I92" s="7"/>
      <c r="J92" s="7"/>
      <c r="L92" s="2010" t="s">
        <v>3812</v>
      </c>
      <c r="M92" s="1725" t="s">
        <v>702</v>
      </c>
      <c r="N92" s="1726" t="s">
        <v>1496</v>
      </c>
      <c r="O92" s="4"/>
      <c r="P92" s="1862" t="s">
        <v>406</v>
      </c>
      <c r="Q92" s="1302" t="s">
        <v>2301</v>
      </c>
      <c r="R92" s="1304" t="s">
        <v>3813</v>
      </c>
      <c r="S92" s="1304" t="s">
        <v>3814</v>
      </c>
      <c r="T92" s="1716">
        <v>3.0</v>
      </c>
    </row>
    <row r="93">
      <c r="A93" s="211" t="s">
        <v>3815</v>
      </c>
      <c r="B93" s="213">
        <v>3.0</v>
      </c>
      <c r="C93" s="213" t="s">
        <v>3816</v>
      </c>
      <c r="D93" s="213" t="s">
        <v>3817</v>
      </c>
      <c r="E93" s="153"/>
      <c r="F93" s="114"/>
      <c r="G93" s="153"/>
      <c r="H93" s="114"/>
      <c r="I93" s="7"/>
      <c r="J93" s="7"/>
      <c r="L93" s="2010" t="s">
        <v>3818</v>
      </c>
      <c r="M93" s="1725" t="s">
        <v>702</v>
      </c>
      <c r="N93" s="1726" t="s">
        <v>1496</v>
      </c>
      <c r="O93" s="4"/>
      <c r="P93" s="1862" t="s">
        <v>406</v>
      </c>
      <c r="Q93" s="794" t="s">
        <v>2699</v>
      </c>
      <c r="R93" s="1304" t="s">
        <v>2617</v>
      </c>
      <c r="S93" s="1304" t="s">
        <v>3819</v>
      </c>
      <c r="T93" s="1716">
        <v>3.0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I94" s="229"/>
      <c r="J94" s="7"/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M129" s="877" t="s">
        <v>1127</v>
      </c>
      <c r="N129" s="721" t="s">
        <v>393</v>
      </c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M130" s="1178"/>
      <c r="N130" s="216" t="s">
        <v>702</v>
      </c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M131" s="1135"/>
      <c r="N131" s="338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M136" s="1140" t="s">
        <v>2014</v>
      </c>
      <c r="N136" s="15"/>
      <c r="O136" s="4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M137" s="1146" t="s">
        <v>2019</v>
      </c>
      <c r="N137" s="15"/>
      <c r="O137" s="4"/>
    </row>
    <row r="138" hidden="1">
      <c r="A138" s="1147"/>
      <c r="B138" s="1086"/>
      <c r="C138" s="1086"/>
      <c r="D138" s="1148"/>
      <c r="E138" s="51"/>
      <c r="F138" s="98"/>
      <c r="L138" s="1139"/>
      <c r="M138" s="1146" t="s">
        <v>2020</v>
      </c>
      <c r="N138" s="15"/>
      <c r="O138" s="4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7">
    <mergeCell ref="E43:J43"/>
    <mergeCell ref="F44:H44"/>
    <mergeCell ref="E45:H45"/>
    <mergeCell ref="E46:G47"/>
    <mergeCell ref="H46:H47"/>
    <mergeCell ref="E65:J65"/>
    <mergeCell ref="C66:C67"/>
    <mergeCell ref="D66:D67"/>
    <mergeCell ref="E66:F66"/>
    <mergeCell ref="E67:F70"/>
    <mergeCell ref="C68:C69"/>
    <mergeCell ref="E76:J76"/>
    <mergeCell ref="C77:C78"/>
    <mergeCell ref="D77:D78"/>
    <mergeCell ref="E78:F78"/>
    <mergeCell ref="E90:J90"/>
    <mergeCell ref="E91:F91"/>
    <mergeCell ref="G91:H93"/>
    <mergeCell ref="E92:F93"/>
    <mergeCell ref="E94:H94"/>
    <mergeCell ref="E98:F98"/>
    <mergeCell ref="E99:J99"/>
    <mergeCell ref="F100:H100"/>
    <mergeCell ref="F101:H102"/>
    <mergeCell ref="F103:H104"/>
    <mergeCell ref="F105:H113"/>
    <mergeCell ref="E118:J118"/>
    <mergeCell ref="F119:H119"/>
    <mergeCell ref="E130:F130"/>
    <mergeCell ref="G130:H132"/>
    <mergeCell ref="E131:F132"/>
    <mergeCell ref="E133:H133"/>
    <mergeCell ref="E136:J136"/>
    <mergeCell ref="E137:F141"/>
    <mergeCell ref="E120:H120"/>
    <mergeCell ref="E121:G122"/>
    <mergeCell ref="H121:H122"/>
    <mergeCell ref="E129:J129"/>
    <mergeCell ref="A130:A131"/>
    <mergeCell ref="B130:B131"/>
    <mergeCell ref="C130:C131"/>
    <mergeCell ref="O26:P26"/>
    <mergeCell ref="O33:P33"/>
    <mergeCell ref="O34:P34"/>
    <mergeCell ref="N65:O65"/>
    <mergeCell ref="N66:O66"/>
    <mergeCell ref="N67:O67"/>
    <mergeCell ref="O68:P68"/>
    <mergeCell ref="O129:P129"/>
    <mergeCell ref="O130:P130"/>
    <mergeCell ref="O131:P131"/>
    <mergeCell ref="M136:O136"/>
    <mergeCell ref="M137:O137"/>
    <mergeCell ref="M138:O138"/>
    <mergeCell ref="N90:O90"/>
    <mergeCell ref="N91:O91"/>
    <mergeCell ref="N92:O92"/>
    <mergeCell ref="N93:O93"/>
    <mergeCell ref="O98:P98"/>
    <mergeCell ref="O99:P99"/>
    <mergeCell ref="O100:P100"/>
    <mergeCell ref="A5:A6"/>
    <mergeCell ref="A7:A9"/>
    <mergeCell ref="A66:A67"/>
    <mergeCell ref="B66:B67"/>
    <mergeCell ref="A68:A69"/>
    <mergeCell ref="B68:B69"/>
    <mergeCell ref="A77:A78"/>
    <mergeCell ref="B77:B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G66:H70"/>
    <mergeCell ref="G77:H81"/>
    <mergeCell ref="E79:F81"/>
    <mergeCell ref="N76:O76"/>
    <mergeCell ref="N77:O77"/>
    <mergeCell ref="R77:T77"/>
    <mergeCell ref="N78:O78"/>
    <mergeCell ref="R78:T78"/>
    <mergeCell ref="N79:O79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Q66"/>
    <hyperlink r:id="rId12" ref="R66"/>
    <hyperlink r:id="rId13" ref="S66"/>
    <hyperlink r:id="rId14" ref="Q67"/>
    <hyperlink r:id="rId15" ref="R67"/>
    <hyperlink r:id="rId16" ref="S67"/>
    <hyperlink r:id="rId17" ref="Q91"/>
    <hyperlink r:id="rId18" ref="R91"/>
    <hyperlink r:id="rId19" ref="S91"/>
    <hyperlink r:id="rId20" ref="Q92"/>
    <hyperlink r:id="rId21" ref="R92"/>
    <hyperlink r:id="rId22" ref="S92"/>
    <hyperlink r:id="rId23" ref="Q93"/>
    <hyperlink r:id="rId24" ref="R93"/>
    <hyperlink r:id="rId25" ref="S93"/>
  </hyperlinks>
  <drawing r:id="rId26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3" width="15.63"/>
    <col customWidth="1" min="14" max="14" width="23.13"/>
    <col customWidth="1" min="16" max="16" width="12.13"/>
    <col customWidth="1" min="17" max="17" width="9.38"/>
    <col customWidth="1" min="18" max="18" width="33.13"/>
    <col customWidth="1" min="19" max="19" width="22.88"/>
    <col customWidth="1" min="21" max="21" width="30.75"/>
    <col customWidth="1" hidden="1" min="22" max="22" width="34.25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3820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45428.0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2911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1870"/>
      <c r="O16" s="35"/>
      <c r="P16" s="35"/>
      <c r="Q16" s="35"/>
      <c r="R16" s="35"/>
      <c r="S16" s="1311"/>
      <c r="T16" s="35"/>
      <c r="U16" s="35"/>
      <c r="V16" s="35"/>
      <c r="W16" s="35"/>
      <c r="X16" s="37"/>
    </row>
    <row r="17" ht="15.75" customHeight="1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2011">
        <v>45445.0</v>
      </c>
      <c r="L17" s="2011">
        <v>45447.0</v>
      </c>
      <c r="M17" s="2011">
        <v>45448.0</v>
      </c>
      <c r="N17" s="7"/>
      <c r="O17" s="1523" t="str">
        <f>IFERROR(__xludf.DUMMYFUNCTION("importrange(""https://docs.google.com/spreadsheets/d/1AZ3Iko49RlWgMZj2Hx7OpTHq-NH0mvOPQwtTsEQwEV4/edit#gid=1984697102"",""6月 SBD!A5:J27"")"),"#REF!")</f>
        <v>#REF!</v>
      </c>
      <c r="P17" s="1524"/>
      <c r="Q17" s="1525"/>
      <c r="R17" s="1525"/>
      <c r="S17" s="1526"/>
      <c r="T17" s="1527"/>
      <c r="U17" s="1749"/>
      <c r="V17" s="1529"/>
      <c r="W17" s="1526"/>
      <c r="X17" s="1530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1269" t="s">
        <v>78</v>
      </c>
      <c r="L18" s="1269" t="s">
        <v>78</v>
      </c>
      <c r="M18" s="1269" t="s">
        <v>78</v>
      </c>
      <c r="N18" s="1053"/>
      <c r="O18" s="2012"/>
      <c r="P18" s="2013"/>
      <c r="Q18" s="1898"/>
      <c r="R18" s="1898"/>
      <c r="S18" s="1896"/>
      <c r="T18" s="2014"/>
      <c r="U18" s="2015"/>
      <c r="V18" s="2016"/>
      <c r="W18" s="2017"/>
      <c r="X18" s="2018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3821</v>
      </c>
      <c r="J19" s="1762" t="s">
        <v>84</v>
      </c>
      <c r="K19" s="1763" t="s">
        <v>3822</v>
      </c>
      <c r="L19" s="1763" t="s">
        <v>3823</v>
      </c>
      <c r="M19" s="1763" t="s">
        <v>3824</v>
      </c>
      <c r="N19" s="1053"/>
      <c r="O19" s="2019"/>
      <c r="P19" s="2020"/>
      <c r="Q19" s="1753"/>
      <c r="R19" s="1753"/>
      <c r="S19" s="1754"/>
      <c r="T19" s="1755"/>
      <c r="U19" s="2021"/>
      <c r="V19" s="2022"/>
      <c r="W19" s="2023"/>
      <c r="X19" s="2024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3825</v>
      </c>
      <c r="I20" s="47"/>
      <c r="J20" s="1762" t="s">
        <v>97</v>
      </c>
      <c r="K20" s="1763" t="s">
        <v>3822</v>
      </c>
      <c r="L20" s="1763" t="s">
        <v>3823</v>
      </c>
      <c r="M20" s="1763" t="s">
        <v>3824</v>
      </c>
      <c r="N20" s="1053"/>
      <c r="O20" s="2019"/>
      <c r="P20" s="2020"/>
      <c r="Q20" s="1768"/>
      <c r="R20" s="1753"/>
      <c r="S20" s="1754"/>
      <c r="T20" s="1755"/>
      <c r="U20" s="2025"/>
      <c r="V20" s="2022"/>
      <c r="W20" s="2026"/>
      <c r="X20" s="2027"/>
    </row>
    <row r="21">
      <c r="H21" s="41"/>
      <c r="I21" s="47"/>
      <c r="J21" s="1222" t="s">
        <v>98</v>
      </c>
      <c r="K21" s="1517" t="s">
        <v>3324</v>
      </c>
      <c r="L21" s="1517" t="s">
        <v>3826</v>
      </c>
      <c r="M21" s="1517" t="s">
        <v>223</v>
      </c>
      <c r="N21" s="1053"/>
      <c r="O21" s="2019"/>
      <c r="P21" s="2020"/>
      <c r="Q21" s="1768"/>
      <c r="R21" s="1753"/>
      <c r="S21" s="1754"/>
      <c r="T21" s="1755"/>
      <c r="U21" s="2025"/>
      <c r="V21" s="2028"/>
      <c r="W21" s="2026"/>
      <c r="X21" s="2027"/>
    </row>
    <row r="22">
      <c r="H22" s="41"/>
      <c r="I22" s="7"/>
      <c r="O22" s="2019"/>
      <c r="P22" s="2020"/>
      <c r="Q22" s="1753"/>
      <c r="R22" s="1753"/>
      <c r="S22" s="1754"/>
      <c r="T22" s="1755"/>
      <c r="U22" s="2021"/>
      <c r="V22" s="2022"/>
      <c r="W22" s="2026"/>
      <c r="X22" s="2027"/>
    </row>
    <row r="23">
      <c r="H23" s="41"/>
      <c r="I23" s="7"/>
      <c r="J23" s="1209" t="s">
        <v>46</v>
      </c>
      <c r="K23" s="2011">
        <v>45450.0</v>
      </c>
      <c r="L23" s="2011">
        <v>45452.0</v>
      </c>
      <c r="M23" s="2011">
        <v>45453.0</v>
      </c>
      <c r="N23" s="1053"/>
      <c r="O23" s="2019"/>
      <c r="P23" s="2020"/>
      <c r="Q23" s="1774"/>
      <c r="R23" s="1753"/>
      <c r="S23" s="1754"/>
      <c r="T23" s="1755"/>
      <c r="U23" s="2025"/>
      <c r="V23" s="2022"/>
      <c r="W23" s="2026"/>
      <c r="X23" s="2027"/>
    </row>
    <row r="24">
      <c r="H24" s="41"/>
      <c r="I24" s="7"/>
      <c r="J24" s="1212" t="s">
        <v>44</v>
      </c>
      <c r="K24" s="1269" t="s">
        <v>78</v>
      </c>
      <c r="L24" s="1269" t="s">
        <v>78</v>
      </c>
      <c r="M24" s="1269" t="s">
        <v>78</v>
      </c>
      <c r="N24" s="1053"/>
      <c r="O24" s="2019"/>
      <c r="P24" s="2020"/>
      <c r="Q24" s="1753"/>
      <c r="R24" s="1753"/>
      <c r="S24" s="1754"/>
      <c r="T24" s="1755"/>
      <c r="U24" s="2021"/>
      <c r="V24" s="2022"/>
      <c r="W24" s="2026"/>
      <c r="X24" s="2027"/>
    </row>
    <row r="25">
      <c r="H25" s="41"/>
      <c r="I25" s="7"/>
      <c r="J25" s="1762" t="s">
        <v>84</v>
      </c>
      <c r="K25" s="1763" t="s">
        <v>3827</v>
      </c>
      <c r="L25" s="1763" t="s">
        <v>3828</v>
      </c>
      <c r="M25" s="1763" t="s">
        <v>3829</v>
      </c>
      <c r="N25" s="1053"/>
      <c r="O25" s="2019"/>
      <c r="P25" s="2020"/>
      <c r="Q25" s="1753"/>
      <c r="R25" s="1753"/>
      <c r="S25" s="1754"/>
      <c r="T25" s="1755"/>
      <c r="U25" s="2021"/>
      <c r="V25" s="2022"/>
      <c r="W25" s="2026"/>
      <c r="X25" s="2027"/>
    </row>
    <row r="26">
      <c r="H26" s="41"/>
      <c r="I26" s="7"/>
      <c r="J26" s="1762" t="s">
        <v>97</v>
      </c>
      <c r="K26" s="1763" t="s">
        <v>3827</v>
      </c>
      <c r="L26" s="1763" t="s">
        <v>3828</v>
      </c>
      <c r="M26" s="1763" t="s">
        <v>3829</v>
      </c>
      <c r="N26" s="1053"/>
      <c r="O26" s="2019"/>
      <c r="P26" s="2020"/>
      <c r="Q26" s="1774"/>
      <c r="R26" s="1753"/>
      <c r="S26" s="1754"/>
      <c r="T26" s="1755"/>
      <c r="U26" s="2021"/>
      <c r="V26" s="2022"/>
      <c r="W26" s="2026"/>
      <c r="X26" s="2024"/>
    </row>
    <row r="27">
      <c r="H27" s="41"/>
      <c r="I27" s="7"/>
      <c r="J27" s="1222" t="s">
        <v>98</v>
      </c>
      <c r="K27" s="1517" t="s">
        <v>223</v>
      </c>
      <c r="L27" s="1517" t="s">
        <v>3830</v>
      </c>
      <c r="M27" s="1517" t="s">
        <v>2674</v>
      </c>
      <c r="N27" s="1053"/>
      <c r="O27" s="2019"/>
      <c r="P27" s="2020"/>
      <c r="Q27" s="1753"/>
      <c r="R27" s="1753"/>
      <c r="S27" s="1754"/>
      <c r="T27" s="1754"/>
      <c r="U27" s="2021"/>
      <c r="V27" s="2022"/>
      <c r="W27" s="2026"/>
      <c r="X27" s="2027"/>
    </row>
    <row r="28">
      <c r="H28" s="41"/>
      <c r="I28" s="7"/>
      <c r="N28" s="1361"/>
      <c r="O28" s="2019"/>
      <c r="P28" s="2020"/>
      <c r="Q28" s="1753"/>
      <c r="R28" s="1753"/>
      <c r="S28" s="1754"/>
      <c r="T28" s="1755"/>
      <c r="U28" s="2029"/>
      <c r="V28" s="2022"/>
      <c r="W28" s="2026"/>
      <c r="X28" s="2027"/>
    </row>
    <row r="29" outlineLevel="1">
      <c r="H29" s="41"/>
      <c r="J29" s="1209" t="s">
        <v>46</v>
      </c>
      <c r="K29" s="2011">
        <v>45455.0</v>
      </c>
      <c r="L29" s="2011">
        <v>45456.0</v>
      </c>
      <c r="M29" s="2011">
        <v>45457.0</v>
      </c>
      <c r="N29" s="1363"/>
      <c r="O29" s="2019"/>
      <c r="P29" s="2020"/>
      <c r="Q29" s="1774"/>
      <c r="R29" s="1753"/>
      <c r="S29" s="1754"/>
      <c r="T29" s="1755"/>
      <c r="U29" s="2021"/>
      <c r="V29" s="2022"/>
      <c r="W29" s="2026"/>
      <c r="X29" s="2027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J30" s="1212" t="s">
        <v>44</v>
      </c>
      <c r="K30" s="1269" t="s">
        <v>78</v>
      </c>
      <c r="L30" s="1269" t="s">
        <v>78</v>
      </c>
      <c r="M30" s="1269" t="s">
        <v>78</v>
      </c>
      <c r="N30" s="1364"/>
      <c r="O30" s="2019"/>
      <c r="P30" s="2020"/>
      <c r="Q30" s="1754"/>
      <c r="R30" s="1753"/>
      <c r="S30" s="1754"/>
      <c r="T30" s="1753"/>
      <c r="U30" s="2030"/>
      <c r="V30" s="2022"/>
      <c r="W30" s="2026"/>
      <c r="X30" s="2027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1"/>
      <c r="J31" s="1762" t="s">
        <v>84</v>
      </c>
      <c r="K31" s="1763" t="s">
        <v>3831</v>
      </c>
      <c r="L31" s="1876" t="s">
        <v>915</v>
      </c>
      <c r="M31" s="1763" t="s">
        <v>3832</v>
      </c>
      <c r="N31" s="1365"/>
      <c r="O31" s="2019"/>
      <c r="P31" s="2020"/>
      <c r="Q31" s="1754"/>
      <c r="R31" s="1753"/>
      <c r="S31" s="1754"/>
      <c r="T31" s="1753"/>
      <c r="U31" s="2021"/>
      <c r="V31" s="2031"/>
      <c r="W31" s="2026"/>
      <c r="X31" s="2027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H32" s="41"/>
      <c r="I32" s="101" t="s">
        <v>149</v>
      </c>
      <c r="J32" s="1762" t="s">
        <v>97</v>
      </c>
      <c r="K32" s="1763" t="s">
        <v>3831</v>
      </c>
      <c r="L32" s="1763" t="s">
        <v>3833</v>
      </c>
      <c r="M32" s="1763" t="s">
        <v>3832</v>
      </c>
      <c r="N32" s="1365"/>
      <c r="O32" s="2019"/>
      <c r="P32" s="2020"/>
      <c r="Q32" s="1754"/>
      <c r="R32" s="1753"/>
      <c r="S32" s="1754"/>
      <c r="T32" s="1753"/>
      <c r="U32" s="2030"/>
      <c r="V32" s="2022"/>
      <c r="W32" s="2026"/>
      <c r="X32" s="2027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H33" s="41"/>
      <c r="I33" s="101"/>
      <c r="J33" s="1222" t="s">
        <v>98</v>
      </c>
      <c r="K33" s="1517" t="s">
        <v>3834</v>
      </c>
      <c r="L33" s="1517"/>
      <c r="M33" s="1517"/>
      <c r="N33" s="1367"/>
      <c r="O33" s="2019"/>
      <c r="P33" s="2020"/>
      <c r="Q33" s="1754"/>
      <c r="R33" s="1753"/>
      <c r="S33" s="1754"/>
      <c r="T33" s="1757"/>
      <c r="U33" s="2032"/>
      <c r="V33" s="2028"/>
      <c r="W33" s="2026"/>
      <c r="X33" s="2024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H34" s="41"/>
      <c r="I34" s="101"/>
      <c r="N34" s="156"/>
      <c r="O34" s="2019"/>
      <c r="P34" s="2020"/>
      <c r="Q34" s="1754"/>
      <c r="R34" s="1753"/>
      <c r="S34" s="1754"/>
      <c r="T34" s="1753"/>
      <c r="U34" s="2021"/>
      <c r="V34" s="2031"/>
      <c r="W34" s="2026"/>
      <c r="X34" s="2024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H35" s="41"/>
      <c r="I35" s="101"/>
      <c r="J35" s="1209" t="s">
        <v>46</v>
      </c>
      <c r="K35" s="2011">
        <v>45458.0</v>
      </c>
      <c r="L35" s="2011">
        <v>45459.0</v>
      </c>
      <c r="M35" s="2011">
        <v>45462.0</v>
      </c>
      <c r="N35" s="156"/>
      <c r="O35" s="2019"/>
      <c r="P35" s="2020"/>
      <c r="Q35" s="1754"/>
      <c r="R35" s="1753"/>
      <c r="S35" s="1754"/>
      <c r="T35" s="1753"/>
      <c r="U35" s="2021"/>
      <c r="V35" s="2031"/>
      <c r="W35" s="2026"/>
      <c r="X35" s="2027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41"/>
      <c r="I36" s="101"/>
      <c r="J36" s="1212" t="s">
        <v>44</v>
      </c>
      <c r="K36" s="1269" t="s">
        <v>78</v>
      </c>
      <c r="L36" s="1269" t="s">
        <v>78</v>
      </c>
      <c r="M36" s="1269" t="s">
        <v>78</v>
      </c>
      <c r="N36" s="156"/>
      <c r="O36" s="2019"/>
      <c r="P36" s="2020"/>
      <c r="Q36" s="1754"/>
      <c r="R36" s="1753"/>
      <c r="S36" s="1754"/>
      <c r="T36" s="1753"/>
      <c r="U36" s="2021"/>
      <c r="V36" s="2031"/>
      <c r="W36" s="2026"/>
      <c r="X36" s="2027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41"/>
      <c r="I37" s="101"/>
      <c r="J37" s="1762" t="s">
        <v>84</v>
      </c>
      <c r="K37" s="1763" t="s">
        <v>3835</v>
      </c>
      <c r="L37" s="1763" t="s">
        <v>3836</v>
      </c>
      <c r="M37" s="1763" t="s">
        <v>3837</v>
      </c>
      <c r="N37" s="156"/>
      <c r="O37" s="2019"/>
      <c r="P37" s="2020"/>
      <c r="Q37" s="1754"/>
      <c r="R37" s="1753"/>
      <c r="S37" s="1754"/>
      <c r="T37" s="1753"/>
      <c r="U37" s="2021"/>
      <c r="V37" s="2031"/>
      <c r="W37" s="2026"/>
      <c r="X37" s="2027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41"/>
      <c r="I38" s="101"/>
      <c r="J38" s="1762" t="s">
        <v>97</v>
      </c>
      <c r="K38" s="1763" t="s">
        <v>3835</v>
      </c>
      <c r="L38" s="1763" t="s">
        <v>3836</v>
      </c>
      <c r="M38" s="1763" t="s">
        <v>3837</v>
      </c>
      <c r="N38" s="156"/>
      <c r="O38" s="2019"/>
      <c r="P38" s="2020"/>
      <c r="Q38" s="1754"/>
      <c r="R38" s="1774"/>
      <c r="S38" s="1754"/>
      <c r="T38" s="1753"/>
      <c r="U38" s="2021"/>
      <c r="V38" s="2033"/>
      <c r="W38" s="2026"/>
      <c r="X38" s="2027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41"/>
      <c r="I39" s="101"/>
      <c r="J39" s="1222" t="s">
        <v>98</v>
      </c>
      <c r="K39" s="1517" t="s">
        <v>223</v>
      </c>
      <c r="L39" s="1517" t="s">
        <v>3838</v>
      </c>
      <c r="M39" s="1517" t="s">
        <v>223</v>
      </c>
      <c r="N39" s="156"/>
      <c r="O39" s="2034"/>
      <c r="P39" s="2035"/>
      <c r="Q39" s="1794"/>
      <c r="R39" s="1795"/>
      <c r="S39" s="1794"/>
      <c r="T39" s="1796"/>
      <c r="U39" s="2036"/>
      <c r="V39" s="2037"/>
      <c r="W39" s="2038"/>
      <c r="X39" s="2039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41"/>
      <c r="I40" s="101"/>
      <c r="N40" s="156"/>
      <c r="O40" s="1800"/>
      <c r="P40" s="1752"/>
      <c r="Q40" s="1754"/>
      <c r="R40" s="1774"/>
      <c r="S40" s="1754"/>
      <c r="T40" s="1753"/>
      <c r="U40" s="1754"/>
      <c r="V40" s="1800"/>
      <c r="W40" s="1800"/>
      <c r="X40" s="1900"/>
      <c r="Y40" s="1800"/>
      <c r="Z40" s="1800"/>
      <c r="AA40" s="1800"/>
      <c r="AB40" s="1800"/>
      <c r="AC40" s="1800"/>
      <c r="AD40" s="1800"/>
      <c r="AE40" s="1800"/>
      <c r="AF40" s="1800"/>
      <c r="AG40" s="1800"/>
      <c r="AH40" s="12"/>
      <c r="AI40" s="12"/>
      <c r="AJ40" s="12"/>
      <c r="AK40" s="12"/>
      <c r="AL40" s="12"/>
    </row>
    <row r="41" outlineLevel="1">
      <c r="H41" s="41"/>
      <c r="I41" s="101"/>
      <c r="J41" s="1209" t="s">
        <v>46</v>
      </c>
      <c r="K41" s="2011">
        <v>45463.0</v>
      </c>
      <c r="L41" s="2011">
        <v>45464.0</v>
      </c>
      <c r="M41" s="2011">
        <v>45465.0</v>
      </c>
      <c r="N41" s="1090"/>
      <c r="O41" s="1800"/>
      <c r="P41" s="1752"/>
      <c r="Q41" s="1754"/>
      <c r="R41" s="1774"/>
      <c r="S41" s="1754"/>
      <c r="T41" s="1753"/>
      <c r="U41" s="1754"/>
      <c r="V41" s="1791"/>
      <c r="W41" s="1785"/>
      <c r="X41" s="1894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H42" s="41"/>
      <c r="I42" s="101"/>
      <c r="J42" s="1212" t="s">
        <v>44</v>
      </c>
      <c r="K42" s="1269" t="s">
        <v>78</v>
      </c>
      <c r="L42" s="1269" t="s">
        <v>78</v>
      </c>
      <c r="M42" s="1269" t="s">
        <v>78</v>
      </c>
      <c r="N42" s="1090"/>
      <c r="O42" s="1800"/>
      <c r="P42" s="1752"/>
      <c r="Q42" s="1754"/>
      <c r="R42" s="1774"/>
      <c r="S42" s="1754"/>
      <c r="T42" s="1753"/>
      <c r="U42" s="1754"/>
      <c r="V42" s="1791"/>
      <c r="W42" s="1785"/>
      <c r="X42" s="1894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H43" s="41"/>
      <c r="I43" s="101"/>
      <c r="J43" s="1762" t="s">
        <v>84</v>
      </c>
      <c r="K43" s="1763" t="s">
        <v>3839</v>
      </c>
      <c r="L43" s="1763" t="s">
        <v>3840</v>
      </c>
      <c r="M43" s="1763" t="s">
        <v>3841</v>
      </c>
      <c r="N43" s="1090"/>
      <c r="O43" s="1800"/>
      <c r="P43" s="1752"/>
      <c r="Q43" s="1754"/>
      <c r="R43" s="1774"/>
      <c r="S43" s="1754"/>
      <c r="T43" s="1753"/>
      <c r="U43" s="1754"/>
      <c r="V43" s="1791"/>
      <c r="W43" s="1758"/>
      <c r="X43" s="1770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H44" s="41"/>
      <c r="I44" s="101"/>
      <c r="J44" s="1762" t="s">
        <v>97</v>
      </c>
      <c r="K44" s="1763" t="s">
        <v>3839</v>
      </c>
      <c r="L44" s="1763" t="s">
        <v>3840</v>
      </c>
      <c r="M44" s="1763" t="s">
        <v>3841</v>
      </c>
      <c r="N44" s="1090"/>
      <c r="O44" s="1800"/>
      <c r="P44" s="1752"/>
      <c r="Q44" s="1754"/>
      <c r="R44" s="1774"/>
      <c r="S44" s="1754"/>
      <c r="T44" s="1753"/>
      <c r="U44" s="1754"/>
      <c r="V44" s="12"/>
      <c r="X44" s="190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H45" s="41"/>
      <c r="I45" s="101"/>
      <c r="J45" s="1222" t="s">
        <v>98</v>
      </c>
      <c r="K45" s="1517" t="s">
        <v>223</v>
      </c>
      <c r="L45" s="1517" t="s">
        <v>3842</v>
      </c>
      <c r="M45" s="1517" t="s">
        <v>223</v>
      </c>
      <c r="N45" s="1090"/>
      <c r="O45" s="1800"/>
      <c r="P45" s="1752"/>
      <c r="Q45" s="1754"/>
      <c r="R45" s="1774"/>
      <c r="S45" s="1754"/>
      <c r="T45" s="1753"/>
      <c r="U45" s="1754"/>
      <c r="V45" s="261"/>
      <c r="X45" s="190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H46" s="41"/>
      <c r="I46" s="101"/>
      <c r="N46" s="101"/>
      <c r="O46" s="1800"/>
      <c r="P46" s="1752"/>
      <c r="Q46" s="1754"/>
      <c r="R46" s="1774"/>
      <c r="S46" s="1754"/>
      <c r="T46" s="1753"/>
      <c r="U46" s="1754"/>
      <c r="V46" s="261"/>
      <c r="X46" s="1907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H47" s="41"/>
      <c r="I47" s="101"/>
      <c r="J47" s="1209" t="s">
        <v>46</v>
      </c>
      <c r="K47" s="2011">
        <v>45466.0</v>
      </c>
      <c r="L47" s="2011">
        <v>45467.0</v>
      </c>
      <c r="M47" s="2011">
        <v>45469.0</v>
      </c>
      <c r="N47" s="1090"/>
      <c r="O47" s="1800"/>
      <c r="P47" s="1752"/>
      <c r="Q47" s="1754"/>
      <c r="R47" s="1774"/>
      <c r="S47" s="1754"/>
      <c r="T47" s="1753"/>
      <c r="U47" s="1754"/>
      <c r="V47" s="12"/>
      <c r="X47" s="1907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H48" s="41"/>
      <c r="I48" s="101"/>
      <c r="J48" s="1212" t="s">
        <v>44</v>
      </c>
      <c r="K48" s="1269" t="s">
        <v>78</v>
      </c>
      <c r="L48" s="1269" t="s">
        <v>78</v>
      </c>
      <c r="M48" s="1269" t="s">
        <v>78</v>
      </c>
      <c r="N48" s="1090"/>
      <c r="O48" s="1800"/>
      <c r="P48" s="1752"/>
      <c r="Q48" s="1754"/>
      <c r="R48" s="1774"/>
      <c r="S48" s="1754"/>
      <c r="T48" s="1753"/>
      <c r="U48" s="1754"/>
      <c r="V48" s="7"/>
      <c r="X48" s="1907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outlineLevel="1">
      <c r="H49" s="41"/>
      <c r="I49" s="101"/>
      <c r="J49" s="1762" t="s">
        <v>84</v>
      </c>
      <c r="K49" s="1763" t="s">
        <v>3843</v>
      </c>
      <c r="L49" s="1763" t="s">
        <v>3844</v>
      </c>
      <c r="M49" s="1876" t="s">
        <v>915</v>
      </c>
      <c r="N49" s="1090"/>
      <c r="O49" s="1800"/>
      <c r="P49" s="1752"/>
      <c r="Q49" s="1754"/>
      <c r="R49" s="1774"/>
      <c r="S49" s="1754"/>
      <c r="T49" s="1753"/>
      <c r="U49" s="1754"/>
      <c r="V49" s="1053"/>
      <c r="W49" s="669"/>
      <c r="X49" s="1907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H50" s="41"/>
      <c r="I50" s="101"/>
      <c r="J50" s="1762" t="s">
        <v>97</v>
      </c>
      <c r="K50" s="1763" t="s">
        <v>3843</v>
      </c>
      <c r="L50" s="1763" t="s">
        <v>3844</v>
      </c>
      <c r="M50" s="1876" t="s">
        <v>915</v>
      </c>
      <c r="N50" s="1090"/>
      <c r="O50" s="1800"/>
      <c r="P50" s="1752"/>
      <c r="Q50" s="1754"/>
      <c r="R50" s="1774"/>
      <c r="S50" s="1754"/>
      <c r="T50" s="1753"/>
      <c r="U50" s="1754"/>
      <c r="V50" s="1053"/>
      <c r="W50" s="669"/>
      <c r="X50" s="1907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H51" s="41"/>
      <c r="I51" s="101"/>
      <c r="J51" s="1222" t="s">
        <v>98</v>
      </c>
      <c r="K51" s="1517" t="s">
        <v>223</v>
      </c>
      <c r="L51" s="1517" t="s">
        <v>3845</v>
      </c>
      <c r="M51" s="1517"/>
      <c r="N51" s="1090"/>
      <c r="O51" s="1800"/>
      <c r="P51" s="1752"/>
      <c r="Q51" s="1754"/>
      <c r="R51" s="1774"/>
      <c r="S51" s="1754"/>
      <c r="T51" s="1753"/>
      <c r="U51" s="1754"/>
      <c r="V51" s="1053"/>
      <c r="W51" s="669"/>
      <c r="X51" s="1907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H52" s="41"/>
      <c r="I52" s="101"/>
      <c r="N52" s="156"/>
      <c r="O52" s="1800"/>
      <c r="P52" s="1752"/>
      <c r="Q52" s="1754"/>
      <c r="R52" s="1774"/>
      <c r="S52" s="1754"/>
      <c r="T52" s="1753"/>
      <c r="U52" s="1754"/>
      <c r="V52" s="1053"/>
      <c r="W52" s="669"/>
      <c r="X52" s="1907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H53" s="41"/>
      <c r="I53" s="101"/>
      <c r="J53" s="1209" t="s">
        <v>46</v>
      </c>
      <c r="K53" s="2011">
        <v>45470.0</v>
      </c>
      <c r="L53" s="2011">
        <v>45471.0</v>
      </c>
      <c r="M53" s="2011">
        <v>45472.0</v>
      </c>
      <c r="N53" s="156"/>
      <c r="O53" s="1800"/>
      <c r="P53" s="1752"/>
      <c r="Q53" s="1754"/>
      <c r="R53" s="1774"/>
      <c r="S53" s="1754"/>
      <c r="T53" s="1753"/>
      <c r="U53" s="1754"/>
      <c r="V53" s="7"/>
      <c r="X53" s="53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H54" s="41"/>
      <c r="I54" s="101"/>
      <c r="J54" s="1212" t="s">
        <v>44</v>
      </c>
      <c r="K54" s="1269" t="s">
        <v>78</v>
      </c>
      <c r="L54" s="1269" t="s">
        <v>78</v>
      </c>
      <c r="M54" s="1269" t="s">
        <v>78</v>
      </c>
      <c r="N54" s="156"/>
      <c r="O54" s="1800"/>
      <c r="P54" s="1752"/>
      <c r="Q54" s="1754"/>
      <c r="R54" s="1774"/>
      <c r="S54" s="1754"/>
      <c r="T54" s="1753"/>
      <c r="U54" s="1754"/>
      <c r="V54" s="7"/>
      <c r="W54" s="12"/>
      <c r="X54" s="148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H55" s="41"/>
      <c r="I55" s="101"/>
      <c r="J55" s="1762" t="s">
        <v>84</v>
      </c>
      <c r="K55" s="1763" t="s">
        <v>3846</v>
      </c>
      <c r="L55" s="1763" t="s">
        <v>3847</v>
      </c>
      <c r="M55" s="1763" t="s">
        <v>3848</v>
      </c>
      <c r="N55" s="156"/>
      <c r="O55" s="441"/>
      <c r="T55" s="12"/>
      <c r="U55" s="7"/>
      <c r="V55" s="7"/>
      <c r="W55" s="12"/>
      <c r="X55" s="148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H56" s="41"/>
      <c r="I56" s="101"/>
      <c r="J56" s="1762" t="s">
        <v>97</v>
      </c>
      <c r="K56" s="1763" t="s">
        <v>3846</v>
      </c>
      <c r="L56" s="1763" t="s">
        <v>3847</v>
      </c>
      <c r="M56" s="1763" t="s">
        <v>3848</v>
      </c>
      <c r="N56" s="156"/>
      <c r="O56" s="441"/>
      <c r="T56" s="12"/>
      <c r="U56" s="7"/>
      <c r="V56" s="7"/>
      <c r="W56" s="12"/>
      <c r="X56" s="148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H57" s="41"/>
      <c r="I57" s="101"/>
      <c r="J57" s="1222" t="s">
        <v>98</v>
      </c>
      <c r="K57" s="1517" t="s">
        <v>223</v>
      </c>
      <c r="L57" s="1517" t="s">
        <v>3849</v>
      </c>
      <c r="M57" s="1517" t="s">
        <v>223</v>
      </c>
      <c r="N57" s="156"/>
      <c r="O57" s="441"/>
      <c r="T57" s="12"/>
      <c r="U57" s="7"/>
      <c r="V57" s="7"/>
      <c r="W57" s="12"/>
      <c r="X57" s="148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H58" s="41"/>
      <c r="N58" s="156"/>
      <c r="W58" s="12"/>
      <c r="X58" s="148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H59" s="41"/>
      <c r="J59" s="1209" t="s">
        <v>46</v>
      </c>
      <c r="K59" s="2011">
        <v>45473.0</v>
      </c>
      <c r="L59" s="1594"/>
      <c r="M59" s="1594"/>
      <c r="N59" s="156"/>
      <c r="W59" s="12"/>
      <c r="X59" s="148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H60" s="41"/>
      <c r="J60" s="1212" t="s">
        <v>44</v>
      </c>
      <c r="K60" s="1269" t="s">
        <v>78</v>
      </c>
      <c r="L60" s="1594"/>
      <c r="M60" s="1594"/>
      <c r="N60" s="156"/>
      <c r="W60" s="12"/>
      <c r="X60" s="148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H61" s="41"/>
      <c r="J61" s="1762" t="s">
        <v>84</v>
      </c>
      <c r="K61" s="1763" t="s">
        <v>3850</v>
      </c>
      <c r="L61" s="1594"/>
      <c r="M61" s="1594"/>
      <c r="N61" s="156"/>
      <c r="W61" s="12"/>
      <c r="X61" s="148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H62" s="41"/>
      <c r="J62" s="1762" t="s">
        <v>97</v>
      </c>
      <c r="K62" s="1763" t="s">
        <v>3850</v>
      </c>
      <c r="L62" s="1594"/>
      <c r="M62" s="1594"/>
      <c r="N62" s="156"/>
      <c r="W62" s="12"/>
      <c r="X62" s="148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H63" s="41"/>
      <c r="J63" s="1222" t="s">
        <v>98</v>
      </c>
      <c r="K63" s="1517" t="s">
        <v>3851</v>
      </c>
      <c r="L63" s="1594"/>
      <c r="M63" s="1594"/>
      <c r="N63" s="156"/>
      <c r="W63" s="12"/>
      <c r="X63" s="148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H64" s="41"/>
      <c r="N64" s="156"/>
      <c r="W64" s="12"/>
      <c r="X64" s="148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H65" s="41"/>
      <c r="I65" s="143"/>
      <c r="J65" s="1150" t="s">
        <v>46</v>
      </c>
      <c r="K65" s="1151">
        <v>45445.0</v>
      </c>
      <c r="L65" s="1151">
        <v>45452.0</v>
      </c>
      <c r="M65" s="1151">
        <v>45459.0</v>
      </c>
      <c r="N65" s="156"/>
      <c r="W65" s="7"/>
      <c r="X65" s="1760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H66" s="41"/>
      <c r="I66" s="143"/>
      <c r="J66" s="1153" t="s">
        <v>44</v>
      </c>
      <c r="K66" s="1154" t="s">
        <v>985</v>
      </c>
      <c r="L66" s="1154" t="s">
        <v>985</v>
      </c>
      <c r="M66" s="1154" t="s">
        <v>985</v>
      </c>
      <c r="N66" s="156"/>
      <c r="W66" s="7"/>
      <c r="X66" s="1760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H67" s="41"/>
      <c r="I67" s="103"/>
      <c r="J67" s="1153" t="s">
        <v>85</v>
      </c>
      <c r="K67" s="1806" t="s">
        <v>308</v>
      </c>
      <c r="L67" s="1806" t="s">
        <v>1227</v>
      </c>
      <c r="M67" s="1806" t="s">
        <v>2302</v>
      </c>
      <c r="N67" s="156"/>
      <c r="X67" s="53"/>
    </row>
    <row r="68" outlineLevel="1">
      <c r="H68" s="41"/>
      <c r="I68" s="103"/>
      <c r="J68" s="1153" t="s">
        <v>116</v>
      </c>
      <c r="K68" s="1807" t="s">
        <v>141</v>
      </c>
      <c r="L68" s="1807" t="s">
        <v>141</v>
      </c>
      <c r="M68" s="1807" t="s">
        <v>141</v>
      </c>
      <c r="N68" s="156"/>
      <c r="X68" s="53"/>
    </row>
    <row r="69" outlineLevel="1">
      <c r="H69" s="41"/>
      <c r="I69" s="103"/>
      <c r="J69" s="1107"/>
      <c r="K69" s="1108"/>
      <c r="L69" s="1108"/>
      <c r="M69" s="506"/>
      <c r="S69" s="346"/>
      <c r="X69" s="53"/>
    </row>
    <row r="70" outlineLevel="1">
      <c r="H70" s="41"/>
      <c r="I70" s="103"/>
      <c r="J70" s="1157" t="s">
        <v>46</v>
      </c>
      <c r="K70" s="1158">
        <v>45466.0</v>
      </c>
      <c r="L70" s="1158">
        <v>45473.0</v>
      </c>
      <c r="M70" s="1808"/>
      <c r="N70" s="103"/>
      <c r="S70" s="346"/>
      <c r="X70" s="53"/>
    </row>
    <row r="71" outlineLevel="1">
      <c r="H71" s="41"/>
      <c r="I71" s="103"/>
      <c r="J71" s="1153" t="s">
        <v>44</v>
      </c>
      <c r="K71" s="1154" t="s">
        <v>985</v>
      </c>
      <c r="L71" s="1154" t="s">
        <v>985</v>
      </c>
      <c r="M71" s="1809"/>
      <c r="S71" s="346"/>
      <c r="X71" s="53"/>
    </row>
    <row r="72" outlineLevel="1">
      <c r="H72" s="41"/>
      <c r="I72" s="103"/>
      <c r="J72" s="1153" t="s">
        <v>85</v>
      </c>
      <c r="K72" s="1810" t="s">
        <v>2699</v>
      </c>
      <c r="L72" s="1929" t="s">
        <v>1562</v>
      </c>
      <c r="M72" s="1809"/>
      <c r="S72" s="346"/>
      <c r="X72" s="53"/>
    </row>
    <row r="73" outlineLevel="1">
      <c r="H73" s="41"/>
      <c r="I73" s="103"/>
      <c r="J73" s="1153" t="s">
        <v>116</v>
      </c>
      <c r="K73" s="1807" t="s">
        <v>141</v>
      </c>
      <c r="L73" s="1807" t="s">
        <v>141</v>
      </c>
      <c r="M73" s="1809"/>
      <c r="S73" s="346"/>
      <c r="X73" s="53"/>
    </row>
    <row r="74" outlineLevel="1">
      <c r="H74" s="41"/>
      <c r="I74" s="103"/>
      <c r="J74" s="1617"/>
      <c r="K74" s="1617"/>
      <c r="L74" s="1617"/>
      <c r="M74" s="1617"/>
      <c r="S74" s="346"/>
      <c r="X74" s="53"/>
    </row>
    <row r="75" outlineLevel="1">
      <c r="H75" s="41"/>
      <c r="I75" s="103"/>
      <c r="J75" s="1157" t="s">
        <v>46</v>
      </c>
      <c r="K75" s="1158">
        <v>45449.0</v>
      </c>
      <c r="L75" s="1158">
        <v>45461.0</v>
      </c>
      <c r="M75" s="1158">
        <v>45468.0</v>
      </c>
      <c r="S75" s="346"/>
      <c r="X75" s="53"/>
    </row>
    <row r="76" outlineLevel="1">
      <c r="H76" s="41"/>
      <c r="I76" s="103"/>
      <c r="J76" s="1153" t="s">
        <v>44</v>
      </c>
      <c r="K76" s="2040" t="s">
        <v>3855</v>
      </c>
      <c r="L76" s="1154" t="s">
        <v>2136</v>
      </c>
      <c r="M76" s="1154" t="s">
        <v>1504</v>
      </c>
      <c r="S76" s="346"/>
      <c r="X76" s="53"/>
    </row>
    <row r="77" outlineLevel="1">
      <c r="H77" s="41"/>
      <c r="I77" s="1051"/>
      <c r="J77" s="1153" t="s">
        <v>85</v>
      </c>
      <c r="K77" s="1806" t="s">
        <v>1529</v>
      </c>
      <c r="L77" s="1806" t="s">
        <v>1527</v>
      </c>
      <c r="M77" s="1806" t="s">
        <v>3856</v>
      </c>
      <c r="S77" s="346"/>
      <c r="X77" s="53"/>
    </row>
    <row r="78" outlineLevel="1">
      <c r="H78" s="41"/>
      <c r="I78" s="1051"/>
      <c r="J78" s="1162" t="s">
        <v>116</v>
      </c>
      <c r="K78" s="1807" t="s">
        <v>3455</v>
      </c>
      <c r="L78" s="1807" t="s">
        <v>3455</v>
      </c>
      <c r="M78" s="1807" t="s">
        <v>3455</v>
      </c>
      <c r="S78" s="346"/>
      <c r="X78" s="53"/>
    </row>
    <row r="79" outlineLevel="1">
      <c r="H79" s="49"/>
      <c r="I79" s="1617"/>
      <c r="J79" s="50"/>
      <c r="K79" s="50"/>
      <c r="L79" s="50"/>
      <c r="M79" s="50"/>
      <c r="N79" s="50"/>
      <c r="O79" s="50"/>
      <c r="P79" s="50"/>
      <c r="Q79" s="50"/>
      <c r="R79" s="50"/>
      <c r="S79" s="1787"/>
      <c r="T79" s="50"/>
      <c r="U79" s="50"/>
      <c r="V79" s="50"/>
      <c r="W79" s="50"/>
      <c r="X79" s="903"/>
    </row>
    <row r="80" outlineLevel="1">
      <c r="I80" s="1051"/>
      <c r="S80" s="346"/>
    </row>
    <row r="81" outlineLevel="1">
      <c r="I81" s="1051"/>
      <c r="S81" s="346"/>
    </row>
    <row r="82" outlineLevel="1">
      <c r="I82" s="1051"/>
      <c r="S82" s="346"/>
    </row>
    <row r="83">
      <c r="I83" s="1051"/>
      <c r="S83" s="346"/>
    </row>
    <row r="84">
      <c r="I84" s="1051"/>
      <c r="S84" s="346"/>
    </row>
    <row r="85">
      <c r="I85" s="1051"/>
      <c r="S85" s="346"/>
    </row>
    <row r="86">
      <c r="I86" s="1051"/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K67"/>
    <hyperlink r:id="rId3" ref="L67"/>
    <hyperlink r:id="rId4" ref="M67"/>
    <hyperlink r:id="rId5" ref="K72"/>
    <hyperlink r:id="rId6" ref="L72"/>
    <hyperlink r:id="rId7" ref="K77"/>
    <hyperlink r:id="rId8" ref="L77"/>
    <hyperlink r:id="rId9" ref="M77"/>
  </hyperlinks>
  <drawing r:id="rId10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8" width="16.38"/>
    <col customWidth="1" min="9" max="9" width="18.38"/>
    <col customWidth="1" min="10" max="36" width="16.38"/>
  </cols>
  <sheetData>
    <row r="1">
      <c r="K1" s="346"/>
    </row>
    <row r="2">
      <c r="B2" s="2" t="s">
        <v>0</v>
      </c>
      <c r="C2" s="1620" t="s">
        <v>3312</v>
      </c>
      <c r="D2" s="4"/>
      <c r="E2" s="5" t="s">
        <v>2</v>
      </c>
      <c r="F2" s="5" t="s">
        <v>3</v>
      </c>
      <c r="G2" s="6" t="s">
        <v>4</v>
      </c>
      <c r="K2" s="346"/>
    </row>
    <row r="3">
      <c r="B3" s="2" t="s">
        <v>5</v>
      </c>
      <c r="C3" s="1621" t="s">
        <v>2073</v>
      </c>
      <c r="D3" s="4"/>
      <c r="E3" s="1516">
        <v>1.0</v>
      </c>
      <c r="F3" s="10"/>
      <c r="G3" s="11"/>
      <c r="H3" s="12"/>
      <c r="K3" s="346"/>
    </row>
    <row r="4">
      <c r="B4" s="2" t="s">
        <v>9</v>
      </c>
      <c r="C4" s="1622"/>
      <c r="D4" s="4"/>
      <c r="E4" s="14"/>
      <c r="F4" s="14"/>
      <c r="G4" s="14"/>
      <c r="H4" s="12"/>
      <c r="K4" s="346"/>
    </row>
    <row r="5">
      <c r="B5" s="2" t="s">
        <v>11</v>
      </c>
      <c r="C5" s="8" t="s">
        <v>12</v>
      </c>
      <c r="D5" s="15"/>
      <c r="E5" s="15"/>
      <c r="F5" s="15"/>
      <c r="G5" s="4"/>
      <c r="H5" s="12"/>
      <c r="K5" s="346"/>
    </row>
    <row r="6">
      <c r="B6" s="1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  <c r="K6" s="346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  <c r="K7" s="346"/>
    </row>
    <row r="8">
      <c r="B8" s="22" t="s">
        <v>22</v>
      </c>
      <c r="C8" s="23" t="s">
        <v>23</v>
      </c>
      <c r="D8" s="24" t="s">
        <v>25</v>
      </c>
      <c r="E8" s="15"/>
      <c r="F8" s="15"/>
      <c r="G8" s="4"/>
      <c r="H8" s="12"/>
      <c r="K8" s="346"/>
    </row>
    <row r="9">
      <c r="B9" s="25"/>
      <c r="C9" s="23" t="s">
        <v>26</v>
      </c>
      <c r="D9" s="24" t="s">
        <v>27</v>
      </c>
      <c r="E9" s="15"/>
      <c r="F9" s="15"/>
      <c r="G9" s="4"/>
      <c r="H9" s="12"/>
      <c r="K9" s="346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  <c r="K10" s="346"/>
    </row>
    <row r="11">
      <c r="B11" s="2" t="s">
        <v>30</v>
      </c>
      <c r="C11" s="26" t="s">
        <v>31</v>
      </c>
      <c r="D11" s="27" t="s">
        <v>32</v>
      </c>
      <c r="E11" s="15"/>
      <c r="F11" s="15"/>
      <c r="G11" s="4"/>
      <c r="H11" s="12"/>
      <c r="K11" s="346"/>
    </row>
    <row r="12">
      <c r="B12" s="830"/>
      <c r="C12" s="12"/>
      <c r="D12" s="12"/>
      <c r="E12" s="12"/>
      <c r="F12" s="12"/>
      <c r="G12" s="12"/>
      <c r="H12" s="12"/>
      <c r="K12" s="346"/>
    </row>
    <row r="13">
      <c r="B13" s="30" t="s">
        <v>36</v>
      </c>
      <c r="C13" s="12"/>
      <c r="D13" s="12"/>
      <c r="E13" s="12"/>
      <c r="F13" s="12"/>
      <c r="G13" s="12"/>
      <c r="H13" s="12"/>
      <c r="K13" s="346"/>
    </row>
    <row r="14">
      <c r="B14" s="1623" t="s">
        <v>3852</v>
      </c>
      <c r="C14" s="36"/>
      <c r="D14" s="36"/>
      <c r="E14" s="36"/>
      <c r="F14" s="65"/>
      <c r="G14" s="1145" t="s">
        <v>40</v>
      </c>
      <c r="H14" s="65"/>
      <c r="K14" s="1624" t="s">
        <v>3853</v>
      </c>
      <c r="L14" s="36"/>
      <c r="M14" s="36"/>
      <c r="N14" s="36"/>
      <c r="O14" s="65"/>
      <c r="P14" s="1145" t="s">
        <v>40</v>
      </c>
      <c r="Q14" s="65"/>
      <c r="T14" s="1623" t="s">
        <v>3852</v>
      </c>
      <c r="U14" s="36"/>
      <c r="V14" s="36"/>
      <c r="W14" s="36"/>
      <c r="X14" s="65"/>
      <c r="Y14" s="1145" t="s">
        <v>40</v>
      </c>
      <c r="Z14" s="65"/>
      <c r="AC14" s="1624" t="s">
        <v>3854</v>
      </c>
      <c r="AD14" s="36"/>
      <c r="AE14" s="36"/>
      <c r="AF14" s="36"/>
      <c r="AG14" s="65"/>
      <c r="AH14" s="1145" t="s">
        <v>40</v>
      </c>
      <c r="AI14" s="65"/>
      <c r="AJ14" s="844"/>
    </row>
    <row r="15">
      <c r="B15" s="51"/>
      <c r="F15" s="98"/>
      <c r="G15" s="51"/>
      <c r="H15" s="98"/>
      <c r="K15" s="51"/>
      <c r="O15" s="98"/>
      <c r="P15" s="51"/>
      <c r="Q15" s="98"/>
      <c r="T15" s="51"/>
      <c r="X15" s="98"/>
      <c r="Y15" s="51"/>
      <c r="Z15" s="98"/>
      <c r="AC15" s="51"/>
      <c r="AG15" s="98"/>
      <c r="AH15" s="51"/>
      <c r="AI15" s="98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153"/>
      <c r="C17" s="113"/>
      <c r="D17" s="113"/>
      <c r="E17" s="113"/>
      <c r="F17" s="114"/>
      <c r="G17" s="153"/>
      <c r="H17" s="114"/>
      <c r="K17" s="153"/>
      <c r="L17" s="113"/>
      <c r="M17" s="113"/>
      <c r="N17" s="113"/>
      <c r="O17" s="114"/>
      <c r="P17" s="153"/>
      <c r="Q17" s="114"/>
      <c r="T17" s="153"/>
      <c r="U17" s="113"/>
      <c r="V17" s="113"/>
      <c r="W17" s="113"/>
      <c r="X17" s="114"/>
      <c r="Y17" s="153"/>
      <c r="Z17" s="114"/>
      <c r="AC17" s="153"/>
      <c r="AD17" s="113"/>
      <c r="AE17" s="113"/>
      <c r="AF17" s="113"/>
      <c r="AG17" s="114"/>
      <c r="AH17" s="153"/>
      <c r="AI17" s="114"/>
      <c r="AJ17" s="844"/>
    </row>
    <row r="18">
      <c r="B18" s="34" t="s">
        <v>58</v>
      </c>
      <c r="C18" s="36"/>
      <c r="D18" s="36"/>
      <c r="E18" s="36"/>
      <c r="F18" s="36"/>
      <c r="G18" s="36"/>
      <c r="H18" s="65"/>
      <c r="K18" s="1625" t="s">
        <v>58</v>
      </c>
      <c r="L18" s="36"/>
      <c r="M18" s="36"/>
      <c r="N18" s="36"/>
      <c r="O18" s="36"/>
      <c r="P18" s="36"/>
      <c r="Q18" s="65"/>
      <c r="T18" s="34" t="s">
        <v>58</v>
      </c>
      <c r="U18" s="36"/>
      <c r="V18" s="36"/>
      <c r="W18" s="36"/>
      <c r="X18" s="36"/>
      <c r="Y18" s="36"/>
      <c r="Z18" s="65"/>
      <c r="AC18" s="34" t="s">
        <v>58</v>
      </c>
      <c r="AD18" s="36"/>
      <c r="AE18" s="36"/>
      <c r="AF18" s="36"/>
      <c r="AG18" s="36"/>
      <c r="AH18" s="36"/>
      <c r="AI18" s="65"/>
      <c r="AJ18" s="844"/>
    </row>
    <row r="19">
      <c r="B19" s="153"/>
      <c r="C19" s="113"/>
      <c r="D19" s="113"/>
      <c r="E19" s="113"/>
      <c r="F19" s="113"/>
      <c r="G19" s="113"/>
      <c r="H19" s="114"/>
      <c r="K19" s="153"/>
      <c r="L19" s="113"/>
      <c r="M19" s="113"/>
      <c r="N19" s="113"/>
      <c r="O19" s="113"/>
      <c r="P19" s="113"/>
      <c r="Q19" s="114"/>
      <c r="T19" s="153"/>
      <c r="U19" s="113"/>
      <c r="V19" s="113"/>
      <c r="W19" s="113"/>
      <c r="X19" s="113"/>
      <c r="Y19" s="113"/>
      <c r="Z19" s="114"/>
      <c r="AC19" s="153"/>
      <c r="AD19" s="113"/>
      <c r="AE19" s="113"/>
      <c r="AF19" s="113"/>
      <c r="AG19" s="113"/>
      <c r="AH19" s="113"/>
      <c r="AI19" s="114"/>
      <c r="AJ19" s="844"/>
    </row>
    <row r="20">
      <c r="B20" s="767" t="s">
        <v>71</v>
      </c>
      <c r="C20" s="767" t="s">
        <v>62</v>
      </c>
      <c r="D20" s="767" t="s">
        <v>66</v>
      </c>
      <c r="E20" s="767" t="s">
        <v>67</v>
      </c>
      <c r="F20" s="767" t="s">
        <v>68</v>
      </c>
      <c r="G20" s="767" t="s">
        <v>69</v>
      </c>
      <c r="H20" s="767" t="s">
        <v>70</v>
      </c>
      <c r="K20" s="767" t="s">
        <v>71</v>
      </c>
      <c r="L20" s="767" t="s">
        <v>62</v>
      </c>
      <c r="M20" s="767" t="s">
        <v>66</v>
      </c>
      <c r="N20" s="767" t="s">
        <v>67</v>
      </c>
      <c r="O20" s="767" t="s">
        <v>68</v>
      </c>
      <c r="P20" s="767" t="s">
        <v>69</v>
      </c>
      <c r="Q20" s="767" t="s">
        <v>70</v>
      </c>
      <c r="T20" s="767" t="s">
        <v>71</v>
      </c>
      <c r="U20" s="767" t="s">
        <v>62</v>
      </c>
      <c r="V20" s="767" t="s">
        <v>66</v>
      </c>
      <c r="W20" s="767" t="s">
        <v>67</v>
      </c>
      <c r="X20" s="767" t="s">
        <v>68</v>
      </c>
      <c r="Y20" s="767" t="s">
        <v>69</v>
      </c>
      <c r="Z20" s="767" t="s">
        <v>70</v>
      </c>
      <c r="AC20" s="767" t="s">
        <v>71</v>
      </c>
      <c r="AD20" s="767" t="s">
        <v>62</v>
      </c>
      <c r="AE20" s="767" t="s">
        <v>66</v>
      </c>
      <c r="AF20" s="767" t="s">
        <v>67</v>
      </c>
      <c r="AG20" s="767" t="s">
        <v>68</v>
      </c>
      <c r="AH20" s="767" t="s">
        <v>69</v>
      </c>
      <c r="AI20" s="767" t="s">
        <v>70</v>
      </c>
      <c r="AJ20" s="844"/>
    </row>
    <row r="21">
      <c r="B21" s="984"/>
      <c r="C21" s="984"/>
      <c r="D21" s="984"/>
      <c r="E21" s="984"/>
      <c r="F21" s="984"/>
      <c r="G21" s="769">
        <v>1.0</v>
      </c>
      <c r="H21" s="769">
        <v>2.0</v>
      </c>
      <c r="K21" s="984"/>
      <c r="L21" s="984"/>
      <c r="M21" s="984"/>
      <c r="N21" s="984"/>
      <c r="O21" s="984"/>
      <c r="P21" s="769">
        <v>1.0</v>
      </c>
      <c r="Q21" s="769">
        <v>2.0</v>
      </c>
      <c r="T21" s="984"/>
      <c r="U21" s="984"/>
      <c r="V21" s="984"/>
      <c r="W21" s="984"/>
      <c r="X21" s="984"/>
      <c r="Y21" s="769">
        <v>1.0</v>
      </c>
      <c r="Z21" s="769">
        <v>2.0</v>
      </c>
      <c r="AA21" s="78"/>
      <c r="AB21" s="78"/>
      <c r="AC21" s="984"/>
      <c r="AD21" s="984"/>
      <c r="AE21" s="984"/>
      <c r="AF21" s="984"/>
      <c r="AG21" s="984"/>
      <c r="AH21" s="769">
        <v>1.0</v>
      </c>
      <c r="AI21" s="769">
        <v>2.0</v>
      </c>
      <c r="AJ21" s="844"/>
    </row>
    <row r="22" ht="63.75" customHeight="1">
      <c r="A22" s="831"/>
      <c r="B22" s="1964"/>
      <c r="C22" s="975"/>
      <c r="D22" s="975"/>
      <c r="E22" s="975"/>
      <c r="F22" s="975"/>
      <c r="G22" s="975"/>
      <c r="H22" s="841" t="s">
        <v>3588</v>
      </c>
      <c r="K22" s="1964"/>
      <c r="L22" s="975"/>
      <c r="M22" s="975"/>
      <c r="N22" s="975"/>
      <c r="O22" s="975"/>
      <c r="P22" s="975"/>
      <c r="Q22" s="841" t="s">
        <v>3588</v>
      </c>
      <c r="R22" s="831"/>
      <c r="S22" s="831"/>
      <c r="T22" s="1964"/>
      <c r="U22" s="975"/>
      <c r="V22" s="975"/>
      <c r="W22" s="975"/>
      <c r="X22" s="975"/>
      <c r="Y22" s="832"/>
      <c r="Z22" s="841" t="s">
        <v>3588</v>
      </c>
      <c r="AA22" s="837"/>
      <c r="AB22" s="837"/>
      <c r="AC22" s="1964"/>
      <c r="AD22" s="975"/>
      <c r="AE22" s="975"/>
      <c r="AF22" s="975"/>
      <c r="AG22" s="975"/>
      <c r="AH22" s="832"/>
      <c r="AI22" s="841" t="s">
        <v>3588</v>
      </c>
      <c r="AJ22" s="844"/>
    </row>
    <row r="23">
      <c r="B23" s="769">
        <v>3.0</v>
      </c>
      <c r="C23" s="769">
        <v>4.0</v>
      </c>
      <c r="D23" s="769">
        <v>5.0</v>
      </c>
      <c r="E23" s="769">
        <v>6.0</v>
      </c>
      <c r="F23" s="769">
        <v>7.0</v>
      </c>
      <c r="G23" s="769">
        <v>8.0</v>
      </c>
      <c r="H23" s="769">
        <v>9.0</v>
      </c>
      <c r="K23" s="769">
        <v>3.0</v>
      </c>
      <c r="L23" s="769">
        <v>4.0</v>
      </c>
      <c r="M23" s="769">
        <v>5.0</v>
      </c>
      <c r="N23" s="769">
        <v>6.0</v>
      </c>
      <c r="O23" s="769">
        <v>7.0</v>
      </c>
      <c r="P23" s="769">
        <v>8.0</v>
      </c>
      <c r="Q23" s="769">
        <v>9.0</v>
      </c>
      <c r="T23" s="769">
        <v>3.0</v>
      </c>
      <c r="U23" s="769">
        <v>4.0</v>
      </c>
      <c r="V23" s="769">
        <v>5.0</v>
      </c>
      <c r="W23" s="769">
        <v>6.0</v>
      </c>
      <c r="X23" s="769">
        <v>7.0</v>
      </c>
      <c r="Y23" s="769">
        <v>8.0</v>
      </c>
      <c r="Z23" s="769">
        <v>9.0</v>
      </c>
      <c r="AA23" s="78"/>
      <c r="AB23" s="78"/>
      <c r="AC23" s="769">
        <v>3.0</v>
      </c>
      <c r="AD23" s="769">
        <v>4.0</v>
      </c>
      <c r="AE23" s="769">
        <v>5.0</v>
      </c>
      <c r="AF23" s="769">
        <v>6.0</v>
      </c>
      <c r="AG23" s="769">
        <v>7.0</v>
      </c>
      <c r="AH23" s="769">
        <v>8.0</v>
      </c>
      <c r="AI23" s="769">
        <v>9.0</v>
      </c>
      <c r="AJ23" s="844"/>
    </row>
    <row r="24" ht="63.75" customHeight="1">
      <c r="B24" s="975"/>
      <c r="C24" s="834" t="s">
        <v>78</v>
      </c>
      <c r="D24" s="834" t="s">
        <v>78</v>
      </c>
      <c r="E24" s="1632" t="s">
        <v>3857</v>
      </c>
      <c r="F24" s="834" t="s">
        <v>78</v>
      </c>
      <c r="G24" s="975"/>
      <c r="H24" s="841" t="s">
        <v>3588</v>
      </c>
      <c r="K24" s="975"/>
      <c r="L24" s="834" t="s">
        <v>78</v>
      </c>
      <c r="M24" s="834" t="s">
        <v>78</v>
      </c>
      <c r="N24" s="1632" t="s">
        <v>3857</v>
      </c>
      <c r="O24" s="834" t="s">
        <v>78</v>
      </c>
      <c r="P24" s="975"/>
      <c r="Q24" s="841" t="s">
        <v>3588</v>
      </c>
      <c r="T24" s="832"/>
      <c r="U24" s="834" t="s">
        <v>78</v>
      </c>
      <c r="V24" s="834" t="s">
        <v>78</v>
      </c>
      <c r="W24" s="1632" t="s">
        <v>3857</v>
      </c>
      <c r="X24" s="834" t="s">
        <v>78</v>
      </c>
      <c r="Y24" s="832"/>
      <c r="Z24" s="841" t="s">
        <v>3588</v>
      </c>
      <c r="AC24" s="832"/>
      <c r="AD24" s="834" t="s">
        <v>78</v>
      </c>
      <c r="AE24" s="834" t="s">
        <v>78</v>
      </c>
      <c r="AF24" s="1632" t="s">
        <v>3857</v>
      </c>
      <c r="AG24" s="834" t="s">
        <v>78</v>
      </c>
      <c r="AH24" s="832"/>
      <c r="AI24" s="841" t="s">
        <v>3588</v>
      </c>
      <c r="AJ24" s="844"/>
    </row>
    <row r="25">
      <c r="B25" s="769">
        <v>10.0</v>
      </c>
      <c r="C25" s="769">
        <v>11.0</v>
      </c>
      <c r="D25" s="769">
        <v>12.0</v>
      </c>
      <c r="E25" s="769">
        <v>13.0</v>
      </c>
      <c r="F25" s="769">
        <v>14.0</v>
      </c>
      <c r="G25" s="769">
        <v>15.0</v>
      </c>
      <c r="H25" s="769">
        <v>16.0</v>
      </c>
      <c r="K25" s="769">
        <v>10.0</v>
      </c>
      <c r="L25" s="769">
        <v>11.0</v>
      </c>
      <c r="M25" s="769">
        <v>12.0</v>
      </c>
      <c r="N25" s="769">
        <v>13.0</v>
      </c>
      <c r="O25" s="769">
        <v>14.0</v>
      </c>
      <c r="P25" s="769">
        <v>15.0</v>
      </c>
      <c r="Q25" s="769">
        <v>16.0</v>
      </c>
      <c r="T25" s="769">
        <v>10.0</v>
      </c>
      <c r="U25" s="769">
        <v>11.0</v>
      </c>
      <c r="V25" s="769">
        <v>12.0</v>
      </c>
      <c r="W25" s="769">
        <v>13.0</v>
      </c>
      <c r="X25" s="769">
        <v>14.0</v>
      </c>
      <c r="Y25" s="769">
        <v>15.0</v>
      </c>
      <c r="Z25" s="769">
        <v>16.0</v>
      </c>
      <c r="AA25" s="92"/>
      <c r="AB25" s="92"/>
      <c r="AC25" s="769">
        <v>10.0</v>
      </c>
      <c r="AD25" s="769">
        <v>11.0</v>
      </c>
      <c r="AE25" s="769">
        <v>12.0</v>
      </c>
      <c r="AF25" s="769">
        <v>13.0</v>
      </c>
      <c r="AG25" s="769">
        <v>14.0</v>
      </c>
      <c r="AH25" s="769">
        <v>15.0</v>
      </c>
      <c r="AI25" s="769">
        <v>16.0</v>
      </c>
      <c r="AJ25" s="844"/>
    </row>
    <row r="26" ht="63.75" customHeight="1">
      <c r="B26" s="834" t="s">
        <v>78</v>
      </c>
      <c r="C26" s="975"/>
      <c r="D26" s="834" t="s">
        <v>78</v>
      </c>
      <c r="E26" s="1386"/>
      <c r="F26" s="1498"/>
      <c r="G26" s="1386"/>
      <c r="H26" s="781"/>
      <c r="K26" s="834" t="s">
        <v>78</v>
      </c>
      <c r="L26" s="975"/>
      <c r="M26" s="834" t="s">
        <v>78</v>
      </c>
      <c r="N26" s="1386"/>
      <c r="O26" s="1498"/>
      <c r="P26" s="1386"/>
      <c r="Q26" s="781"/>
      <c r="T26" s="834" t="s">
        <v>78</v>
      </c>
      <c r="U26" s="832"/>
      <c r="V26" s="834" t="s">
        <v>78</v>
      </c>
      <c r="W26" s="834" t="s">
        <v>78</v>
      </c>
      <c r="X26" s="834" t="s">
        <v>78</v>
      </c>
      <c r="Y26" s="834" t="s">
        <v>78</v>
      </c>
      <c r="Z26" s="841" t="s">
        <v>3588</v>
      </c>
      <c r="AB26" s="53"/>
      <c r="AC26" s="834" t="s">
        <v>78</v>
      </c>
      <c r="AD26" s="832"/>
      <c r="AE26" s="834" t="s">
        <v>78</v>
      </c>
      <c r="AF26" s="834" t="s">
        <v>78</v>
      </c>
      <c r="AG26" s="834" t="s">
        <v>78</v>
      </c>
      <c r="AH26" s="834" t="s">
        <v>78</v>
      </c>
      <c r="AI26" s="841" t="s">
        <v>3588</v>
      </c>
      <c r="AJ26" s="844"/>
    </row>
    <row r="27">
      <c r="B27" s="769">
        <v>17.0</v>
      </c>
      <c r="C27" s="769">
        <v>18.0</v>
      </c>
      <c r="D27" s="769">
        <v>19.0</v>
      </c>
      <c r="E27" s="769">
        <v>20.0</v>
      </c>
      <c r="F27" s="769">
        <v>21.0</v>
      </c>
      <c r="G27" s="769">
        <v>22.0</v>
      </c>
      <c r="H27" s="769">
        <v>23.0</v>
      </c>
      <c r="K27" s="769">
        <v>17.0</v>
      </c>
      <c r="L27" s="769">
        <v>18.0</v>
      </c>
      <c r="M27" s="769">
        <v>19.0</v>
      </c>
      <c r="N27" s="769">
        <v>20.0</v>
      </c>
      <c r="O27" s="769">
        <v>21.0</v>
      </c>
      <c r="P27" s="769">
        <v>22.0</v>
      </c>
      <c r="Q27" s="769">
        <v>23.0</v>
      </c>
      <c r="T27" s="769">
        <v>17.0</v>
      </c>
      <c r="U27" s="769">
        <v>18.0</v>
      </c>
      <c r="V27" s="769">
        <v>19.0</v>
      </c>
      <c r="W27" s="769">
        <v>20.0</v>
      </c>
      <c r="X27" s="769">
        <v>21.0</v>
      </c>
      <c r="Y27" s="769">
        <v>22.0</v>
      </c>
      <c r="Z27" s="769">
        <v>23.0</v>
      </c>
      <c r="AC27" s="769">
        <v>17.0</v>
      </c>
      <c r="AD27" s="769">
        <v>18.0</v>
      </c>
      <c r="AE27" s="769">
        <v>19.0</v>
      </c>
      <c r="AF27" s="769">
        <v>20.0</v>
      </c>
      <c r="AG27" s="769">
        <v>21.0</v>
      </c>
      <c r="AH27" s="769">
        <v>22.0</v>
      </c>
      <c r="AI27" s="769">
        <v>23.0</v>
      </c>
      <c r="AJ27" s="844"/>
    </row>
    <row r="28" ht="63.75" customHeight="1">
      <c r="B28" s="1386"/>
      <c r="C28" s="1386"/>
      <c r="D28" s="1386"/>
      <c r="E28" s="1386"/>
      <c r="F28" s="1498"/>
      <c r="G28" s="1386"/>
      <c r="H28" s="781"/>
      <c r="K28" s="1386"/>
      <c r="L28" s="1386"/>
      <c r="M28" s="1386"/>
      <c r="N28" s="1386"/>
      <c r="O28" s="1498"/>
      <c r="P28" s="1386"/>
      <c r="Q28" s="781"/>
      <c r="T28" s="1386"/>
      <c r="U28" s="1632" t="s">
        <v>3858</v>
      </c>
      <c r="V28" s="834" t="s">
        <v>78</v>
      </c>
      <c r="W28" s="834" t="s">
        <v>78</v>
      </c>
      <c r="X28" s="834" t="s">
        <v>78</v>
      </c>
      <c r="Y28" s="834" t="s">
        <v>78</v>
      </c>
      <c r="Z28" s="834" t="s">
        <v>78</v>
      </c>
      <c r="AA28" s="97"/>
      <c r="AB28" s="97"/>
      <c r="AC28" s="1386"/>
      <c r="AD28" s="1632" t="s">
        <v>3858</v>
      </c>
      <c r="AE28" s="834" t="s">
        <v>78</v>
      </c>
      <c r="AF28" s="834" t="s">
        <v>78</v>
      </c>
      <c r="AG28" s="834" t="s">
        <v>78</v>
      </c>
      <c r="AH28" s="834" t="s">
        <v>78</v>
      </c>
      <c r="AI28" s="834" t="s">
        <v>78</v>
      </c>
      <c r="AJ28" s="844"/>
    </row>
    <row r="29">
      <c r="B29" s="769">
        <v>24.0</v>
      </c>
      <c r="C29" s="769">
        <v>25.0</v>
      </c>
      <c r="D29" s="769">
        <v>26.0</v>
      </c>
      <c r="E29" s="769">
        <v>27.0</v>
      </c>
      <c r="F29" s="769">
        <v>28.0</v>
      </c>
      <c r="G29" s="769">
        <v>29.0</v>
      </c>
      <c r="H29" s="769">
        <v>30.0</v>
      </c>
      <c r="K29" s="769">
        <v>24.0</v>
      </c>
      <c r="L29" s="769">
        <v>25.0</v>
      </c>
      <c r="M29" s="769">
        <v>26.0</v>
      </c>
      <c r="N29" s="769">
        <v>27.0</v>
      </c>
      <c r="O29" s="769">
        <v>28.0</v>
      </c>
      <c r="P29" s="769">
        <v>29.0</v>
      </c>
      <c r="Q29" s="769">
        <v>30.0</v>
      </c>
      <c r="T29" s="769">
        <v>24.0</v>
      </c>
      <c r="U29" s="769">
        <v>25.0</v>
      </c>
      <c r="V29" s="769">
        <v>26.0</v>
      </c>
      <c r="W29" s="769">
        <v>27.0</v>
      </c>
      <c r="X29" s="769">
        <v>28.0</v>
      </c>
      <c r="Y29" s="769">
        <v>29.0</v>
      </c>
      <c r="Z29" s="769">
        <v>30.0</v>
      </c>
      <c r="AA29" s="97"/>
      <c r="AB29" s="97"/>
      <c r="AC29" s="769">
        <v>24.0</v>
      </c>
      <c r="AD29" s="769">
        <v>25.0</v>
      </c>
      <c r="AE29" s="769">
        <v>26.0</v>
      </c>
      <c r="AF29" s="769">
        <v>27.0</v>
      </c>
      <c r="AG29" s="769">
        <v>28.0</v>
      </c>
      <c r="AH29" s="769">
        <v>29.0</v>
      </c>
      <c r="AI29" s="769">
        <v>30.0</v>
      </c>
      <c r="AJ29" s="844"/>
    </row>
    <row r="30" ht="63.75" customHeight="1">
      <c r="B30" s="1386"/>
      <c r="C30" s="1386"/>
      <c r="D30" s="1386"/>
      <c r="E30" s="1386"/>
      <c r="F30" s="1386"/>
      <c r="G30" s="1386"/>
      <c r="H30" s="781"/>
      <c r="K30" s="1386"/>
      <c r="L30" s="1386"/>
      <c r="M30" s="1386"/>
      <c r="N30" s="1386"/>
      <c r="O30" s="1386"/>
      <c r="P30" s="1386"/>
      <c r="Q30" s="781"/>
      <c r="T30" s="834" t="s">
        <v>78</v>
      </c>
      <c r="U30" s="833" t="s">
        <v>3859</v>
      </c>
      <c r="V30" s="834" t="s">
        <v>78</v>
      </c>
      <c r="W30" s="834" t="s">
        <v>78</v>
      </c>
      <c r="X30" s="834" t="s">
        <v>78</v>
      </c>
      <c r="Y30" s="834" t="s">
        <v>78</v>
      </c>
      <c r="Z30" s="834" t="s">
        <v>78</v>
      </c>
      <c r="AA30" s="97"/>
      <c r="AB30" s="97"/>
      <c r="AC30" s="834" t="s">
        <v>78</v>
      </c>
      <c r="AD30" s="833" t="s">
        <v>3859</v>
      </c>
      <c r="AE30" s="834" t="s">
        <v>78</v>
      </c>
      <c r="AF30" s="834" t="s">
        <v>78</v>
      </c>
      <c r="AG30" s="834" t="s">
        <v>78</v>
      </c>
      <c r="AH30" s="834" t="s">
        <v>78</v>
      </c>
      <c r="AI30" s="834" t="s">
        <v>78</v>
      </c>
      <c r="AJ30" s="844"/>
    </row>
    <row r="31">
      <c r="K31" s="346"/>
      <c r="AJ31" s="844"/>
    </row>
    <row r="32">
      <c r="AJ32" s="844"/>
    </row>
    <row r="33">
      <c r="K33" s="346"/>
      <c r="AJ33" s="844"/>
    </row>
    <row r="34">
      <c r="B34" s="1633" t="s">
        <v>3860</v>
      </c>
      <c r="C34" s="15"/>
      <c r="D34" s="15"/>
      <c r="E34" s="15"/>
      <c r="F34" s="4"/>
      <c r="H34" s="67" t="s">
        <v>139</v>
      </c>
      <c r="I34" s="67" t="s">
        <v>140</v>
      </c>
      <c r="K34" s="1634"/>
    </row>
    <row r="35">
      <c r="B35" s="2041" t="s">
        <v>121</v>
      </c>
      <c r="C35" s="2042" t="s">
        <v>123</v>
      </c>
      <c r="D35" s="2042" t="s">
        <v>1015</v>
      </c>
      <c r="E35" s="2042" t="s">
        <v>124</v>
      </c>
      <c r="F35" s="2043" t="s">
        <v>449</v>
      </c>
      <c r="H35" s="71" t="s">
        <v>85</v>
      </c>
      <c r="I35" s="2044" t="s">
        <v>2302</v>
      </c>
      <c r="K35" s="346"/>
      <c r="T35" s="905"/>
      <c r="U35" s="905"/>
    </row>
    <row r="36">
      <c r="B36" s="2045">
        <v>45445.0</v>
      </c>
      <c r="C36" s="2045">
        <v>45445.0</v>
      </c>
      <c r="D36" s="2046" t="s">
        <v>78</v>
      </c>
      <c r="E36" s="2047" t="s">
        <v>228</v>
      </c>
      <c r="F36" s="2048" t="s">
        <v>3822</v>
      </c>
      <c r="H36" s="71" t="s">
        <v>116</v>
      </c>
      <c r="I36" s="2049" t="s">
        <v>2699</v>
      </c>
      <c r="K36" s="346"/>
      <c r="T36" s="905"/>
      <c r="U36" s="905"/>
    </row>
    <row r="37">
      <c r="B37" s="2045">
        <v>45447.0</v>
      </c>
      <c r="C37" s="2045">
        <v>45447.0</v>
      </c>
      <c r="D37" s="2046" t="s">
        <v>78</v>
      </c>
      <c r="E37" s="2047" t="s">
        <v>518</v>
      </c>
      <c r="F37" s="2048" t="s">
        <v>3823</v>
      </c>
      <c r="H37" s="71" t="s">
        <v>169</v>
      </c>
      <c r="I37" s="2050" t="s">
        <v>1227</v>
      </c>
      <c r="K37" s="346"/>
      <c r="T37" s="905"/>
      <c r="U37" s="905"/>
    </row>
    <row r="38">
      <c r="B38" s="2045">
        <v>45448.0</v>
      </c>
      <c r="C38" s="2045">
        <v>45448.0</v>
      </c>
      <c r="D38" s="2046" t="s">
        <v>78</v>
      </c>
      <c r="E38" s="2047" t="s">
        <v>143</v>
      </c>
      <c r="F38" s="2048" t="s">
        <v>3824</v>
      </c>
      <c r="K38" s="346"/>
      <c r="T38" s="905"/>
      <c r="U38" s="905"/>
    </row>
    <row r="39">
      <c r="B39" s="2051">
        <v>45449.0</v>
      </c>
      <c r="C39" s="2051">
        <v>45449.0</v>
      </c>
      <c r="D39" s="2052" t="s">
        <v>3861</v>
      </c>
      <c r="E39" s="2052" t="s">
        <v>3861</v>
      </c>
      <c r="F39" s="2053" t="s">
        <v>3862</v>
      </c>
      <c r="K39" s="346"/>
      <c r="T39" s="905"/>
      <c r="U39" s="905"/>
    </row>
    <row r="40" ht="15.0" customHeight="1">
      <c r="A40" s="1" t="s">
        <v>149</v>
      </c>
      <c r="B40" s="2045">
        <v>45450.0</v>
      </c>
      <c r="C40" s="2045">
        <v>45450.0</v>
      </c>
      <c r="D40" s="2046" t="s">
        <v>78</v>
      </c>
      <c r="E40" s="2047" t="s">
        <v>232</v>
      </c>
      <c r="F40" s="2048" t="s">
        <v>3827</v>
      </c>
      <c r="K40" s="346"/>
      <c r="T40" s="905"/>
      <c r="U40" s="905"/>
    </row>
    <row r="41">
      <c r="B41" s="2045">
        <v>45452.0</v>
      </c>
      <c r="C41" s="2045">
        <v>45452.0</v>
      </c>
      <c r="D41" s="2046" t="s">
        <v>78</v>
      </c>
      <c r="E41" s="2047" t="s">
        <v>969</v>
      </c>
      <c r="F41" s="2048" t="s">
        <v>3828</v>
      </c>
      <c r="J41" s="395"/>
      <c r="K41" s="346"/>
      <c r="T41" s="905"/>
      <c r="U41" s="905"/>
    </row>
    <row r="42">
      <c r="B42" s="2045">
        <v>45453.0</v>
      </c>
      <c r="C42" s="2045">
        <v>45453.0</v>
      </c>
      <c r="D42" s="2046" t="s">
        <v>78</v>
      </c>
      <c r="E42" s="2047" t="s">
        <v>235</v>
      </c>
      <c r="F42" s="2048" t="s">
        <v>3829</v>
      </c>
      <c r="K42" s="346"/>
      <c r="T42" s="905"/>
      <c r="U42" s="905"/>
    </row>
    <row r="43">
      <c r="B43" s="2045">
        <v>45455.0</v>
      </c>
      <c r="C43" s="2045">
        <v>45455.0</v>
      </c>
      <c r="D43" s="2046" t="s">
        <v>78</v>
      </c>
      <c r="E43" s="2047" t="s">
        <v>786</v>
      </c>
      <c r="F43" s="2048" t="s">
        <v>3831</v>
      </c>
      <c r="K43" s="346"/>
      <c r="T43" s="905"/>
      <c r="U43" s="905"/>
    </row>
    <row r="44">
      <c r="B44" s="2045">
        <v>45456.0</v>
      </c>
      <c r="C44" s="2045">
        <v>45456.0</v>
      </c>
      <c r="D44" s="2046" t="s">
        <v>78</v>
      </c>
      <c r="E44" s="2047" t="s">
        <v>161</v>
      </c>
      <c r="F44" s="2054" t="s">
        <v>3833</v>
      </c>
      <c r="K44" s="346"/>
      <c r="T44" s="905"/>
      <c r="U44" s="905"/>
    </row>
    <row r="45">
      <c r="B45" s="2045">
        <v>45457.0</v>
      </c>
      <c r="C45" s="2045">
        <v>45457.0</v>
      </c>
      <c r="D45" s="2046" t="s">
        <v>78</v>
      </c>
      <c r="E45" s="2047" t="s">
        <v>492</v>
      </c>
      <c r="F45" s="2048" t="s">
        <v>3832</v>
      </c>
      <c r="K45" s="346"/>
      <c r="T45" s="905"/>
      <c r="U45" s="905"/>
    </row>
    <row r="46">
      <c r="B46" s="2045">
        <v>45458.0</v>
      </c>
      <c r="C46" s="2045">
        <v>45458.0</v>
      </c>
      <c r="D46" s="2046" t="s">
        <v>78</v>
      </c>
      <c r="E46" s="2047" t="s">
        <v>180</v>
      </c>
      <c r="F46" s="2048" t="s">
        <v>3835</v>
      </c>
      <c r="K46" s="346"/>
      <c r="T46" s="905"/>
      <c r="U46" s="905"/>
    </row>
    <row r="47">
      <c r="B47" s="2045">
        <v>45459.0</v>
      </c>
      <c r="C47" s="2045">
        <v>45459.0</v>
      </c>
      <c r="D47" s="2046" t="s">
        <v>78</v>
      </c>
      <c r="E47" s="2047" t="s">
        <v>1184</v>
      </c>
      <c r="F47" s="2048" t="s">
        <v>3836</v>
      </c>
      <c r="K47" s="346"/>
      <c r="T47" s="905"/>
      <c r="U47" s="905"/>
    </row>
    <row r="48">
      <c r="B48" s="2051">
        <v>45461.0</v>
      </c>
      <c r="C48" s="2051">
        <v>45461.0</v>
      </c>
      <c r="D48" s="2052" t="s">
        <v>3863</v>
      </c>
      <c r="E48" s="2052" t="s">
        <v>3863</v>
      </c>
      <c r="F48" s="2053" t="s">
        <v>3864</v>
      </c>
      <c r="K48" s="346"/>
      <c r="T48" s="905"/>
      <c r="U48" s="905"/>
    </row>
    <row r="49">
      <c r="B49" s="2045">
        <v>45462.0</v>
      </c>
      <c r="C49" s="2045">
        <v>45462.0</v>
      </c>
      <c r="D49" s="2046" t="s">
        <v>78</v>
      </c>
      <c r="E49" s="2047" t="s">
        <v>2337</v>
      </c>
      <c r="F49" s="2048" t="s">
        <v>3837</v>
      </c>
      <c r="K49" s="346"/>
      <c r="T49" s="905"/>
      <c r="U49" s="905"/>
    </row>
    <row r="50">
      <c r="B50" s="2045">
        <v>45463.0</v>
      </c>
      <c r="C50" s="2045">
        <v>45463.0</v>
      </c>
      <c r="D50" s="2046" t="s">
        <v>78</v>
      </c>
      <c r="E50" s="2047" t="s">
        <v>2966</v>
      </c>
      <c r="F50" s="2048" t="s">
        <v>3839</v>
      </c>
      <c r="K50" s="346"/>
      <c r="T50" s="905"/>
      <c r="U50" s="905"/>
    </row>
    <row r="51">
      <c r="B51" s="2045">
        <v>45464.0</v>
      </c>
      <c r="C51" s="2045">
        <v>45464.0</v>
      </c>
      <c r="D51" s="2046" t="s">
        <v>78</v>
      </c>
      <c r="E51" s="2047" t="s">
        <v>1288</v>
      </c>
      <c r="F51" s="2048" t="s">
        <v>3840</v>
      </c>
      <c r="G51" s="1" t="s">
        <v>149</v>
      </c>
      <c r="K51" s="346"/>
      <c r="T51" s="905"/>
      <c r="U51" s="905"/>
    </row>
    <row r="52">
      <c r="B52" s="2045">
        <v>45465.0</v>
      </c>
      <c r="C52" s="2045">
        <v>45465.0</v>
      </c>
      <c r="D52" s="2046" t="s">
        <v>78</v>
      </c>
      <c r="E52" s="2047" t="s">
        <v>314</v>
      </c>
      <c r="F52" s="2048" t="s">
        <v>3841</v>
      </c>
      <c r="K52" s="346"/>
      <c r="T52" s="905"/>
      <c r="U52" s="905"/>
    </row>
    <row r="53">
      <c r="B53" s="2045">
        <v>45466.0</v>
      </c>
      <c r="C53" s="2045">
        <v>45466.0</v>
      </c>
      <c r="D53" s="2046" t="s">
        <v>78</v>
      </c>
      <c r="E53" s="2055" t="s">
        <v>1503</v>
      </c>
      <c r="F53" s="2048" t="s">
        <v>3843</v>
      </c>
      <c r="K53" s="346"/>
      <c r="T53" s="905"/>
      <c r="U53" s="905"/>
    </row>
    <row r="54">
      <c r="B54" s="2045">
        <v>45467.0</v>
      </c>
      <c r="C54" s="2045">
        <v>45467.0</v>
      </c>
      <c r="D54" s="2046" t="s">
        <v>78</v>
      </c>
      <c r="E54" s="2047" t="s">
        <v>1968</v>
      </c>
      <c r="F54" s="2048" t="s">
        <v>3844</v>
      </c>
      <c r="I54" s="1" t="s">
        <v>149</v>
      </c>
      <c r="K54" s="346"/>
      <c r="T54" s="905"/>
      <c r="U54" s="905"/>
    </row>
    <row r="55">
      <c r="B55" s="2045">
        <v>45469.0</v>
      </c>
      <c r="C55" s="2045">
        <v>45469.0</v>
      </c>
      <c r="D55" s="2046" t="s">
        <v>78</v>
      </c>
      <c r="E55" s="2047" t="s">
        <v>154</v>
      </c>
      <c r="F55" s="2048" t="s">
        <v>3865</v>
      </c>
      <c r="K55" s="346"/>
      <c r="T55" s="905"/>
      <c r="U55" s="905"/>
    </row>
    <row r="56">
      <c r="B56" s="2045">
        <v>45470.0</v>
      </c>
      <c r="C56" s="2045">
        <v>45470.0</v>
      </c>
      <c r="D56" s="2046" t="s">
        <v>78</v>
      </c>
      <c r="E56" s="2047" t="s">
        <v>1323</v>
      </c>
      <c r="F56" s="2048" t="s">
        <v>3846</v>
      </c>
      <c r="K56" s="346"/>
      <c r="T56" s="905"/>
      <c r="U56" s="905"/>
    </row>
    <row r="57">
      <c r="B57" s="2045">
        <v>45471.0</v>
      </c>
      <c r="C57" s="2045">
        <v>45471.0</v>
      </c>
      <c r="D57" s="2046" t="s">
        <v>78</v>
      </c>
      <c r="E57" s="2047" t="s">
        <v>653</v>
      </c>
      <c r="F57" s="2048" t="s">
        <v>3847</v>
      </c>
      <c r="K57" s="346"/>
      <c r="T57" s="905"/>
      <c r="U57" s="905"/>
    </row>
    <row r="58">
      <c r="B58" s="2045">
        <v>45472.0</v>
      </c>
      <c r="C58" s="2045">
        <v>45472.0</v>
      </c>
      <c r="D58" s="2046" t="s">
        <v>78</v>
      </c>
      <c r="E58" s="2047" t="s">
        <v>176</v>
      </c>
      <c r="F58" s="2048" t="s">
        <v>3848</v>
      </c>
      <c r="T58" s="905"/>
      <c r="U58" s="905"/>
    </row>
    <row r="59">
      <c r="B59" s="2045">
        <v>45473.0</v>
      </c>
      <c r="C59" s="2045">
        <v>45473.0</v>
      </c>
      <c r="D59" s="2046" t="s">
        <v>78</v>
      </c>
      <c r="E59" s="2047" t="s">
        <v>608</v>
      </c>
      <c r="F59" s="2048" t="s">
        <v>3850</v>
      </c>
      <c r="T59" s="905"/>
      <c r="U59" s="905"/>
    </row>
    <row r="62">
      <c r="B62" s="1186"/>
      <c r="C62" s="1186"/>
      <c r="D62" s="164"/>
      <c r="E62" s="379"/>
      <c r="F62" s="255"/>
      <c r="K62" s="346"/>
    </row>
    <row r="63">
      <c r="B63" s="1186"/>
      <c r="C63" s="1186"/>
      <c r="D63" s="164"/>
      <c r="E63" s="379"/>
      <c r="F63" s="255"/>
      <c r="K63" s="346"/>
    </row>
    <row r="64">
      <c r="B64" s="905"/>
      <c r="C64" s="905"/>
      <c r="D64" s="1"/>
      <c r="E64" s="187"/>
      <c r="F64" s="187"/>
      <c r="K64" s="346"/>
    </row>
    <row r="65">
      <c r="B65" s="905"/>
      <c r="C65" s="905"/>
      <c r="D65" s="1"/>
      <c r="E65" s="187"/>
      <c r="F65" s="187"/>
      <c r="K65" s="346"/>
    </row>
    <row r="66">
      <c r="B66" s="905"/>
      <c r="C66" s="905"/>
      <c r="D66" s="1"/>
      <c r="E66" s="187"/>
      <c r="F66" s="187"/>
      <c r="K66" s="346"/>
    </row>
    <row r="67">
      <c r="K67" s="346"/>
    </row>
    <row r="68">
      <c r="K68" s="346"/>
    </row>
    <row r="69">
      <c r="K69" s="346"/>
    </row>
    <row r="70">
      <c r="K70" s="346"/>
    </row>
    <row r="71">
      <c r="K71" s="346"/>
    </row>
    <row r="72">
      <c r="K72" s="346"/>
    </row>
    <row r="73">
      <c r="K73" s="346"/>
    </row>
    <row r="74">
      <c r="K74" s="346"/>
    </row>
    <row r="75">
      <c r="K75" s="346"/>
    </row>
    <row r="76">
      <c r="K76" s="346"/>
    </row>
    <row r="77">
      <c r="K77" s="346"/>
    </row>
    <row r="78">
      <c r="K78" s="346"/>
    </row>
    <row r="79">
      <c r="K79" s="346"/>
    </row>
    <row r="80">
      <c r="K80" s="346"/>
    </row>
    <row r="81">
      <c r="K81" s="346"/>
    </row>
    <row r="82">
      <c r="K82" s="346"/>
    </row>
    <row r="83">
      <c r="K83" s="346"/>
    </row>
    <row r="84">
      <c r="K84" s="346"/>
    </row>
    <row r="85">
      <c r="K85" s="346"/>
    </row>
    <row r="86">
      <c r="K86" s="346"/>
    </row>
    <row r="87">
      <c r="K87" s="346"/>
    </row>
    <row r="88">
      <c r="K88" s="346"/>
    </row>
    <row r="89">
      <c r="K89" s="346"/>
    </row>
    <row r="90">
      <c r="K90" s="346"/>
    </row>
    <row r="91">
      <c r="K91" s="346"/>
    </row>
    <row r="92">
      <c r="K92" s="346"/>
    </row>
    <row r="93">
      <c r="K93" s="346"/>
    </row>
    <row r="94">
      <c r="K94" s="346"/>
    </row>
    <row r="95">
      <c r="K95" s="346"/>
    </row>
    <row r="96">
      <c r="K96" s="346"/>
    </row>
    <row r="97">
      <c r="K97" s="346"/>
    </row>
    <row r="98">
      <c r="K98" s="346"/>
    </row>
    <row r="99">
      <c r="K99" s="346"/>
    </row>
    <row r="100">
      <c r="K100" s="346"/>
    </row>
    <row r="101">
      <c r="K101" s="346"/>
    </row>
    <row r="102">
      <c r="K102" s="346"/>
    </row>
    <row r="103">
      <c r="K103" s="346"/>
    </row>
    <row r="104">
      <c r="K104" s="346"/>
    </row>
    <row r="105"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</sheetData>
  <mergeCells count="26">
    <mergeCell ref="B6:B7"/>
    <mergeCell ref="B8:B10"/>
    <mergeCell ref="B34:F34"/>
    <mergeCell ref="C2:D2"/>
    <mergeCell ref="C3:D3"/>
    <mergeCell ref="E3:E4"/>
    <mergeCell ref="F3:F4"/>
    <mergeCell ref="G3:G4"/>
    <mergeCell ref="C4:D4"/>
    <mergeCell ref="C5:G5"/>
    <mergeCell ref="P14:Q17"/>
    <mergeCell ref="T14:X17"/>
    <mergeCell ref="Y14:Z17"/>
    <mergeCell ref="AC14:AG17"/>
    <mergeCell ref="AH14:AI17"/>
    <mergeCell ref="B18:H19"/>
    <mergeCell ref="K18:Q19"/>
    <mergeCell ref="T18:Z19"/>
    <mergeCell ref="AC18:AI19"/>
    <mergeCell ref="D8:G8"/>
    <mergeCell ref="D9:G9"/>
    <mergeCell ref="D10:G10"/>
    <mergeCell ref="D11:G11"/>
    <mergeCell ref="B14:F17"/>
    <mergeCell ref="G14:H17"/>
    <mergeCell ref="K14:O17"/>
  </mergeCells>
  <hyperlinks>
    <hyperlink r:id="rId1" ref="B34"/>
    <hyperlink r:id="rId2" ref="I35"/>
    <hyperlink r:id="rId3" ref="I36"/>
    <hyperlink r:id="rId4" ref="I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min="15" max="15" width="12.63" outlineLevel="1"/>
    <col customWidth="1" min="16" max="16" width="12.13" outlineLevel="1"/>
    <col customWidth="1" min="17" max="17" width="13.25" outlineLevel="1"/>
    <col customWidth="1" min="18" max="18" width="33.38" outlineLevel="1"/>
    <col customWidth="1" min="19" max="19" width="19.13" outlineLevel="1"/>
    <col min="20" max="20" width="12.63" outlineLevel="1"/>
    <col customWidth="1" min="21" max="21" width="21.25" outlineLevel="1"/>
    <col customWidth="1" min="22" max="22" width="33.75" outlineLevel="1"/>
    <col min="23" max="24" width="12.63" outlineLevel="1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1621" t="s">
        <v>1857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673">
        <v>45433.0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3866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1975</v>
      </c>
      <c r="E14" s="1" t="s">
        <v>54</v>
      </c>
      <c r="H14" s="49"/>
      <c r="I14" s="50"/>
      <c r="J14" s="223"/>
      <c r="K14" s="893" t="s">
        <v>1975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2056"/>
      <c r="O16" s="1947" t="str">
        <f>IFERROR(__xludf.DUMMYFUNCTION("IMPORTRANGE(""https://docs.google.com/spreadsheets/d/1AZ3Iko49RlWgMZj2Hx7OpTHq-NH0mvOPQwtTsEQwEV4/edit#gid=733999779"",""6/19~6/30 BOD/MDD/NPL!A5:J31"")"),"#REF!")</f>
        <v>#REF!</v>
      </c>
      <c r="P16" s="1948"/>
      <c r="Q16" s="1948"/>
      <c r="R16" s="1948"/>
      <c r="S16" s="1948"/>
      <c r="T16" s="1948"/>
      <c r="U16" s="2057"/>
      <c r="V16" s="1948"/>
      <c r="W16" s="1948"/>
      <c r="X16" s="1949"/>
      <c r="AA16" s="1136"/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2058" t="s">
        <v>46</v>
      </c>
      <c r="K17" s="1814">
        <v>45462.0</v>
      </c>
      <c r="L17" s="1814">
        <v>45463.0</v>
      </c>
      <c r="M17" s="1814">
        <v>45464.0</v>
      </c>
      <c r="N17" s="1760"/>
      <c r="O17" s="2059"/>
      <c r="P17" s="2060"/>
      <c r="Q17" s="1688"/>
      <c r="R17" s="1688"/>
      <c r="S17" s="1688"/>
      <c r="T17" s="1688"/>
      <c r="U17" s="2061"/>
      <c r="V17" s="1688"/>
      <c r="W17" s="2062"/>
      <c r="X17" s="2063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1211" t="s">
        <v>44</v>
      </c>
      <c r="K18" s="2064" t="s">
        <v>243</v>
      </c>
      <c r="L18" s="2064" t="s">
        <v>243</v>
      </c>
      <c r="M18" s="2064" t="s">
        <v>243</v>
      </c>
      <c r="N18" s="1760"/>
      <c r="O18" s="2059"/>
      <c r="P18" s="2060"/>
      <c r="Q18" s="1666"/>
      <c r="R18" s="1667"/>
      <c r="S18" s="1667"/>
      <c r="T18" s="1667"/>
      <c r="U18" s="2065"/>
      <c r="V18" s="1667"/>
      <c r="W18" s="2066"/>
      <c r="X18" s="2067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820" t="s">
        <v>3868</v>
      </c>
      <c r="J19" s="1188" t="s">
        <v>84</v>
      </c>
      <c r="K19" s="2068" t="s">
        <v>3870</v>
      </c>
      <c r="L19" s="2069" t="s">
        <v>3871</v>
      </c>
      <c r="M19" s="2070" t="s">
        <v>3872</v>
      </c>
      <c r="N19" s="1760"/>
      <c r="O19" s="2059"/>
      <c r="P19" s="2060"/>
      <c r="Q19" s="1666"/>
      <c r="R19" s="1667"/>
      <c r="S19" s="1667"/>
      <c r="T19" s="1667"/>
      <c r="U19" s="2065"/>
      <c r="V19" s="1667"/>
      <c r="W19" s="2071"/>
      <c r="X19" s="2072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827" t="s">
        <v>3874</v>
      </c>
      <c r="I20" s="47"/>
      <c r="J20" s="1188" t="s">
        <v>97</v>
      </c>
      <c r="K20" s="2073" t="s">
        <v>3870</v>
      </c>
      <c r="L20" s="2069" t="s">
        <v>3871</v>
      </c>
      <c r="M20" s="2073" t="s">
        <v>3872</v>
      </c>
      <c r="N20" s="1760"/>
      <c r="O20" s="2059"/>
      <c r="P20" s="2060"/>
      <c r="Q20" s="1666"/>
      <c r="R20" s="1667"/>
      <c r="S20" s="1667"/>
      <c r="T20" s="1667"/>
      <c r="U20" s="2065"/>
      <c r="V20" s="1667"/>
      <c r="W20" s="2074"/>
      <c r="X20" s="2075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1831" t="s">
        <v>3875</v>
      </c>
      <c r="I21" s="47"/>
      <c r="J21" s="1192" t="s">
        <v>98</v>
      </c>
      <c r="K21" s="2076"/>
      <c r="L21" s="2076" t="s">
        <v>3876</v>
      </c>
      <c r="M21" s="2076" t="s">
        <v>3877</v>
      </c>
      <c r="N21" s="1760"/>
      <c r="O21" s="2059"/>
      <c r="P21" s="2060"/>
      <c r="Q21" s="1666"/>
      <c r="R21" s="1667"/>
      <c r="S21" s="1667"/>
      <c r="T21" s="1667"/>
      <c r="U21" s="2065"/>
      <c r="V21" s="1667"/>
      <c r="W21" s="2074"/>
      <c r="X21" s="2075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2077"/>
      <c r="K22" s="2077"/>
      <c r="L22" s="2077"/>
      <c r="M22" s="2077"/>
      <c r="N22" s="1760"/>
      <c r="O22" s="2059"/>
      <c r="P22" s="2060"/>
      <c r="Q22" s="1666"/>
      <c r="R22" s="1667"/>
      <c r="S22" s="1667"/>
      <c r="T22" s="1667"/>
      <c r="U22" s="2065"/>
      <c r="V22" s="1667"/>
      <c r="W22" s="2078"/>
      <c r="X22" s="2079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2058" t="s">
        <v>46</v>
      </c>
      <c r="K23" s="1814">
        <v>45465.0</v>
      </c>
      <c r="L23" s="1814">
        <v>45466.0</v>
      </c>
      <c r="M23" s="1814">
        <v>45467.0</v>
      </c>
      <c r="N23" s="2080"/>
      <c r="O23" s="2059"/>
      <c r="P23" s="2060"/>
      <c r="Q23" s="1688"/>
      <c r="R23" s="1688"/>
      <c r="S23" s="1688"/>
      <c r="T23" s="1688"/>
      <c r="U23" s="2061"/>
      <c r="V23" s="1688"/>
      <c r="W23" s="2074"/>
      <c r="X23" s="2075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1211" t="s">
        <v>44</v>
      </c>
      <c r="K24" s="2064" t="s">
        <v>243</v>
      </c>
      <c r="L24" s="2064" t="s">
        <v>243</v>
      </c>
      <c r="M24" s="2064" t="s">
        <v>243</v>
      </c>
      <c r="N24" s="1760"/>
      <c r="O24" s="2059"/>
      <c r="P24" s="2060"/>
      <c r="Q24" s="1688"/>
      <c r="R24" s="1688"/>
      <c r="S24" s="1688"/>
      <c r="T24" s="1688"/>
      <c r="U24" s="2061"/>
      <c r="V24" s="1688"/>
      <c r="W24" s="2078"/>
      <c r="X24" s="2079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2070" t="s">
        <v>3881</v>
      </c>
      <c r="L25" s="2070" t="s">
        <v>3882</v>
      </c>
      <c r="M25" s="2070" t="s">
        <v>3883</v>
      </c>
      <c r="N25" s="1760"/>
      <c r="O25" s="2081"/>
      <c r="P25" s="2082"/>
      <c r="Q25" s="2083"/>
      <c r="R25" s="2083"/>
      <c r="S25" s="2083"/>
      <c r="T25" s="2083"/>
      <c r="U25" s="2084"/>
      <c r="V25" s="2083"/>
      <c r="W25" s="2085"/>
      <c r="X25" s="2086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2073" t="s">
        <v>3881</v>
      </c>
      <c r="L26" s="2073" t="s">
        <v>3882</v>
      </c>
      <c r="M26" s="2073" t="s">
        <v>3883</v>
      </c>
      <c r="N26" s="243" t="s">
        <v>149</v>
      </c>
      <c r="O26" s="2059"/>
      <c r="P26" s="2060"/>
      <c r="Q26" s="1688"/>
      <c r="R26" s="1688"/>
      <c r="S26" s="1688"/>
      <c r="T26" s="1688"/>
      <c r="U26" s="2061"/>
      <c r="V26" s="1688"/>
      <c r="W26" s="2087"/>
      <c r="X26" s="2088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2073" t="s">
        <v>3887</v>
      </c>
      <c r="L27" s="2073" t="s">
        <v>3888</v>
      </c>
      <c r="M27" s="2073" t="s">
        <v>223</v>
      </c>
      <c r="N27" s="1760"/>
      <c r="O27" s="2059"/>
      <c r="P27" s="2060"/>
      <c r="Q27" s="1666"/>
      <c r="R27" s="1667"/>
      <c r="S27" s="1667"/>
      <c r="T27" s="1667"/>
      <c r="U27" s="2065"/>
      <c r="V27" s="1667"/>
      <c r="W27" s="2062"/>
      <c r="X27" s="2063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2077"/>
      <c r="K28" s="2077"/>
      <c r="L28" s="2077"/>
      <c r="M28" s="2077"/>
      <c r="N28" s="1760"/>
      <c r="O28" s="2089"/>
      <c r="P28" s="2090"/>
      <c r="Q28" s="1878"/>
      <c r="R28" s="1880"/>
      <c r="S28" s="1880"/>
      <c r="T28" s="1880"/>
      <c r="U28" s="2091"/>
      <c r="V28" s="1880"/>
      <c r="W28" s="2092"/>
      <c r="X28" s="2093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2058" t="s">
        <v>46</v>
      </c>
      <c r="K29" s="1814">
        <v>45469.0</v>
      </c>
      <c r="L29" s="1814">
        <v>45470.0</v>
      </c>
      <c r="M29" s="1814">
        <v>45471.0</v>
      </c>
      <c r="N29" s="2094"/>
      <c r="O29" s="2059"/>
      <c r="P29" s="2060"/>
      <c r="Q29" s="1666"/>
      <c r="R29" s="1667"/>
      <c r="S29" s="1667"/>
      <c r="T29" s="1667"/>
      <c r="U29" s="2065"/>
      <c r="V29" s="1667"/>
      <c r="W29" s="2074"/>
      <c r="X29" s="2072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1211" t="s">
        <v>44</v>
      </c>
      <c r="K30" s="2064" t="s">
        <v>243</v>
      </c>
      <c r="L30" s="2064" t="s">
        <v>243</v>
      </c>
      <c r="M30" s="2064" t="s">
        <v>243</v>
      </c>
      <c r="N30" s="2095"/>
      <c r="O30" s="2059"/>
      <c r="P30" s="2060"/>
      <c r="Q30" s="1666"/>
      <c r="R30" s="1667"/>
      <c r="S30" s="1667"/>
      <c r="T30" s="1667"/>
      <c r="U30" s="2065"/>
      <c r="V30" s="1667"/>
      <c r="W30" s="2066"/>
      <c r="X30" s="2067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2068" t="s">
        <v>3890</v>
      </c>
      <c r="L31" s="2068" t="s">
        <v>3891</v>
      </c>
      <c r="M31" s="1876" t="s">
        <v>915</v>
      </c>
      <c r="N31" s="2095"/>
      <c r="O31" s="2059"/>
      <c r="P31" s="2060"/>
      <c r="Q31" s="1666"/>
      <c r="R31" s="1667"/>
      <c r="S31" s="1667"/>
      <c r="T31" s="1667"/>
      <c r="U31" s="2065"/>
      <c r="V31" s="1667"/>
      <c r="W31" s="2074"/>
      <c r="X31" s="2072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2073" t="s">
        <v>3890</v>
      </c>
      <c r="L32" s="2073" t="s">
        <v>3891</v>
      </c>
      <c r="M32" s="1876" t="s">
        <v>915</v>
      </c>
      <c r="N32" s="2097"/>
      <c r="O32" s="2059"/>
      <c r="P32" s="2060"/>
      <c r="U32" s="2098"/>
      <c r="W32" s="2099"/>
      <c r="X32" s="210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2076" t="s">
        <v>3895</v>
      </c>
      <c r="L33" s="2076"/>
      <c r="M33" s="2076"/>
      <c r="N33" s="2097"/>
      <c r="O33" s="2059"/>
      <c r="P33" s="2060"/>
      <c r="U33" s="2098"/>
      <c r="W33" s="2099"/>
      <c r="X33" s="2100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831"/>
      <c r="K34" s="831"/>
      <c r="L34" s="831"/>
      <c r="M34" s="831"/>
      <c r="N34" s="2101"/>
      <c r="O34" s="2059"/>
      <c r="P34" s="2060"/>
      <c r="U34" s="2098"/>
      <c r="W34" s="2099"/>
      <c r="X34" s="2100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2058" t="s">
        <v>46</v>
      </c>
      <c r="K35" s="1814">
        <v>45472.0</v>
      </c>
      <c r="L35" s="1814">
        <v>45473.0</v>
      </c>
      <c r="M35" s="1959"/>
      <c r="N35" s="2101"/>
      <c r="O35" s="2059"/>
      <c r="P35" s="2060"/>
      <c r="U35" s="2098"/>
      <c r="W35" s="2099"/>
      <c r="X35" s="2100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1211" t="s">
        <v>44</v>
      </c>
      <c r="K36" s="2064" t="s">
        <v>243</v>
      </c>
      <c r="L36" s="2064" t="s">
        <v>243</v>
      </c>
      <c r="M36" s="2103"/>
      <c r="N36" s="2101"/>
      <c r="O36" s="2059"/>
      <c r="P36" s="2060"/>
      <c r="U36" s="2098"/>
      <c r="W36" s="2099"/>
      <c r="X36" s="2100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2068" t="s">
        <v>3896</v>
      </c>
      <c r="L37" s="2070" t="s">
        <v>3897</v>
      </c>
      <c r="M37" s="2104"/>
      <c r="N37" s="2101"/>
      <c r="O37" s="2059"/>
      <c r="P37" s="2060"/>
      <c r="U37" s="2098"/>
      <c r="W37" s="2099"/>
      <c r="X37" s="2100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2073" t="s">
        <v>3896</v>
      </c>
      <c r="L38" s="2073" t="s">
        <v>3897</v>
      </c>
      <c r="M38" s="2104"/>
      <c r="N38" s="2101" t="s">
        <v>1533</v>
      </c>
      <c r="O38" s="2081"/>
      <c r="P38" s="2082"/>
      <c r="Q38" s="2105"/>
      <c r="R38" s="2105"/>
      <c r="S38" s="2105"/>
      <c r="T38" s="2105"/>
      <c r="U38" s="2106"/>
      <c r="V38" s="2105"/>
      <c r="W38" s="2107"/>
      <c r="X38" s="2108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2073" t="s">
        <v>223</v>
      </c>
      <c r="L39" s="2073" t="s">
        <v>3898</v>
      </c>
      <c r="M39" s="2104"/>
      <c r="N39" s="2101"/>
      <c r="O39" s="2109"/>
      <c r="P39" s="2110"/>
      <c r="Q39" s="50"/>
      <c r="R39" s="50"/>
      <c r="S39" s="50"/>
      <c r="T39" s="50"/>
      <c r="U39" s="2111"/>
      <c r="V39" s="50"/>
      <c r="W39" s="2112"/>
      <c r="X39" s="2113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192" t="s">
        <v>45</v>
      </c>
      <c r="K40" s="1001"/>
      <c r="L40" s="2114" t="s">
        <v>3899</v>
      </c>
      <c r="M40" s="1001"/>
      <c r="N40" s="2115"/>
      <c r="O40" s="2059"/>
      <c r="P40" s="2060"/>
      <c r="U40" s="2098"/>
      <c r="W40" s="2099"/>
      <c r="X40" s="2100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N41" s="2117"/>
      <c r="O41" s="2081"/>
      <c r="P41" s="2082"/>
      <c r="Q41" s="2105"/>
      <c r="R41" s="2105"/>
      <c r="S41" s="2105"/>
      <c r="T41" s="2105"/>
      <c r="U41" s="2106"/>
      <c r="V41" s="2105"/>
      <c r="W41" s="2107"/>
      <c r="X41" s="2108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2118" t="s">
        <v>46</v>
      </c>
      <c r="K42" s="1856">
        <v>45462.0</v>
      </c>
      <c r="L42" s="1856">
        <v>45463.0</v>
      </c>
      <c r="M42" s="1856">
        <v>45464.0</v>
      </c>
      <c r="N42" s="2117"/>
      <c r="O42" s="2109"/>
      <c r="P42" s="2110"/>
      <c r="Q42" s="50"/>
      <c r="R42" s="50"/>
      <c r="S42" s="50"/>
      <c r="T42" s="50"/>
      <c r="U42" s="2111"/>
      <c r="V42" s="50"/>
      <c r="W42" s="2112"/>
      <c r="X42" s="2113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211" t="s">
        <v>44</v>
      </c>
      <c r="K43" s="1996" t="s">
        <v>280</v>
      </c>
      <c r="L43" s="1996" t="s">
        <v>280</v>
      </c>
      <c r="M43" s="2119" t="s">
        <v>280</v>
      </c>
      <c r="N43" s="856"/>
      <c r="Y43" s="41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84</v>
      </c>
      <c r="K44" s="2070" t="s">
        <v>3903</v>
      </c>
      <c r="L44" s="2070" t="s">
        <v>3904</v>
      </c>
      <c r="M44" s="2070" t="s">
        <v>3905</v>
      </c>
      <c r="N44" s="856"/>
      <c r="O44" s="1665"/>
      <c r="P44" s="1665"/>
      <c r="Q44" s="1666"/>
      <c r="R44" s="1667"/>
      <c r="S44" s="1667"/>
      <c r="T44" s="1667"/>
      <c r="U44" s="1667"/>
      <c r="V44" s="1667"/>
      <c r="W44" s="1822"/>
      <c r="X44" s="1829"/>
      <c r="Y44" s="41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88" t="s">
        <v>97</v>
      </c>
      <c r="K45" s="2073" t="s">
        <v>3903</v>
      </c>
      <c r="L45" s="2073" t="s">
        <v>3904</v>
      </c>
      <c r="M45" s="2073" t="s">
        <v>3905</v>
      </c>
      <c r="N45" s="856"/>
      <c r="O45" s="1665"/>
      <c r="P45" s="1665"/>
      <c r="Q45" s="1666"/>
      <c r="R45" s="1667"/>
      <c r="S45" s="1667"/>
      <c r="T45" s="1667"/>
      <c r="U45" s="1667"/>
      <c r="V45" s="1667"/>
      <c r="W45" s="1822"/>
      <c r="X45" s="1829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192" t="s">
        <v>98</v>
      </c>
      <c r="K46" s="2073" t="s">
        <v>3876</v>
      </c>
      <c r="L46" s="2073" t="s">
        <v>223</v>
      </c>
      <c r="M46" s="2073"/>
      <c r="N46" s="101"/>
      <c r="O46" s="1665"/>
      <c r="P46" s="1665"/>
      <c r="Q46" s="1666"/>
      <c r="R46" s="1667"/>
      <c r="S46" s="1667"/>
      <c r="T46" s="1667"/>
      <c r="U46" s="1667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831"/>
      <c r="K47" s="831"/>
      <c r="L47" s="831"/>
      <c r="M47" s="831"/>
      <c r="N47" s="856"/>
      <c r="O47" s="1665"/>
      <c r="P47" s="1665"/>
      <c r="Q47" s="1666"/>
      <c r="R47" s="1667"/>
      <c r="S47" s="1667"/>
      <c r="T47" s="1667"/>
      <c r="U47" s="1667"/>
      <c r="V47" s="1667"/>
      <c r="W47" s="1822"/>
      <c r="X47" s="1829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2118" t="s">
        <v>46</v>
      </c>
      <c r="K48" s="1856">
        <v>45465.0</v>
      </c>
      <c r="L48" s="1856">
        <v>45466.0</v>
      </c>
      <c r="M48" s="1856">
        <v>45467.0</v>
      </c>
      <c r="N48" s="856"/>
      <c r="O48" s="1665"/>
      <c r="P48" s="1665"/>
      <c r="Q48" s="1666"/>
      <c r="R48" s="1667"/>
      <c r="S48" s="1667"/>
      <c r="T48" s="1667"/>
      <c r="U48" s="1667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211" t="s">
        <v>44</v>
      </c>
      <c r="K49" s="1996" t="s">
        <v>280</v>
      </c>
      <c r="L49" s="1996" t="s">
        <v>280</v>
      </c>
      <c r="M49" s="2119" t="s">
        <v>280</v>
      </c>
      <c r="N49" s="856"/>
      <c r="O49" s="1665"/>
      <c r="P49" s="1665"/>
      <c r="Q49" s="1666"/>
      <c r="R49" s="1667"/>
      <c r="S49" s="1667"/>
      <c r="T49" s="1667"/>
      <c r="U49" s="1667"/>
      <c r="V49" s="1667"/>
      <c r="W49" s="1690"/>
      <c r="X49" s="1690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84</v>
      </c>
      <c r="K50" s="2070" t="s">
        <v>3909</v>
      </c>
      <c r="L50" s="1991" t="s">
        <v>3910</v>
      </c>
      <c r="M50" s="1991" t="s">
        <v>3911</v>
      </c>
      <c r="N50" s="856"/>
      <c r="O50" s="914"/>
      <c r="P50" s="914"/>
      <c r="Q50" s="914"/>
      <c r="R50" s="999"/>
      <c r="S50" s="1398"/>
      <c r="T50" s="999"/>
      <c r="U50" s="999"/>
      <c r="V50" s="999"/>
      <c r="W50" s="843"/>
      <c r="X50" s="1729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88" t="s">
        <v>97</v>
      </c>
      <c r="K51" s="2073" t="s">
        <v>3909</v>
      </c>
      <c r="L51" s="2073" t="s">
        <v>3910</v>
      </c>
      <c r="M51" s="2073" t="s">
        <v>3911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192" t="s">
        <v>98</v>
      </c>
      <c r="K52" s="2076"/>
      <c r="L52" s="2076" t="s">
        <v>223</v>
      </c>
      <c r="M52" s="2076" t="s">
        <v>223</v>
      </c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2077"/>
      <c r="K53" s="2077"/>
      <c r="L53" s="2077"/>
      <c r="M53" s="2077"/>
      <c r="N53" s="100"/>
      <c r="O53" s="914"/>
      <c r="P53" s="914"/>
      <c r="Q53" s="914"/>
      <c r="R53" s="999"/>
      <c r="S53" s="1401"/>
      <c r="T53" s="999"/>
      <c r="U53" s="999"/>
      <c r="V53" s="999"/>
      <c r="W53" s="165"/>
      <c r="X53" s="1860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2118" t="s">
        <v>46</v>
      </c>
      <c r="K54" s="1856">
        <v>45468.0</v>
      </c>
      <c r="L54" s="1856">
        <v>45469.0</v>
      </c>
      <c r="M54" s="1856">
        <v>45470.0</v>
      </c>
      <c r="N54" s="100"/>
      <c r="O54" s="914"/>
      <c r="P54" s="914"/>
      <c r="Q54" s="914"/>
      <c r="R54" s="999"/>
      <c r="S54" s="1401"/>
      <c r="T54" s="999"/>
      <c r="U54" s="999"/>
      <c r="V54" s="999"/>
      <c r="W54" s="165"/>
      <c r="X54" s="1860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211" t="s">
        <v>44</v>
      </c>
      <c r="K55" s="1996" t="s">
        <v>280</v>
      </c>
      <c r="L55" s="1996" t="s">
        <v>280</v>
      </c>
      <c r="M55" s="2121" t="s">
        <v>280</v>
      </c>
      <c r="N55" s="100"/>
      <c r="O55" s="914"/>
      <c r="P55" s="914"/>
      <c r="Q55" s="914"/>
      <c r="R55" s="999"/>
      <c r="S55" s="1401"/>
      <c r="T55" s="999"/>
      <c r="U55" s="999"/>
      <c r="V55" s="999"/>
      <c r="W55" s="165"/>
      <c r="X55" s="1860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84</v>
      </c>
      <c r="K56" s="1991" t="s">
        <v>3916</v>
      </c>
      <c r="L56" s="1991" t="s">
        <v>3917</v>
      </c>
      <c r="M56" s="1991" t="s">
        <v>3918</v>
      </c>
      <c r="N56" s="100"/>
      <c r="O56" s="914"/>
      <c r="P56" s="914"/>
      <c r="Q56" s="914"/>
      <c r="R56" s="999"/>
      <c r="S56" s="1401"/>
      <c r="T56" s="999"/>
      <c r="U56" s="999"/>
      <c r="V56" s="999"/>
      <c r="W56" s="165"/>
      <c r="X56" s="1860"/>
      <c r="AB56" s="165"/>
      <c r="AC56" s="376"/>
      <c r="AD56" s="165"/>
      <c r="AE56" s="165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88" t="s">
        <v>97</v>
      </c>
      <c r="K57" s="2073" t="s">
        <v>3916</v>
      </c>
      <c r="L57" s="2073" t="s">
        <v>3917</v>
      </c>
      <c r="M57" s="2073" t="s">
        <v>3918</v>
      </c>
      <c r="N57" s="100"/>
      <c r="O57" s="914"/>
      <c r="P57" s="914"/>
      <c r="Q57" s="914"/>
      <c r="R57" s="999"/>
      <c r="S57" s="1401"/>
      <c r="T57" s="999"/>
      <c r="U57" s="999"/>
      <c r="V57" s="999"/>
      <c r="W57" s="165"/>
      <c r="X57" s="1860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192" t="s">
        <v>98</v>
      </c>
      <c r="K58" s="2076" t="s">
        <v>223</v>
      </c>
      <c r="L58" s="2076" t="s">
        <v>1556</v>
      </c>
      <c r="M58" s="2076" t="s">
        <v>3921</v>
      </c>
      <c r="N58" s="100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2077"/>
      <c r="K59" s="2077"/>
      <c r="L59" s="2077"/>
      <c r="M59" s="2077"/>
      <c r="N59" s="100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2118" t="s">
        <v>46</v>
      </c>
      <c r="K60" s="1856">
        <v>45471.0</v>
      </c>
      <c r="L60" s="1856">
        <v>45472.0</v>
      </c>
      <c r="M60" s="1856">
        <v>45473.0</v>
      </c>
      <c r="N60" s="100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211" t="s">
        <v>44</v>
      </c>
      <c r="K61" s="1996" t="s">
        <v>280</v>
      </c>
      <c r="L61" s="1996" t="s">
        <v>280</v>
      </c>
      <c r="M61" s="2122" t="s">
        <v>280</v>
      </c>
      <c r="N61" s="100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84</v>
      </c>
      <c r="K62" s="2124" t="s">
        <v>915</v>
      </c>
      <c r="L62" s="1876" t="s">
        <v>915</v>
      </c>
      <c r="M62" s="1991" t="s">
        <v>3925</v>
      </c>
      <c r="N62" s="100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88" t="s">
        <v>97</v>
      </c>
      <c r="K63" s="2073" t="s">
        <v>3926</v>
      </c>
      <c r="L63" s="1876" t="s">
        <v>915</v>
      </c>
      <c r="M63" s="2073" t="s">
        <v>3925</v>
      </c>
      <c r="N63" s="100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41"/>
      <c r="J64" s="1192" t="s">
        <v>98</v>
      </c>
      <c r="K64" s="2073" t="s">
        <v>3928</v>
      </c>
      <c r="L64" s="2073"/>
      <c r="M64" s="2073"/>
      <c r="R64" s="346"/>
      <c r="S64" s="1406"/>
      <c r="T64" s="458"/>
      <c r="U64" s="458"/>
      <c r="V64" s="458"/>
      <c r="W64" s="432"/>
      <c r="X64" s="1865"/>
    </row>
    <row r="65">
      <c r="H65" s="41"/>
      <c r="I65" s="156"/>
      <c r="J65" s="1192" t="s">
        <v>45</v>
      </c>
      <c r="K65" s="1001"/>
      <c r="L65" s="2114"/>
      <c r="M65" s="2126" t="s">
        <v>3929</v>
      </c>
      <c r="R65" s="346"/>
      <c r="S65" s="1396"/>
      <c r="T65" s="346"/>
      <c r="U65" s="346"/>
      <c r="V65" s="346"/>
      <c r="X65" s="53"/>
    </row>
    <row r="66">
      <c r="H66" s="41"/>
      <c r="I66" s="156"/>
      <c r="R66" s="346"/>
      <c r="S66" s="1396"/>
      <c r="T66" s="346"/>
      <c r="U66" s="346"/>
      <c r="V66" s="346"/>
      <c r="X66" s="53"/>
    </row>
    <row r="67">
      <c r="H67" s="41"/>
      <c r="I67" s="156"/>
      <c r="J67" s="1226" t="s">
        <v>46</v>
      </c>
      <c r="K67" s="2128">
        <v>45462.0</v>
      </c>
      <c r="L67" s="2128">
        <v>45466.0</v>
      </c>
      <c r="M67" s="2128">
        <v>45470.0</v>
      </c>
      <c r="O67" s="441"/>
      <c r="R67" s="346"/>
      <c r="S67" s="1396"/>
      <c r="T67" s="346"/>
      <c r="U67" s="346"/>
      <c r="V67" s="346"/>
      <c r="X67" s="53"/>
    </row>
    <row r="68">
      <c r="H68" s="41"/>
      <c r="I68" s="156"/>
      <c r="J68" s="1211" t="s">
        <v>44</v>
      </c>
      <c r="K68" s="2129" t="s">
        <v>343</v>
      </c>
      <c r="L68" s="2129" t="s">
        <v>343</v>
      </c>
      <c r="M68" s="2129" t="s">
        <v>343</v>
      </c>
      <c r="O68" s="441"/>
      <c r="R68" s="346"/>
      <c r="S68" s="1396"/>
      <c r="T68" s="346"/>
      <c r="U68" s="346"/>
      <c r="V68" s="346"/>
      <c r="X68" s="53"/>
    </row>
    <row r="69">
      <c r="H69" s="41"/>
      <c r="I69" s="156"/>
      <c r="J69" s="1188" t="s">
        <v>84</v>
      </c>
      <c r="K69" s="1991" t="s">
        <v>3934</v>
      </c>
      <c r="L69" s="1876" t="s">
        <v>915</v>
      </c>
      <c r="M69" s="1991" t="s">
        <v>3935</v>
      </c>
      <c r="O69" s="115"/>
      <c r="R69" s="346"/>
      <c r="S69" s="1396"/>
      <c r="T69" s="346"/>
      <c r="U69" s="346"/>
      <c r="V69" s="346"/>
      <c r="X69" s="53"/>
    </row>
    <row r="70">
      <c r="H70" s="41"/>
      <c r="I70" s="156"/>
      <c r="J70" s="1188" t="s">
        <v>97</v>
      </c>
      <c r="K70" s="2073" t="s">
        <v>3934</v>
      </c>
      <c r="L70" s="2131" t="s">
        <v>3937</v>
      </c>
      <c r="M70" s="2073" t="s">
        <v>3935</v>
      </c>
      <c r="O70" s="441"/>
      <c r="R70" s="346"/>
      <c r="S70" s="1396"/>
      <c r="T70" s="346"/>
      <c r="U70" s="346"/>
      <c r="V70" s="346"/>
      <c r="X70" s="53"/>
    </row>
    <row r="71">
      <c r="H71" s="41"/>
      <c r="I71" s="156"/>
      <c r="J71" s="1192" t="s">
        <v>98</v>
      </c>
      <c r="K71" s="2076" t="s">
        <v>3938</v>
      </c>
      <c r="L71" s="2132" t="s">
        <v>3939</v>
      </c>
      <c r="M71" s="2076" t="s">
        <v>223</v>
      </c>
      <c r="O71" s="1786"/>
      <c r="P71" s="50"/>
      <c r="Q71" s="50"/>
      <c r="R71" s="1787"/>
      <c r="S71" s="1789"/>
      <c r="T71" s="1787"/>
      <c r="U71" s="1787"/>
      <c r="V71" s="1787"/>
      <c r="W71" s="50"/>
      <c r="X71" s="903"/>
    </row>
    <row r="72">
      <c r="H72" s="35"/>
      <c r="I72" s="1341"/>
      <c r="J72" s="35"/>
      <c r="K72" s="35"/>
      <c r="L72" s="35"/>
      <c r="M72" s="35"/>
      <c r="N72" s="35"/>
      <c r="O72" s="441"/>
      <c r="R72" s="346"/>
      <c r="S72" s="1396"/>
      <c r="T72" s="346"/>
      <c r="U72" s="346"/>
      <c r="V72" s="346"/>
    </row>
    <row r="94">
      <c r="J94" s="156"/>
      <c r="K94" s="831"/>
      <c r="L94" s="831"/>
      <c r="M94" s="831"/>
      <c r="O94" s="441"/>
      <c r="R94" s="346"/>
      <c r="S94" s="1396"/>
      <c r="T94" s="346"/>
      <c r="U94" s="346"/>
      <c r="V94" s="346"/>
    </row>
    <row r="95">
      <c r="J95" s="156"/>
      <c r="K95" s="831"/>
      <c r="L95" s="831"/>
      <c r="M95" s="831"/>
      <c r="O95" s="441"/>
      <c r="R95" s="346"/>
      <c r="S95" s="1396"/>
      <c r="T95" s="346"/>
      <c r="U95" s="346"/>
      <c r="V95" s="346"/>
    </row>
    <row r="96">
      <c r="J96" s="156"/>
      <c r="K96" s="831"/>
      <c r="L96" s="831"/>
      <c r="M96" s="831"/>
      <c r="O96" s="441"/>
      <c r="R96" s="346"/>
      <c r="S96" s="1396"/>
      <c r="T96" s="346"/>
      <c r="U96" s="346"/>
      <c r="V96" s="346"/>
    </row>
    <row r="97">
      <c r="J97" s="156"/>
      <c r="K97" s="831"/>
      <c r="L97" s="831"/>
      <c r="M97" s="831"/>
      <c r="O97" s="441"/>
      <c r="R97" s="346"/>
      <c r="S97" s="1396"/>
      <c r="T97" s="346"/>
      <c r="U97" s="346"/>
      <c r="V97" s="346"/>
    </row>
    <row r="98"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R129" s="346"/>
      <c r="S129" s="1396"/>
      <c r="T129" s="346"/>
      <c r="U129" s="346"/>
      <c r="V129" s="346"/>
    </row>
    <row r="130">
      <c r="I130" s="156"/>
      <c r="J130" s="156"/>
      <c r="K130" s="831"/>
      <c r="L130" s="831"/>
      <c r="M130" s="831"/>
      <c r="R130" s="346"/>
      <c r="S130" s="1396"/>
      <c r="T130" s="346"/>
      <c r="U130" s="346"/>
      <c r="V130" s="346"/>
    </row>
    <row r="131">
      <c r="I131" s="156"/>
      <c r="J131" s="156"/>
      <c r="K131" s="831"/>
      <c r="L131" s="831"/>
      <c r="M131" s="831"/>
      <c r="R131" s="346"/>
      <c r="S131" s="1396"/>
      <c r="T131" s="346"/>
      <c r="U131" s="346"/>
      <c r="V131" s="346"/>
    </row>
    <row r="132">
      <c r="I132" s="156"/>
      <c r="J132" s="156"/>
      <c r="K132" s="831"/>
      <c r="L132" s="831"/>
      <c r="M132" s="831"/>
      <c r="R132" s="346"/>
      <c r="S132" s="1396"/>
      <c r="T132" s="346"/>
      <c r="U132" s="346"/>
      <c r="V132" s="346"/>
    </row>
    <row r="133">
      <c r="I133" s="156"/>
      <c r="J133" s="156"/>
      <c r="K133" s="831"/>
      <c r="L133" s="831"/>
      <c r="M133" s="831"/>
      <c r="R133" s="346"/>
      <c r="S133" s="1396"/>
      <c r="T133" s="346"/>
      <c r="U133" s="346"/>
      <c r="V133" s="346"/>
    </row>
    <row r="134">
      <c r="I134" s="156"/>
      <c r="J134" s="156"/>
      <c r="K134" s="831"/>
      <c r="L134" s="831"/>
      <c r="M134" s="831"/>
      <c r="R134" s="346"/>
      <c r="S134" s="1396"/>
      <c r="T134" s="346"/>
      <c r="U134" s="346"/>
      <c r="V134" s="346"/>
    </row>
    <row r="135">
      <c r="I135" s="156"/>
      <c r="J135" s="156"/>
      <c r="K135" s="831"/>
      <c r="L135" s="831"/>
      <c r="M135" s="831"/>
      <c r="R135" s="346"/>
      <c r="S135" s="1396"/>
      <c r="T135" s="346"/>
      <c r="U135" s="346"/>
      <c r="V135" s="346"/>
    </row>
    <row r="136">
      <c r="I136" s="156"/>
      <c r="J136" s="156"/>
      <c r="K136" s="831"/>
      <c r="L136" s="831"/>
      <c r="M136" s="831"/>
      <c r="R136" s="346"/>
      <c r="S136" s="1396"/>
      <c r="T136" s="346"/>
      <c r="U136" s="346"/>
      <c r="V136" s="346"/>
    </row>
    <row r="137">
      <c r="I137" s="156"/>
      <c r="J137" s="156"/>
      <c r="K137" s="831"/>
      <c r="L137" s="831"/>
      <c r="M137" s="831"/>
      <c r="R137" s="346"/>
      <c r="S137" s="1396"/>
      <c r="T137" s="346"/>
      <c r="U137" s="346"/>
      <c r="V137" s="346"/>
    </row>
    <row r="138">
      <c r="I138" s="156"/>
      <c r="J138" s="156"/>
      <c r="K138" s="831"/>
      <c r="L138" s="831"/>
      <c r="M138" s="831"/>
      <c r="R138" s="346"/>
      <c r="S138" s="1396"/>
      <c r="T138" s="346"/>
      <c r="U138" s="346"/>
      <c r="V138" s="346"/>
    </row>
    <row r="139">
      <c r="I139" s="156"/>
      <c r="J139" s="156"/>
      <c r="K139" s="831"/>
      <c r="L139" s="831"/>
      <c r="M139" s="831"/>
      <c r="R139" s="346"/>
      <c r="S139" s="1396"/>
      <c r="T139" s="346"/>
      <c r="U139" s="346"/>
      <c r="V139" s="346"/>
    </row>
    <row r="140">
      <c r="I140" s="156"/>
      <c r="J140" s="156"/>
      <c r="K140" s="831"/>
      <c r="L140" s="831"/>
      <c r="M140" s="831"/>
      <c r="R140" s="346"/>
      <c r="S140" s="1396"/>
      <c r="T140" s="346"/>
      <c r="U140" s="346"/>
      <c r="V140" s="346"/>
    </row>
    <row r="141">
      <c r="I141" s="156"/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R1040" s="346"/>
      <c r="S1040" s="1396"/>
      <c r="T1040" s="346"/>
      <c r="U1040" s="346"/>
      <c r="V1040" s="346"/>
    </row>
    <row r="1041">
      <c r="I1041" s="156"/>
      <c r="R1041" s="346"/>
      <c r="S1041" s="1396"/>
      <c r="T1041" s="346"/>
      <c r="U1041" s="346"/>
      <c r="V1041" s="346"/>
    </row>
    <row r="1042">
      <c r="I1042" s="156"/>
      <c r="R1042" s="346"/>
      <c r="S1042" s="1396"/>
      <c r="T1042" s="346"/>
      <c r="U1042" s="346"/>
      <c r="V1042" s="346"/>
    </row>
    <row r="1043">
      <c r="I1043" s="156"/>
      <c r="R1043" s="346"/>
      <c r="S1043" s="1396"/>
      <c r="T1043" s="346"/>
      <c r="U1043" s="346"/>
      <c r="V1043" s="346"/>
    </row>
    <row r="1044">
      <c r="I1044" s="156"/>
      <c r="R1044" s="346"/>
      <c r="S1044" s="1396"/>
      <c r="T1044" s="346"/>
      <c r="U1044" s="346"/>
      <c r="V1044" s="346"/>
    </row>
    <row r="1045">
      <c r="I1045" s="156"/>
      <c r="R1045" s="346"/>
      <c r="S1045" s="1396"/>
      <c r="T1045" s="346"/>
      <c r="U1045" s="346"/>
      <c r="V1045" s="346"/>
    </row>
    <row r="1046">
      <c r="I1046" s="156"/>
      <c r="R1046" s="346"/>
      <c r="S1046" s="1396"/>
      <c r="T1046" s="346"/>
      <c r="U1046" s="346"/>
      <c r="V1046" s="346"/>
    </row>
    <row r="1047">
      <c r="I1047" s="156"/>
      <c r="R1047" s="346"/>
      <c r="S1047" s="1396"/>
      <c r="T1047" s="346"/>
      <c r="U1047" s="346"/>
      <c r="V1047" s="346"/>
    </row>
    <row r="1048">
      <c r="I1048" s="156"/>
      <c r="R1048" s="346"/>
      <c r="S1048" s="1396"/>
      <c r="T1048" s="346"/>
      <c r="U1048" s="346"/>
      <c r="V1048" s="346"/>
    </row>
    <row r="1049">
      <c r="I1049" s="156"/>
      <c r="R1049" s="346"/>
      <c r="S1049" s="1396"/>
      <c r="T1049" s="346"/>
      <c r="U1049" s="346"/>
      <c r="V1049" s="346"/>
    </row>
    <row r="1050">
      <c r="I1050" s="156"/>
      <c r="R1050" s="346"/>
      <c r="S1050" s="1396"/>
      <c r="T1050" s="346"/>
      <c r="U1050" s="346"/>
      <c r="V1050" s="346"/>
    </row>
    <row r="1051">
      <c r="I1051" s="156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4.88"/>
    <col customWidth="1" min="11" max="11" width="11.38"/>
    <col customWidth="1" min="12" max="12" width="21.13"/>
    <col customWidth="1" min="13" max="13" width="16.63"/>
    <col customWidth="1" min="14" max="14" width="19.75"/>
    <col customWidth="1" min="15" max="15" width="10.63"/>
    <col customWidth="1" min="16" max="19" width="18.0"/>
    <col customWidth="1" min="20" max="22" width="11.75"/>
    <col customWidth="1" min="23" max="23" width="10.1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2156</v>
      </c>
      <c r="C2" s="4"/>
      <c r="D2" s="1516">
        <v>1.0</v>
      </c>
      <c r="E2" s="10"/>
      <c r="F2" s="11"/>
      <c r="N2" s="844"/>
      <c r="P2" s="844"/>
      <c r="Q2" s="844"/>
      <c r="S2" s="1"/>
      <c r="T2" s="1"/>
      <c r="U2" s="1"/>
      <c r="V2" s="1"/>
      <c r="W2" s="1"/>
    </row>
    <row r="3">
      <c r="A3" s="2" t="s">
        <v>9</v>
      </c>
      <c r="B3" s="1622">
        <v>45455.0</v>
      </c>
      <c r="C3" s="4"/>
      <c r="D3" s="14"/>
      <c r="E3" s="14"/>
      <c r="F3" s="14"/>
      <c r="P3" s="844"/>
      <c r="Q3" s="100"/>
    </row>
    <row r="4">
      <c r="A4" s="2" t="s">
        <v>11</v>
      </c>
      <c r="B4" s="8" t="s">
        <v>12</v>
      </c>
      <c r="C4" s="15"/>
      <c r="D4" s="15"/>
      <c r="E4" s="15"/>
      <c r="F4" s="4"/>
      <c r="P4" s="100"/>
      <c r="Q4" s="100"/>
    </row>
    <row r="5">
      <c r="A5" s="16" t="s">
        <v>13</v>
      </c>
      <c r="B5" s="17" t="s">
        <v>387</v>
      </c>
      <c r="C5" s="21"/>
      <c r="D5" s="21"/>
      <c r="E5" s="21"/>
      <c r="F5" s="18"/>
      <c r="P5" s="844"/>
      <c r="Q5" s="100"/>
    </row>
    <row r="6">
      <c r="A6" s="14"/>
      <c r="B6" s="17"/>
      <c r="C6" s="21"/>
      <c r="D6" s="21"/>
      <c r="E6" s="21"/>
      <c r="F6" s="18"/>
      <c r="O6" s="184"/>
      <c r="P6" s="100"/>
      <c r="Q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N7" s="57"/>
      <c r="O7" s="845"/>
      <c r="P7" s="846"/>
      <c r="Q7" s="100"/>
    </row>
    <row r="8">
      <c r="A8" s="25"/>
      <c r="B8" s="23" t="s">
        <v>26</v>
      </c>
      <c r="C8" s="24" t="s">
        <v>27</v>
      </c>
      <c r="D8" s="15"/>
      <c r="E8" s="15"/>
      <c r="F8" s="4"/>
      <c r="N8" s="57"/>
      <c r="O8" s="847"/>
      <c r="Q8" s="100"/>
    </row>
    <row r="9">
      <c r="A9" s="14"/>
      <c r="B9" s="23" t="s">
        <v>28</v>
      </c>
      <c r="C9" s="24" t="s">
        <v>29</v>
      </c>
      <c r="D9" s="15"/>
      <c r="E9" s="15"/>
      <c r="F9" s="4"/>
      <c r="N9" s="57"/>
      <c r="O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15"/>
      <c r="I12" s="15"/>
      <c r="J12" s="4"/>
      <c r="M12" s="209" t="s">
        <v>393</v>
      </c>
      <c r="N12" s="319" t="s">
        <v>394</v>
      </c>
      <c r="O12" s="4"/>
      <c r="P12" s="209" t="s">
        <v>395</v>
      </c>
      <c r="Q12" s="209" t="s">
        <v>396</v>
      </c>
      <c r="R12" s="209" t="s">
        <v>397</v>
      </c>
      <c r="S12" s="210" t="s">
        <v>398</v>
      </c>
      <c r="T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I13" s="7"/>
      <c r="J13" s="7"/>
      <c r="M13" s="216" t="s">
        <v>1087</v>
      </c>
      <c r="N13" s="681" t="s">
        <v>405</v>
      </c>
      <c r="O13" s="4"/>
      <c r="P13" s="168" t="s">
        <v>406</v>
      </c>
      <c r="Q13" s="320" t="s">
        <v>3867</v>
      </c>
      <c r="R13" s="320" t="s">
        <v>3869</v>
      </c>
      <c r="S13" s="320" t="s">
        <v>3873</v>
      </c>
      <c r="T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  <c r="I14" s="7"/>
      <c r="J14" s="7"/>
    </row>
    <row r="15" hidden="1" outlineLevel="1">
      <c r="A15" s="7"/>
      <c r="B15" s="7"/>
      <c r="C15" s="7"/>
      <c r="D15" s="7"/>
      <c r="E15" s="51"/>
      <c r="F15" s="98"/>
      <c r="G15" s="51"/>
      <c r="H15" s="98"/>
      <c r="I15" s="7"/>
      <c r="J15" s="7"/>
    </row>
    <row r="16" hidden="1" outlineLevel="1">
      <c r="A16" s="7"/>
      <c r="B16" s="7"/>
      <c r="C16" s="7"/>
      <c r="D16" s="7"/>
      <c r="E16" s="153"/>
      <c r="F16" s="114"/>
      <c r="G16" s="153"/>
      <c r="H16" s="114"/>
      <c r="I16" s="7"/>
      <c r="J16" s="7"/>
    </row>
    <row r="17" hidden="1" outlineLevel="1">
      <c r="A17" s="7"/>
      <c r="B17" s="7"/>
      <c r="C17" s="7"/>
      <c r="D17" s="7"/>
      <c r="E17" s="219"/>
      <c r="I17" s="7"/>
      <c r="J17" s="7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15"/>
      <c r="I25" s="15"/>
      <c r="J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I26" s="7"/>
      <c r="J26" s="7"/>
      <c r="M26" s="209"/>
      <c r="N26" s="209" t="s">
        <v>393</v>
      </c>
      <c r="O26" s="319" t="s">
        <v>394</v>
      </c>
      <c r="P26" s="4"/>
      <c r="Q26" s="209" t="s">
        <v>395</v>
      </c>
      <c r="R26" s="209" t="s">
        <v>396</v>
      </c>
      <c r="S26" s="209" t="s">
        <v>397</v>
      </c>
      <c r="T26" s="210" t="s">
        <v>398</v>
      </c>
      <c r="U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I27" s="7"/>
      <c r="J27" s="7"/>
      <c r="M27" s="168"/>
      <c r="N27" s="216" t="s">
        <v>1087</v>
      </c>
      <c r="O27" s="168" t="s">
        <v>405</v>
      </c>
      <c r="P27" s="124"/>
      <c r="Q27" s="124" t="s">
        <v>406</v>
      </c>
      <c r="R27" s="217" t="s">
        <v>3878</v>
      </c>
      <c r="S27" s="217" t="s">
        <v>3879</v>
      </c>
      <c r="T27" s="217" t="s">
        <v>3880</v>
      </c>
      <c r="U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  <c r="I28" s="7"/>
      <c r="J28" s="7"/>
    </row>
    <row r="29" hidden="1" outlineLevel="1">
      <c r="A29" s="7"/>
      <c r="B29" s="7"/>
      <c r="C29" s="7"/>
      <c r="D29" s="197"/>
      <c r="E29" s="153"/>
      <c r="F29" s="114"/>
      <c r="G29" s="153"/>
      <c r="H29" s="114"/>
      <c r="I29" s="7"/>
      <c r="J29" s="7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  <c r="I30" s="7"/>
      <c r="J30" s="7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M33" s="209"/>
      <c r="N33" s="209" t="s">
        <v>393</v>
      </c>
      <c r="O33" s="319" t="s">
        <v>394</v>
      </c>
      <c r="P33" s="4"/>
      <c r="Q33" s="209" t="s">
        <v>395</v>
      </c>
      <c r="R33" s="209" t="s">
        <v>396</v>
      </c>
      <c r="S33" s="209" t="s">
        <v>397</v>
      </c>
      <c r="T33" s="210" t="s">
        <v>398</v>
      </c>
      <c r="U33" s="209" t="s">
        <v>389</v>
      </c>
    </row>
    <row r="34" hidden="1" outlineLevel="1">
      <c r="E34" s="222" t="s">
        <v>393</v>
      </c>
      <c r="F34" s="65"/>
      <c r="G34" s="51"/>
      <c r="H34" s="98"/>
      <c r="M34" s="168"/>
      <c r="N34" s="216" t="s">
        <v>1087</v>
      </c>
      <c r="O34" s="681" t="s">
        <v>405</v>
      </c>
      <c r="P34" s="4"/>
      <c r="Q34" s="124" t="s">
        <v>406</v>
      </c>
      <c r="R34" s="217" t="s">
        <v>3884</v>
      </c>
      <c r="S34" s="217" t="s">
        <v>3885</v>
      </c>
      <c r="T34" s="217" t="s">
        <v>3886</v>
      </c>
      <c r="U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15"/>
      <c r="I43" s="15"/>
      <c r="J43" s="4"/>
      <c r="M43" s="701" t="s">
        <v>393</v>
      </c>
      <c r="N43" s="702"/>
      <c r="O43" s="701" t="s">
        <v>395</v>
      </c>
      <c r="P43" s="703" t="s">
        <v>1099</v>
      </c>
      <c r="Q43" s="704" t="s">
        <v>396</v>
      </c>
      <c r="R43" s="701" t="s">
        <v>389</v>
      </c>
      <c r="S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I44" s="7"/>
      <c r="J44" s="7"/>
      <c r="M44" s="216" t="s">
        <v>701</v>
      </c>
      <c r="N44" s="710"/>
      <c r="O44" s="168" t="s">
        <v>406</v>
      </c>
      <c r="P44" s="711" t="s">
        <v>1103</v>
      </c>
      <c r="Q44" s="714" t="s">
        <v>3889</v>
      </c>
      <c r="R44" s="168">
        <v>1.0</v>
      </c>
      <c r="S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  <c r="I45" s="7"/>
      <c r="J45" s="7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  <c r="I46" s="7"/>
      <c r="J46" s="7"/>
    </row>
    <row r="47" hidden="1" outlineLevel="1">
      <c r="A47" s="7"/>
      <c r="B47" s="7"/>
      <c r="C47" s="7"/>
      <c r="D47" s="7"/>
      <c r="E47" s="153"/>
      <c r="F47" s="113"/>
      <c r="G47" s="113"/>
      <c r="H47" s="114"/>
      <c r="I47" s="7"/>
      <c r="J47" s="7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36"/>
      <c r="I65" s="36"/>
      <c r="J65" s="65"/>
      <c r="L65" s="209" t="s">
        <v>393</v>
      </c>
      <c r="M65" s="319" t="s">
        <v>394</v>
      </c>
      <c r="N65" s="4"/>
      <c r="O65" s="209" t="s">
        <v>395</v>
      </c>
      <c r="P65" s="209" t="s">
        <v>396</v>
      </c>
      <c r="Q65" s="209" t="s">
        <v>397</v>
      </c>
      <c r="R65" s="210" t="s">
        <v>398</v>
      </c>
      <c r="S65" s="209" t="s">
        <v>389</v>
      </c>
      <c r="T65" s="2096" t="s">
        <v>3892</v>
      </c>
      <c r="U65" s="2096" t="s">
        <v>3893</v>
      </c>
      <c r="V65" s="2096" t="s">
        <v>3894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383"/>
      <c r="J66" s="383"/>
      <c r="K66" s="1713"/>
      <c r="L66" s="1725" t="s">
        <v>702</v>
      </c>
      <c r="M66" s="1726" t="s">
        <v>1496</v>
      </c>
      <c r="N66" s="4"/>
      <c r="O66" s="1862" t="s">
        <v>406</v>
      </c>
      <c r="P66" s="2102" t="s">
        <v>1861</v>
      </c>
      <c r="Q66" s="1864" t="s">
        <v>3581</v>
      </c>
      <c r="R66" s="1864" t="s">
        <v>180</v>
      </c>
      <c r="S66" s="2116">
        <v>3.0</v>
      </c>
      <c r="T66" s="52" t="s">
        <v>3900</v>
      </c>
      <c r="U66" s="52" t="s">
        <v>3901</v>
      </c>
      <c r="V66" s="52" t="s">
        <v>3902</v>
      </c>
      <c r="W66" s="1713"/>
      <c r="X66" s="1713"/>
      <c r="Y66" s="1713"/>
      <c r="Z66" s="1713"/>
      <c r="AA66" s="1713"/>
    </row>
    <row r="67">
      <c r="A67" s="14"/>
      <c r="B67" s="14"/>
      <c r="C67" s="14"/>
      <c r="D67" s="153"/>
      <c r="E67" s="1710" t="s">
        <v>394</v>
      </c>
      <c r="H67" s="98"/>
      <c r="I67" s="383"/>
      <c r="J67" s="383"/>
      <c r="K67" s="1713"/>
      <c r="L67" s="1713"/>
      <c r="M67" s="1713"/>
      <c r="N67" s="1713"/>
      <c r="O67" s="1713"/>
      <c r="P67" s="1713"/>
      <c r="Q67" s="1713"/>
      <c r="R67" s="1713"/>
      <c r="S67" s="1713"/>
      <c r="T67" s="1713"/>
      <c r="U67" s="1713"/>
      <c r="V67" s="1713"/>
      <c r="W67" s="1713"/>
      <c r="X67" s="1713"/>
      <c r="Y67" s="1713"/>
      <c r="Z67" s="1713"/>
      <c r="AA67" s="1713"/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383"/>
      <c r="J68" s="383"/>
      <c r="K68" s="1713"/>
      <c r="L68" s="1713"/>
      <c r="M68" s="1731"/>
      <c r="N68" s="1732"/>
      <c r="O68" s="1733"/>
      <c r="Q68" s="1713"/>
      <c r="R68" s="1713"/>
      <c r="S68" s="1713"/>
      <c r="T68" s="1713"/>
      <c r="U68" s="1713"/>
      <c r="V68" s="1713"/>
      <c r="W68" s="1713"/>
      <c r="X68" s="1713"/>
      <c r="Y68" s="1713"/>
      <c r="Z68" s="1713"/>
      <c r="AA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38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  <c r="W69" s="1713"/>
      <c r="X69" s="1713"/>
      <c r="Y69" s="1713"/>
      <c r="Z69" s="1713"/>
      <c r="AA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38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  <c r="W70" s="1713"/>
      <c r="X70" s="1713"/>
      <c r="Y70" s="1713"/>
      <c r="Z70" s="1713"/>
      <c r="AA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383"/>
      <c r="K71" s="1713"/>
      <c r="L71" s="1713"/>
      <c r="M71" s="1741" t="s">
        <v>149</v>
      </c>
      <c r="N71" s="1742"/>
      <c r="O71" s="1713"/>
      <c r="P71" s="1713"/>
      <c r="Q71" s="1713"/>
      <c r="R71" s="1713"/>
      <c r="S71" s="1713"/>
      <c r="T71" s="1713"/>
      <c r="U71" s="1713"/>
      <c r="V71" s="1713"/>
      <c r="W71" s="1713"/>
      <c r="X71" s="1713"/>
      <c r="Y71" s="1713"/>
      <c r="Z71" s="1713"/>
      <c r="AA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383"/>
      <c r="K72" s="1713"/>
      <c r="L72" s="1713"/>
      <c r="M72" s="1713"/>
      <c r="N72" s="1742"/>
      <c r="O72" s="1713"/>
      <c r="P72" s="1713"/>
      <c r="Q72" s="1713"/>
      <c r="R72" s="1713"/>
      <c r="S72" s="1713"/>
      <c r="T72" s="1713"/>
      <c r="U72" s="1713"/>
      <c r="V72" s="1713"/>
      <c r="W72" s="1713"/>
      <c r="X72" s="1713"/>
      <c r="Y72" s="1713"/>
      <c r="Z72" s="1713"/>
      <c r="AA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383"/>
      <c r="K73" s="1713"/>
      <c r="L73" s="1713"/>
      <c r="M73" s="1713"/>
      <c r="N73" s="1742"/>
      <c r="O73" s="1713"/>
      <c r="P73" s="1713"/>
      <c r="Q73" s="1713"/>
      <c r="R73" s="1713"/>
      <c r="S73" s="1713"/>
      <c r="T73" s="1713"/>
      <c r="U73" s="1713"/>
      <c r="V73" s="1713"/>
      <c r="W73" s="1713"/>
      <c r="X73" s="1713"/>
      <c r="Y73" s="1713"/>
      <c r="Z73" s="1713"/>
      <c r="AA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  <c r="W74" s="1713"/>
      <c r="X74" s="1713"/>
      <c r="Y74" s="1713"/>
      <c r="Z74" s="1713"/>
      <c r="AA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  <c r="W75" s="1713"/>
      <c r="X75" s="1713"/>
      <c r="Y75" s="1713"/>
      <c r="Z75" s="1713"/>
      <c r="AA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36"/>
      <c r="I76" s="36"/>
      <c r="J76" s="65"/>
      <c r="K76" s="1713"/>
      <c r="L76" s="1747" t="s">
        <v>393</v>
      </c>
      <c r="M76" s="1748" t="s">
        <v>394</v>
      </c>
      <c r="N76" s="4"/>
      <c r="O76" s="1747" t="s">
        <v>395</v>
      </c>
      <c r="P76" s="1746" t="s">
        <v>2250</v>
      </c>
      <c r="Q76" s="1747" t="s">
        <v>396</v>
      </c>
      <c r="R76" s="1746" t="s">
        <v>397</v>
      </c>
      <c r="S76" s="1746" t="s">
        <v>398</v>
      </c>
      <c r="T76" s="1747" t="s">
        <v>389</v>
      </c>
      <c r="U76" s="2096" t="s">
        <v>3906</v>
      </c>
      <c r="V76" s="1713"/>
      <c r="W76" s="1713"/>
      <c r="X76" s="1713"/>
      <c r="Y76" s="1713"/>
      <c r="Z76" s="1713"/>
      <c r="AA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383"/>
      <c r="J77" s="383"/>
      <c r="K77" s="1713"/>
      <c r="L77" s="1725" t="s">
        <v>702</v>
      </c>
      <c r="M77" s="1726" t="s">
        <v>1496</v>
      </c>
      <c r="N77" s="4"/>
      <c r="O77" s="1862" t="s">
        <v>406</v>
      </c>
      <c r="P77" s="1756" t="s">
        <v>3907</v>
      </c>
      <c r="Q77" s="1954" t="s">
        <v>3908</v>
      </c>
      <c r="R77" s="15"/>
      <c r="S77" s="4"/>
      <c r="T77" s="2120">
        <v>1.0</v>
      </c>
      <c r="U77" s="2010" t="s">
        <v>3912</v>
      </c>
      <c r="V77" s="1713"/>
      <c r="W77" s="1713"/>
      <c r="X77" s="1713"/>
      <c r="Y77" s="1713"/>
      <c r="Z77" s="1713"/>
      <c r="AA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383"/>
      <c r="J78" s="383"/>
      <c r="K78" s="1713"/>
      <c r="L78" s="1725" t="s">
        <v>702</v>
      </c>
      <c r="M78" s="1726" t="s">
        <v>1496</v>
      </c>
      <c r="N78" s="4"/>
      <c r="O78" s="1862" t="s">
        <v>406</v>
      </c>
      <c r="P78" s="1756" t="s">
        <v>3907</v>
      </c>
      <c r="Q78" s="1726" t="s">
        <v>3913</v>
      </c>
      <c r="R78" s="15"/>
      <c r="S78" s="4"/>
      <c r="T78" s="2120">
        <v>1.0</v>
      </c>
      <c r="U78" s="2010" t="s">
        <v>3914</v>
      </c>
      <c r="V78" s="1713"/>
      <c r="W78" s="1713"/>
      <c r="X78" s="1713"/>
      <c r="Y78" s="1713"/>
      <c r="Z78" s="1713"/>
      <c r="AA78" s="1713"/>
    </row>
    <row r="79">
      <c r="A79" s="1761"/>
      <c r="B79" s="1761"/>
      <c r="C79" s="1761"/>
      <c r="D79" s="1761"/>
      <c r="E79" s="1710" t="s">
        <v>394</v>
      </c>
      <c r="H79" s="98"/>
      <c r="I79" s="1733" t="s">
        <v>3915</v>
      </c>
      <c r="J79" s="383"/>
      <c r="K79" s="1713"/>
      <c r="L79" s="1741"/>
      <c r="M79" s="1732"/>
      <c r="N79" s="1733"/>
      <c r="P79" s="1733"/>
      <c r="Q79" s="1183"/>
      <c r="R79" s="1764"/>
      <c r="S79" s="1764"/>
      <c r="T79" s="1764"/>
      <c r="U79" s="1764"/>
      <c r="V79" s="1713"/>
      <c r="W79" s="1713"/>
      <c r="X79" s="1713"/>
      <c r="Y79" s="1713"/>
      <c r="Z79" s="1713"/>
      <c r="AA79" s="1713"/>
    </row>
    <row r="80">
      <c r="A80" s="1761"/>
      <c r="B80" s="1761"/>
      <c r="C80" s="1761"/>
      <c r="D80" s="1761"/>
      <c r="E80" s="51"/>
      <c r="H80" s="98"/>
      <c r="I80" s="1713"/>
      <c r="J80" s="38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  <c r="W80" s="1713"/>
      <c r="X80" s="1713"/>
      <c r="Y80" s="1713"/>
      <c r="Z80" s="1713"/>
      <c r="AA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38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  <c r="W81" s="1713"/>
      <c r="X81" s="1713"/>
      <c r="Y81" s="1713"/>
      <c r="Z81" s="1713"/>
      <c r="AA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  <c r="W82" s="1713"/>
      <c r="X82" s="1713"/>
      <c r="Y82" s="1713"/>
      <c r="Z82" s="1713"/>
      <c r="AA82" s="1713"/>
    </row>
    <row r="83">
      <c r="N83" s="1172"/>
      <c r="O83" s="1172"/>
      <c r="P83" s="1172"/>
      <c r="Q83" s="1172"/>
      <c r="R83" s="1172"/>
      <c r="S83" s="1172"/>
      <c r="T83" s="1172"/>
    </row>
    <row r="86">
      <c r="M86" s="337"/>
      <c r="N86" s="336"/>
      <c r="O86" s="336"/>
      <c r="P86" s="336"/>
      <c r="R86" s="336"/>
      <c r="S86" s="336"/>
      <c r="T86" s="337"/>
      <c r="U86" s="336"/>
    </row>
    <row r="87">
      <c r="A87" s="919"/>
      <c r="B87" s="919"/>
      <c r="C87" s="919"/>
      <c r="D87" s="919"/>
      <c r="E87" s="919"/>
      <c r="F87" s="919"/>
      <c r="G87" s="919"/>
      <c r="H87" s="919"/>
      <c r="I87" s="919"/>
      <c r="J87" s="919"/>
      <c r="M87" s="337"/>
      <c r="N87" s="336"/>
      <c r="O87" s="336"/>
      <c r="P87" s="336"/>
      <c r="Q87" s="336"/>
      <c r="R87" s="336"/>
      <c r="S87" s="336"/>
      <c r="T87" s="337"/>
      <c r="U87" s="336"/>
    </row>
    <row r="88">
      <c r="A88" s="919"/>
      <c r="B88" s="919"/>
      <c r="C88" s="919"/>
      <c r="D88" s="919"/>
      <c r="E88" s="919"/>
      <c r="F88" s="919"/>
      <c r="G88" s="919"/>
      <c r="H88" s="919"/>
      <c r="I88" s="919"/>
      <c r="J88" s="919"/>
      <c r="M88" s="337"/>
      <c r="N88" s="336"/>
      <c r="O88" s="336"/>
      <c r="P88" s="336"/>
      <c r="Q88" s="336"/>
      <c r="R88" s="336"/>
      <c r="S88" s="336"/>
      <c r="T88" s="337"/>
      <c r="U88" s="336"/>
    </row>
    <row r="89">
      <c r="A89" s="920"/>
      <c r="B89" s="920"/>
      <c r="C89" s="920"/>
      <c r="D89" s="920"/>
      <c r="E89" s="920"/>
      <c r="F89" s="920"/>
      <c r="G89" s="920"/>
      <c r="H89" s="920"/>
      <c r="I89" s="920"/>
      <c r="J89" s="920"/>
      <c r="L89" s="747"/>
      <c r="M89" s="748"/>
      <c r="N89" s="748"/>
      <c r="O89" s="748"/>
      <c r="P89" s="748"/>
      <c r="Q89" s="748"/>
      <c r="R89" s="748"/>
      <c r="S89" s="747"/>
      <c r="T89" s="748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3"/>
      <c r="I90" s="113"/>
      <c r="J90" s="114"/>
      <c r="L90" s="210"/>
      <c r="M90" s="209" t="s">
        <v>393</v>
      </c>
      <c r="N90" s="319" t="s">
        <v>394</v>
      </c>
      <c r="O90" s="4"/>
      <c r="P90" s="209" t="s">
        <v>395</v>
      </c>
      <c r="Q90" s="209" t="s">
        <v>396</v>
      </c>
      <c r="R90" s="209" t="s">
        <v>397</v>
      </c>
      <c r="S90" s="210" t="s">
        <v>398</v>
      </c>
      <c r="T90" s="209" t="s">
        <v>389</v>
      </c>
      <c r="U90" s="2096" t="s">
        <v>3919</v>
      </c>
      <c r="V90" s="2096" t="s">
        <v>3920</v>
      </c>
      <c r="W90" s="2096" t="s">
        <v>3922</v>
      </c>
    </row>
    <row r="91">
      <c r="A91" s="211" t="s">
        <v>411</v>
      </c>
      <c r="B91" s="213">
        <v>3.0</v>
      </c>
      <c r="C91" s="213" t="s">
        <v>1129</v>
      </c>
      <c r="D91" s="212" t="s">
        <v>412</v>
      </c>
      <c r="E91" s="2008" t="s">
        <v>393</v>
      </c>
      <c r="F91" s="4"/>
      <c r="G91" s="2009" t="s">
        <v>402</v>
      </c>
      <c r="H91" s="65"/>
      <c r="I91" s="7"/>
      <c r="J91" s="7"/>
      <c r="L91" s="2010" t="s">
        <v>3811</v>
      </c>
      <c r="M91" s="1725" t="s">
        <v>702</v>
      </c>
      <c r="N91" s="1726" t="s">
        <v>1496</v>
      </c>
      <c r="O91" s="4"/>
      <c r="P91" s="1862" t="s">
        <v>406</v>
      </c>
      <c r="Q91" s="2123" t="s">
        <v>3923</v>
      </c>
      <c r="R91" s="2125" t="s">
        <v>3924</v>
      </c>
      <c r="S91" s="2127" t="s">
        <v>3927</v>
      </c>
      <c r="T91" s="2120">
        <v>3.0</v>
      </c>
      <c r="U91" s="52" t="s">
        <v>3930</v>
      </c>
      <c r="V91" s="52" t="s">
        <v>3931</v>
      </c>
      <c r="W91" s="52" t="s">
        <v>3932</v>
      </c>
    </row>
    <row r="92">
      <c r="A92" s="211" t="s">
        <v>413</v>
      </c>
      <c r="B92" s="213">
        <v>3.0</v>
      </c>
      <c r="C92" s="213" t="s">
        <v>1136</v>
      </c>
      <c r="D92" s="212" t="s">
        <v>415</v>
      </c>
      <c r="E92" s="2009" t="s">
        <v>394</v>
      </c>
      <c r="F92" s="65"/>
      <c r="G92" s="51"/>
      <c r="H92" s="98"/>
      <c r="I92" s="7"/>
      <c r="J92" s="7"/>
      <c r="L92" s="2010" t="s">
        <v>3812</v>
      </c>
      <c r="M92" s="1725" t="s">
        <v>702</v>
      </c>
      <c r="N92" s="1726" t="s">
        <v>1496</v>
      </c>
      <c r="O92" s="4"/>
      <c r="P92" s="1862" t="s">
        <v>406</v>
      </c>
      <c r="Q92" s="2130" t="s">
        <v>3933</v>
      </c>
      <c r="R92" s="2123" t="s">
        <v>3936</v>
      </c>
      <c r="S92" s="2133" t="s">
        <v>264</v>
      </c>
      <c r="T92" s="2120">
        <v>3.0</v>
      </c>
      <c r="U92" s="52" t="s">
        <v>3940</v>
      </c>
      <c r="V92" s="52" t="s">
        <v>3941</v>
      </c>
      <c r="W92" s="52" t="s">
        <v>3942</v>
      </c>
    </row>
    <row r="93">
      <c r="A93" s="211" t="s">
        <v>3815</v>
      </c>
      <c r="B93" s="213">
        <v>3.0</v>
      </c>
      <c r="C93" s="213" t="s">
        <v>3816</v>
      </c>
      <c r="D93" s="213" t="s">
        <v>3817</v>
      </c>
      <c r="E93" s="153"/>
      <c r="F93" s="114"/>
      <c r="G93" s="153"/>
      <c r="H93" s="114"/>
      <c r="I93" s="7"/>
      <c r="J93" s="7"/>
      <c r="L93" s="2010" t="s">
        <v>3818</v>
      </c>
      <c r="M93" s="1725" t="s">
        <v>702</v>
      </c>
      <c r="N93" s="1726" t="s">
        <v>1496</v>
      </c>
      <c r="O93" s="4"/>
      <c r="P93" s="1862" t="s">
        <v>406</v>
      </c>
      <c r="Q93" s="2135" t="s">
        <v>226</v>
      </c>
      <c r="R93" s="2135" t="s">
        <v>1139</v>
      </c>
      <c r="S93" s="2135" t="s">
        <v>2696</v>
      </c>
      <c r="T93" s="2120">
        <v>3.0</v>
      </c>
      <c r="U93" s="52" t="s">
        <v>3943</v>
      </c>
      <c r="V93" s="52" t="s">
        <v>3944</v>
      </c>
      <c r="W93" s="52" t="s">
        <v>3945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I94" s="229"/>
      <c r="J94" s="7"/>
    </row>
    <row r="95">
      <c r="L95" s="337"/>
    </row>
    <row r="96">
      <c r="L96" s="1"/>
    </row>
    <row r="97" hidden="1">
      <c r="L97" s="1"/>
    </row>
    <row r="98" hidden="1">
      <c r="E98" s="219"/>
      <c r="G98" s="219"/>
      <c r="H98" s="219"/>
      <c r="M98" s="337"/>
      <c r="N98" s="336"/>
      <c r="O98" s="336"/>
      <c r="Q98" s="336"/>
      <c r="R98" s="336"/>
      <c r="S98" s="1131"/>
      <c r="T98" s="337"/>
      <c r="U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15"/>
      <c r="I99" s="15"/>
      <c r="J99" s="4"/>
      <c r="M99" s="749" t="s">
        <v>1127</v>
      </c>
      <c r="N99" s="750" t="s">
        <v>393</v>
      </c>
      <c r="O99" s="751" t="s">
        <v>394</v>
      </c>
      <c r="P99" s="114"/>
      <c r="Q99" s="750" t="s">
        <v>395</v>
      </c>
      <c r="R99" s="750" t="s">
        <v>396</v>
      </c>
      <c r="S99" s="750" t="s">
        <v>397</v>
      </c>
      <c r="T99" s="1103" t="s">
        <v>1099</v>
      </c>
      <c r="U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I100" s="7"/>
      <c r="J100" s="7"/>
      <c r="M100" s="954"/>
      <c r="N100" s="216" t="s">
        <v>702</v>
      </c>
      <c r="O100" s="681" t="s">
        <v>1496</v>
      </c>
      <c r="P100" s="4"/>
      <c r="Q100" s="80" t="s">
        <v>1131</v>
      </c>
      <c r="R100" s="955"/>
      <c r="S100" s="955"/>
      <c r="T100" s="955" t="s">
        <v>649</v>
      </c>
      <c r="U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I101" s="7"/>
      <c r="J101" s="7"/>
      <c r="M101" s="12"/>
      <c r="N101" s="763"/>
      <c r="O101" s="12"/>
      <c r="P101" s="12"/>
      <c r="Q101" s="12"/>
      <c r="R101" s="12"/>
      <c r="S101" s="12"/>
      <c r="T101" s="12"/>
    </row>
    <row r="102" hidden="1">
      <c r="A102" s="7"/>
      <c r="B102" s="7"/>
      <c r="C102" s="7"/>
      <c r="D102" s="7"/>
      <c r="F102" s="961"/>
      <c r="G102" s="113"/>
      <c r="H102" s="962"/>
      <c r="I102" s="7"/>
      <c r="J102" s="7"/>
      <c r="M102" s="12"/>
      <c r="N102" s="763"/>
      <c r="O102" s="12"/>
      <c r="P102" s="7"/>
      <c r="Q102" s="12"/>
      <c r="R102" s="12"/>
      <c r="S102" s="12"/>
      <c r="T102" s="12"/>
    </row>
    <row r="103" hidden="1">
      <c r="A103" s="7"/>
      <c r="B103" s="7"/>
      <c r="C103" s="7"/>
      <c r="D103" s="7"/>
      <c r="F103" s="963" t="s">
        <v>394</v>
      </c>
      <c r="H103" s="960"/>
      <c r="I103" s="7"/>
      <c r="J103" s="7"/>
      <c r="M103" s="12"/>
      <c r="N103" s="763"/>
      <c r="O103" s="12"/>
      <c r="P103" s="7"/>
      <c r="Q103" s="12"/>
      <c r="R103" s="12"/>
      <c r="S103" s="12"/>
      <c r="T103" s="12"/>
    </row>
    <row r="104" hidden="1">
      <c r="A104" s="7"/>
      <c r="B104" s="7"/>
      <c r="C104" s="7"/>
      <c r="D104" s="7"/>
      <c r="F104" s="961"/>
      <c r="G104" s="113"/>
      <c r="H104" s="962"/>
      <c r="I104" s="7"/>
      <c r="J104" s="7"/>
    </row>
    <row r="105" hidden="1">
      <c r="F105" s="963" t="s">
        <v>1591</v>
      </c>
      <c r="H105" s="960"/>
    </row>
    <row r="106" hidden="1">
      <c r="F106" s="964"/>
      <c r="H106" s="960"/>
      <c r="M106" s="336"/>
      <c r="N106" s="336"/>
      <c r="O106" s="336"/>
      <c r="P106" s="342"/>
      <c r="Q106" s="343"/>
      <c r="R106" s="336"/>
      <c r="S106" s="337"/>
    </row>
    <row r="107" hidden="1">
      <c r="F107" s="964"/>
      <c r="H107" s="960"/>
      <c r="M107" s="338"/>
      <c r="N107" s="164"/>
      <c r="O107" s="164"/>
      <c r="P107" s="345"/>
      <c r="Q107" s="345"/>
      <c r="R107" s="164"/>
      <c r="S107" s="267"/>
    </row>
    <row r="108" hidden="1">
      <c r="A108" s="341"/>
      <c r="B108" s="341"/>
      <c r="C108" s="341"/>
      <c r="D108" s="341"/>
      <c r="F108" s="964"/>
      <c r="H108" s="960"/>
      <c r="I108" s="341"/>
      <c r="J108" s="341"/>
    </row>
    <row r="109" hidden="1">
      <c r="A109" s="218"/>
      <c r="B109" s="220"/>
      <c r="C109" s="220"/>
      <c r="D109" s="220"/>
      <c r="F109" s="964"/>
      <c r="H109" s="960"/>
      <c r="I109" s="7"/>
      <c r="J109" s="7"/>
    </row>
    <row r="110" hidden="1">
      <c r="A110" s="218"/>
      <c r="B110" s="220"/>
      <c r="C110" s="220"/>
      <c r="D110" s="220"/>
      <c r="F110" s="964"/>
      <c r="H110" s="960"/>
      <c r="I110" s="7"/>
      <c r="J110" s="7"/>
    </row>
    <row r="111" hidden="1">
      <c r="A111" s="7"/>
      <c r="B111" s="7"/>
      <c r="C111" s="7"/>
      <c r="D111" s="7"/>
      <c r="F111" s="964"/>
      <c r="H111" s="960"/>
      <c r="I111" s="7"/>
      <c r="J111" s="7"/>
    </row>
    <row r="112" hidden="1">
      <c r="A112" s="7"/>
      <c r="B112" s="7"/>
      <c r="C112" s="7"/>
      <c r="D112" s="7"/>
      <c r="F112" s="964"/>
      <c r="H112" s="960"/>
      <c r="I112" s="7"/>
      <c r="J112" s="7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15"/>
      <c r="I118" s="15"/>
      <c r="J118" s="4"/>
      <c r="M118" s="1116" t="s">
        <v>1127</v>
      </c>
      <c r="N118" s="701" t="s">
        <v>393</v>
      </c>
      <c r="O118" s="701" t="s">
        <v>395</v>
      </c>
      <c r="P118" s="703" t="s">
        <v>1099</v>
      </c>
      <c r="Q118" s="704" t="s">
        <v>396</v>
      </c>
      <c r="R118" s="701" t="s">
        <v>389</v>
      </c>
      <c r="S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I119" s="7"/>
      <c r="J119" s="7"/>
      <c r="M119" s="954"/>
      <c r="N119" s="216" t="s">
        <v>701</v>
      </c>
      <c r="O119" s="168" t="s">
        <v>1119</v>
      </c>
      <c r="P119" s="711" t="s">
        <v>1103</v>
      </c>
      <c r="Q119" s="1132"/>
      <c r="R119" s="168">
        <v>1.0</v>
      </c>
      <c r="S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I120" s="7"/>
      <c r="J120" s="7"/>
      <c r="Q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I121" s="7"/>
      <c r="J121" s="7"/>
    </row>
    <row r="122" hidden="1">
      <c r="A122" s="7"/>
      <c r="B122" s="7"/>
      <c r="C122" s="7"/>
      <c r="D122" s="7"/>
      <c r="E122" s="153"/>
      <c r="F122" s="113"/>
      <c r="G122" s="113"/>
      <c r="H122" s="114"/>
      <c r="I122" s="7"/>
      <c r="J122" s="7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  <c r="I128" s="920"/>
      <c r="J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3"/>
      <c r="I129" s="113"/>
      <c r="J129" s="114"/>
      <c r="O129" s="319" t="s">
        <v>394</v>
      </c>
      <c r="P129" s="4"/>
      <c r="Q129" s="209" t="s">
        <v>395</v>
      </c>
      <c r="R129" s="209" t="s">
        <v>396</v>
      </c>
      <c r="S129" s="209" t="s">
        <v>397</v>
      </c>
      <c r="T129" s="210" t="s">
        <v>398</v>
      </c>
      <c r="U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I130" s="7"/>
      <c r="J130" s="7"/>
      <c r="O130" s="681" t="s">
        <v>1496</v>
      </c>
      <c r="P130" s="4"/>
      <c r="Q130" s="168" t="s">
        <v>1119</v>
      </c>
      <c r="R130" s="995"/>
      <c r="S130" s="1179"/>
      <c r="T130" s="1179"/>
      <c r="U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I131" s="7"/>
      <c r="J131" s="7"/>
      <c r="O131" s="164"/>
      <c r="Q131" s="164"/>
      <c r="R131" s="1120"/>
      <c r="S131" s="1120"/>
      <c r="T131" s="1131"/>
      <c r="U131" s="12"/>
    </row>
    <row r="132" hidden="1">
      <c r="A132" s="229"/>
      <c r="B132" s="7"/>
      <c r="C132" s="7"/>
      <c r="D132" s="197"/>
      <c r="E132" s="153"/>
      <c r="F132" s="114"/>
      <c r="G132" s="153"/>
      <c r="H132" s="114"/>
      <c r="I132" s="7"/>
      <c r="J132" s="7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  <c r="I133" s="7"/>
      <c r="J133" s="7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15"/>
      <c r="I136" s="15"/>
      <c r="J136" s="4"/>
      <c r="L136" s="1139"/>
      <c r="O136" s="2150"/>
      <c r="P136" s="1139"/>
      <c r="Q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L137" s="1139"/>
      <c r="O137" s="2152"/>
    </row>
    <row r="138" hidden="1">
      <c r="A138" s="1147"/>
      <c r="B138" s="1086"/>
      <c r="C138" s="1086"/>
      <c r="D138" s="1148"/>
      <c r="E138" s="51"/>
      <c r="F138" s="98"/>
      <c r="L138" s="1139"/>
      <c r="O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3">
    <mergeCell ref="A68:A69"/>
    <mergeCell ref="A77:A78"/>
    <mergeCell ref="B77:B78"/>
    <mergeCell ref="C77:C78"/>
    <mergeCell ref="A130:A131"/>
    <mergeCell ref="B130:B131"/>
    <mergeCell ref="C130:C131"/>
    <mergeCell ref="A5:A6"/>
    <mergeCell ref="A7:A9"/>
    <mergeCell ref="A66:A67"/>
    <mergeCell ref="B66:B67"/>
    <mergeCell ref="C66:C67"/>
    <mergeCell ref="B68:B69"/>
    <mergeCell ref="C68:C69"/>
    <mergeCell ref="D66:D67"/>
    <mergeCell ref="E66:F66"/>
    <mergeCell ref="E67:F70"/>
    <mergeCell ref="O68:P68"/>
    <mergeCell ref="E76:J76"/>
    <mergeCell ref="D77:D78"/>
    <mergeCell ref="E78:F78"/>
    <mergeCell ref="E92:F93"/>
    <mergeCell ref="E98:F98"/>
    <mergeCell ref="O98:P98"/>
    <mergeCell ref="O99:P99"/>
    <mergeCell ref="O100:P100"/>
    <mergeCell ref="O129:P129"/>
    <mergeCell ref="O130:P130"/>
    <mergeCell ref="O131:P131"/>
    <mergeCell ref="M76:N76"/>
    <mergeCell ref="M78:N78"/>
    <mergeCell ref="N79:O79"/>
    <mergeCell ref="N90:O90"/>
    <mergeCell ref="N91:O91"/>
    <mergeCell ref="N92:O92"/>
    <mergeCell ref="N93:O93"/>
    <mergeCell ref="G66:H70"/>
    <mergeCell ref="G77:H81"/>
    <mergeCell ref="E79:F81"/>
    <mergeCell ref="E90:J90"/>
    <mergeCell ref="E91:F91"/>
    <mergeCell ref="G91:H93"/>
    <mergeCell ref="E94:H94"/>
    <mergeCell ref="E99:J99"/>
    <mergeCell ref="F100:H100"/>
    <mergeCell ref="F101:H102"/>
    <mergeCell ref="F103:H104"/>
    <mergeCell ref="F105:H113"/>
    <mergeCell ref="E118:J118"/>
    <mergeCell ref="F119:H119"/>
    <mergeCell ref="E133:H133"/>
    <mergeCell ref="E136:J136"/>
    <mergeCell ref="E137:F141"/>
    <mergeCell ref="E120:H120"/>
    <mergeCell ref="E121:G122"/>
    <mergeCell ref="H121:H122"/>
    <mergeCell ref="E129:J129"/>
    <mergeCell ref="E130:F130"/>
    <mergeCell ref="G130:H132"/>
    <mergeCell ref="E131:F132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J12"/>
    <mergeCell ref="N12:O12"/>
    <mergeCell ref="N13:O13"/>
    <mergeCell ref="O26:P26"/>
    <mergeCell ref="O33:P33"/>
    <mergeCell ref="O34:P34"/>
    <mergeCell ref="E13:F13"/>
    <mergeCell ref="G13:H16"/>
    <mergeCell ref="E14:F16"/>
    <mergeCell ref="E17:H17"/>
    <mergeCell ref="E25:J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43:J43"/>
    <mergeCell ref="F44:H44"/>
    <mergeCell ref="E45:H45"/>
    <mergeCell ref="E46:G47"/>
    <mergeCell ref="H46:H47"/>
    <mergeCell ref="E65:J65"/>
    <mergeCell ref="M65:N65"/>
    <mergeCell ref="M66:N66"/>
    <mergeCell ref="M77:N77"/>
    <mergeCell ref="Q77:S77"/>
    <mergeCell ref="Q78:S78"/>
  </mergeCells>
  <hyperlinks>
    <hyperlink r:id="rId1" ref="Q13"/>
    <hyperlink r:id="rId2" ref="R13"/>
    <hyperlink r:id="rId3" ref="S13"/>
    <hyperlink r:id="rId4" ref="R27"/>
    <hyperlink r:id="rId5" ref="S27"/>
    <hyperlink r:id="rId6" ref="T27"/>
    <hyperlink r:id="rId7" ref="R34"/>
    <hyperlink r:id="rId8" ref="S34"/>
    <hyperlink r:id="rId9" ref="T34"/>
    <hyperlink r:id="rId10" ref="Q44"/>
    <hyperlink r:id="rId11" ref="P66"/>
    <hyperlink r:id="rId12" ref="Q66"/>
    <hyperlink r:id="rId13" ref="R66"/>
    <hyperlink r:id="rId14" ref="Q91"/>
    <hyperlink r:id="rId15" ref="R91"/>
    <hyperlink r:id="rId16" ref="S91"/>
    <hyperlink r:id="rId17" ref="Q92"/>
    <hyperlink r:id="rId18" ref="R92"/>
    <hyperlink r:id="rId19" ref="S92"/>
    <hyperlink r:id="rId20" ref="Q93"/>
    <hyperlink r:id="rId21" ref="R93"/>
    <hyperlink r:id="rId22" ref="S93"/>
  </hyperlinks>
  <drawing r:id="rId23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0" max="14" width="15.63"/>
    <col customWidth="1" min="16" max="16" width="12.13"/>
    <col customWidth="1" min="17" max="17" width="9.38"/>
    <col customWidth="1" min="18" max="18" width="33.13"/>
    <col customWidth="1" min="19" max="19" width="22.88"/>
    <col customWidth="1" min="21" max="21" width="30.75"/>
    <col customWidth="1" min="22" max="22" width="34.25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S1" s="346"/>
    </row>
    <row r="2">
      <c r="A2" s="1"/>
      <c r="B2" s="1"/>
      <c r="C2" s="2" t="s">
        <v>5</v>
      </c>
      <c r="D2" s="8" t="s">
        <v>2073</v>
      </c>
      <c r="E2" s="4"/>
      <c r="F2" s="1516">
        <v>1.0</v>
      </c>
      <c r="G2" s="10"/>
      <c r="H2" s="11"/>
      <c r="I2" s="7"/>
      <c r="S2" s="346"/>
    </row>
    <row r="3">
      <c r="A3" s="1"/>
      <c r="B3" s="1"/>
      <c r="C3" s="2" t="s">
        <v>9</v>
      </c>
      <c r="D3" s="673">
        <v>45457.0</v>
      </c>
      <c r="E3" s="4"/>
      <c r="F3" s="14"/>
      <c r="G3" s="14"/>
      <c r="H3" s="14"/>
      <c r="I3" s="7"/>
      <c r="S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S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S5" s="346"/>
    </row>
    <row r="6">
      <c r="A6" s="1"/>
      <c r="B6" s="1"/>
      <c r="C6" s="14"/>
      <c r="D6" s="17">
        <v>1.0</v>
      </c>
      <c r="E6" s="1518" t="s">
        <v>3208</v>
      </c>
      <c r="F6" s="21"/>
      <c r="G6" s="21"/>
      <c r="H6" s="18"/>
      <c r="I6" s="7"/>
      <c r="S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S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S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S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S10" s="346"/>
    </row>
    <row r="11">
      <c r="S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35"/>
      <c r="L12" s="35"/>
      <c r="M12" s="37"/>
      <c r="S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766" t="s">
        <v>47</v>
      </c>
      <c r="L13" s="44"/>
      <c r="M13" s="45"/>
      <c r="S13" s="346"/>
    </row>
    <row r="14">
      <c r="B14" s="46" t="s">
        <v>37</v>
      </c>
      <c r="C14" s="47" t="s">
        <v>38</v>
      </c>
      <c r="D14" s="347" t="s">
        <v>874</v>
      </c>
      <c r="E14" s="80" t="s">
        <v>54</v>
      </c>
      <c r="H14" s="49"/>
      <c r="I14" s="50"/>
      <c r="J14" s="223"/>
      <c r="K14" s="80" t="s">
        <v>874</v>
      </c>
      <c r="L14" s="50"/>
      <c r="M14" s="56"/>
      <c r="S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59"/>
      <c r="L15" s="59"/>
      <c r="M15" s="60"/>
      <c r="S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208" t="s">
        <v>65</v>
      </c>
      <c r="K16" s="36"/>
      <c r="L16" s="36"/>
      <c r="M16" s="65"/>
      <c r="N16" s="1870"/>
      <c r="O16" s="35"/>
      <c r="P16" s="35"/>
      <c r="Q16" s="35"/>
      <c r="R16" s="35"/>
      <c r="S16" s="1311"/>
      <c r="T16" s="35"/>
      <c r="U16" s="35"/>
      <c r="V16" s="35"/>
      <c r="W16" s="35"/>
      <c r="X16" s="37"/>
    </row>
    <row r="17" ht="15.75" customHeight="1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1209" t="s">
        <v>46</v>
      </c>
      <c r="K17" s="2138">
        <v>45475.0</v>
      </c>
      <c r="L17" s="2138">
        <v>45476.0</v>
      </c>
      <c r="M17" s="2138">
        <v>45477.0</v>
      </c>
      <c r="N17" s="7"/>
      <c r="O17" s="1523" t="str">
        <f>IFERROR(__xludf.DUMMYFUNCTION("importrange(""https://docs.google.com/spreadsheets/d/1AZ3Iko49RlWgMZj2Hx7OpTHq-NH0mvOPQwtTsEQwEV4/edit#gid=1984697102"",""7月 SBD!A5:J29"")"),"#REF!")</f>
        <v>#REF!</v>
      </c>
      <c r="P17" s="1524"/>
      <c r="Q17" s="1525"/>
      <c r="R17" s="1525"/>
      <c r="S17" s="1526"/>
      <c r="T17" s="1527"/>
      <c r="U17" s="1749"/>
      <c r="V17" s="1529"/>
      <c r="W17" s="1526"/>
      <c r="X17" s="1530"/>
    </row>
    <row r="18">
      <c r="B18" s="46" t="s">
        <v>76</v>
      </c>
      <c r="C18" s="46" t="s">
        <v>77</v>
      </c>
      <c r="D18" s="46" t="s">
        <v>51</v>
      </c>
      <c r="H18" s="41"/>
      <c r="J18" s="1212" t="s">
        <v>44</v>
      </c>
      <c r="K18" s="2139" t="s">
        <v>78</v>
      </c>
      <c r="L18" s="2139" t="s">
        <v>78</v>
      </c>
      <c r="M18" s="2139" t="s">
        <v>78</v>
      </c>
      <c r="N18" s="1053"/>
      <c r="O18" s="2019"/>
      <c r="P18" s="2020"/>
      <c r="Q18" s="2140"/>
      <c r="R18" s="1753"/>
      <c r="S18" s="1754"/>
      <c r="T18" s="1755"/>
      <c r="U18" s="2021"/>
      <c r="V18" s="2141"/>
      <c r="W18" s="2142"/>
      <c r="X18" s="2024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1541" t="s">
        <v>3948</v>
      </c>
      <c r="J19" s="1762" t="s">
        <v>84</v>
      </c>
      <c r="K19" s="1991" t="s">
        <v>3949</v>
      </c>
      <c r="L19" s="1991" t="s">
        <v>3950</v>
      </c>
      <c r="M19" s="1991" t="s">
        <v>3951</v>
      </c>
      <c r="N19" s="1053"/>
      <c r="O19" s="2019"/>
      <c r="P19" s="2020"/>
      <c r="Q19" s="2140"/>
      <c r="R19" s="1753"/>
      <c r="S19" s="1754"/>
      <c r="T19" s="1755"/>
      <c r="U19" s="2021"/>
      <c r="V19" s="2141"/>
      <c r="W19" s="2143"/>
      <c r="X19" s="2024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1545" t="s">
        <v>3952</v>
      </c>
      <c r="I20" s="47"/>
      <c r="J20" s="1762" t="s">
        <v>97</v>
      </c>
      <c r="K20" s="1991" t="s">
        <v>3949</v>
      </c>
      <c r="L20" s="1991" t="s">
        <v>3950</v>
      </c>
      <c r="M20" s="1991" t="s">
        <v>3951</v>
      </c>
      <c r="N20" s="1053"/>
      <c r="O20" s="2019"/>
      <c r="P20" s="2020"/>
      <c r="Q20" s="2144"/>
      <c r="R20" s="1753"/>
      <c r="S20" s="1754"/>
      <c r="T20" s="1755"/>
      <c r="U20" s="2025"/>
      <c r="V20" s="2141"/>
      <c r="W20" s="2142"/>
      <c r="X20" s="2027"/>
    </row>
    <row r="21">
      <c r="H21" s="41"/>
      <c r="I21" s="47"/>
      <c r="J21" s="1222" t="s">
        <v>98</v>
      </c>
      <c r="K21" s="2145" t="s">
        <v>223</v>
      </c>
      <c r="L21" s="2145" t="s">
        <v>223</v>
      </c>
      <c r="M21" s="2145" t="s">
        <v>1237</v>
      </c>
      <c r="N21" s="1053"/>
      <c r="O21" s="2019"/>
      <c r="P21" s="2020"/>
      <c r="Q21" s="2144"/>
      <c r="R21" s="1753"/>
      <c r="S21" s="1754"/>
      <c r="T21" s="1755"/>
      <c r="U21" s="2025"/>
      <c r="V21" s="2146"/>
      <c r="W21" s="2142"/>
      <c r="X21" s="2027"/>
    </row>
    <row r="22">
      <c r="H22" s="41"/>
      <c r="I22" s="7"/>
      <c r="K22" s="831"/>
      <c r="L22" s="831"/>
      <c r="M22" s="831"/>
      <c r="O22" s="2019"/>
      <c r="P22" s="2020"/>
      <c r="Q22" s="2140"/>
      <c r="R22" s="1753"/>
      <c r="S22" s="1754"/>
      <c r="T22" s="1755"/>
      <c r="U22" s="2021"/>
      <c r="V22" s="2141"/>
      <c r="W22" s="2142"/>
      <c r="X22" s="2027"/>
    </row>
    <row r="23">
      <c r="H23" s="41"/>
      <c r="I23" s="7"/>
      <c r="J23" s="1209" t="s">
        <v>46</v>
      </c>
      <c r="K23" s="2138">
        <v>45478.0</v>
      </c>
      <c r="L23" s="2138">
        <v>45481.0</v>
      </c>
      <c r="M23" s="2138">
        <v>45482.0</v>
      </c>
      <c r="N23" s="1053"/>
      <c r="O23" s="2019"/>
      <c r="P23" s="2020"/>
      <c r="Q23" s="2147"/>
      <c r="R23" s="1753"/>
      <c r="S23" s="1754"/>
      <c r="T23" s="1755"/>
      <c r="U23" s="2025"/>
      <c r="V23" s="2141"/>
      <c r="W23" s="2142"/>
      <c r="X23" s="2027"/>
    </row>
    <row r="24">
      <c r="H24" s="41"/>
      <c r="I24" s="7"/>
      <c r="J24" s="1212" t="s">
        <v>44</v>
      </c>
      <c r="K24" s="2139" t="s">
        <v>78</v>
      </c>
      <c r="L24" s="2139" t="s">
        <v>78</v>
      </c>
      <c r="M24" s="2139" t="s">
        <v>78</v>
      </c>
      <c r="N24" s="1053"/>
      <c r="O24" s="2019"/>
      <c r="P24" s="2020"/>
      <c r="Q24" s="2140"/>
      <c r="R24" s="1753"/>
      <c r="S24" s="1754"/>
      <c r="T24" s="1755"/>
      <c r="U24" s="2021"/>
      <c r="V24" s="2141"/>
      <c r="W24" s="2142"/>
      <c r="X24" s="2027"/>
    </row>
    <row r="25">
      <c r="H25" s="41"/>
      <c r="I25" s="7"/>
      <c r="J25" s="1762" t="s">
        <v>84</v>
      </c>
      <c r="K25" s="1991" t="s">
        <v>3954</v>
      </c>
      <c r="L25" s="1991" t="s">
        <v>3955</v>
      </c>
      <c r="M25" s="1991" t="s">
        <v>3956</v>
      </c>
      <c r="N25" s="1053"/>
      <c r="O25" s="2019"/>
      <c r="P25" s="2020"/>
      <c r="Q25" s="2140"/>
      <c r="R25" s="1753"/>
      <c r="S25" s="1754"/>
      <c r="T25" s="1755"/>
      <c r="U25" s="2021"/>
      <c r="V25" s="2141"/>
      <c r="W25" s="2142"/>
      <c r="X25" s="2027"/>
    </row>
    <row r="26">
      <c r="H26" s="41"/>
      <c r="I26" s="7"/>
      <c r="J26" s="1762" t="s">
        <v>97</v>
      </c>
      <c r="K26" s="1991" t="s">
        <v>3954</v>
      </c>
      <c r="L26" s="1991" t="s">
        <v>3955</v>
      </c>
      <c r="M26" s="1991" t="s">
        <v>3956</v>
      </c>
      <c r="N26" s="1053"/>
      <c r="O26" s="2019"/>
      <c r="P26" s="2020"/>
      <c r="Q26" s="2147"/>
      <c r="R26" s="1753"/>
      <c r="S26" s="1754"/>
      <c r="T26" s="1755"/>
      <c r="U26" s="2021"/>
      <c r="V26" s="2141"/>
      <c r="W26" s="2142"/>
      <c r="X26" s="2024"/>
    </row>
    <row r="27">
      <c r="H27" s="41"/>
      <c r="I27" s="7"/>
      <c r="J27" s="1222" t="s">
        <v>98</v>
      </c>
      <c r="K27" s="2145" t="s">
        <v>223</v>
      </c>
      <c r="L27" s="2145"/>
      <c r="M27" s="2145" t="s">
        <v>3838</v>
      </c>
      <c r="N27" s="1053"/>
      <c r="O27" s="2019"/>
      <c r="P27" s="2020"/>
      <c r="Q27" s="2140"/>
      <c r="R27" s="1753"/>
      <c r="S27" s="1754"/>
      <c r="T27" s="1754"/>
      <c r="U27" s="2021"/>
      <c r="V27" s="2141"/>
      <c r="W27" s="2142"/>
      <c r="X27" s="2027"/>
    </row>
    <row r="28">
      <c r="H28" s="41"/>
      <c r="I28" s="7"/>
      <c r="K28" s="831"/>
      <c r="L28" s="831"/>
      <c r="M28" s="831"/>
      <c r="N28" s="1361"/>
      <c r="O28" s="2019"/>
      <c r="P28" s="2020"/>
      <c r="Q28" s="2140"/>
      <c r="R28" s="1753"/>
      <c r="S28" s="1754"/>
      <c r="T28" s="1755"/>
      <c r="U28" s="2029"/>
      <c r="V28" s="2141"/>
      <c r="W28" s="2142"/>
      <c r="X28" s="2027"/>
    </row>
    <row r="29" outlineLevel="1">
      <c r="H29" s="41"/>
      <c r="J29" s="1209" t="s">
        <v>46</v>
      </c>
      <c r="K29" s="2138">
        <v>45483.0</v>
      </c>
      <c r="L29" s="2138">
        <v>45484.0</v>
      </c>
      <c r="M29" s="2138">
        <v>45485.0</v>
      </c>
      <c r="N29" s="1363"/>
      <c r="O29" s="2019"/>
      <c r="P29" s="2020"/>
      <c r="Q29" s="2147"/>
      <c r="R29" s="1753"/>
      <c r="S29" s="1754"/>
      <c r="T29" s="1755"/>
      <c r="U29" s="2021"/>
      <c r="V29" s="2141"/>
      <c r="W29" s="2142"/>
      <c r="X29" s="2027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outlineLevel="1">
      <c r="H30" s="41"/>
      <c r="J30" s="1212" t="s">
        <v>44</v>
      </c>
      <c r="K30" s="2139" t="s">
        <v>78</v>
      </c>
      <c r="L30" s="2139" t="s">
        <v>78</v>
      </c>
      <c r="M30" s="2139" t="s">
        <v>78</v>
      </c>
      <c r="N30" s="1364"/>
      <c r="O30" s="2019"/>
      <c r="P30" s="2020"/>
      <c r="Q30" s="2148"/>
      <c r="R30" s="1753"/>
      <c r="S30" s="1754"/>
      <c r="T30" s="1753"/>
      <c r="U30" s="2030"/>
      <c r="V30" s="2141"/>
      <c r="W30" s="2142"/>
      <c r="X30" s="2027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</row>
    <row r="31" outlineLevel="1">
      <c r="H31" s="41"/>
      <c r="J31" s="1762" t="s">
        <v>84</v>
      </c>
      <c r="K31" s="1991" t="s">
        <v>3958</v>
      </c>
      <c r="L31" s="1991" t="s">
        <v>3959</v>
      </c>
      <c r="M31" s="1991" t="s">
        <v>3960</v>
      </c>
      <c r="N31" s="1365"/>
      <c r="O31" s="2019"/>
      <c r="P31" s="2020"/>
      <c r="Q31" s="2148"/>
      <c r="R31" s="1753"/>
      <c r="S31" s="1754"/>
      <c r="T31" s="1753"/>
      <c r="U31" s="2021"/>
      <c r="V31" s="2149"/>
      <c r="W31" s="2142"/>
      <c r="X31" s="2027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outlineLevel="1">
      <c r="H32" s="41"/>
      <c r="I32" s="101" t="s">
        <v>149</v>
      </c>
      <c r="J32" s="1762" t="s">
        <v>97</v>
      </c>
      <c r="K32" s="1991" t="s">
        <v>3958</v>
      </c>
      <c r="L32" s="1991" t="s">
        <v>3959</v>
      </c>
      <c r="M32" s="1991" t="s">
        <v>3960</v>
      </c>
      <c r="N32" s="1365"/>
      <c r="O32" s="2019"/>
      <c r="P32" s="2020"/>
      <c r="Q32" s="2148"/>
      <c r="R32" s="1753"/>
      <c r="S32" s="1754"/>
      <c r="T32" s="1753"/>
      <c r="U32" s="2030"/>
      <c r="V32" s="2141"/>
      <c r="W32" s="2142"/>
      <c r="X32" s="2027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</row>
    <row r="33" outlineLevel="1">
      <c r="H33" s="41"/>
      <c r="I33" s="101"/>
      <c r="J33" s="1222" t="s">
        <v>98</v>
      </c>
      <c r="K33" s="2145" t="s">
        <v>3961</v>
      </c>
      <c r="L33" s="2145" t="s">
        <v>223</v>
      </c>
      <c r="M33" s="2145" t="s">
        <v>223</v>
      </c>
      <c r="N33" s="1367"/>
      <c r="O33" s="2019"/>
      <c r="P33" s="2020"/>
      <c r="Q33" s="2148"/>
      <c r="R33" s="1753"/>
      <c r="S33" s="1754"/>
      <c r="T33" s="1757"/>
      <c r="U33" s="2032"/>
      <c r="V33" s="2146"/>
      <c r="W33" s="2142"/>
      <c r="X33" s="2024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</row>
    <row r="34" outlineLevel="1">
      <c r="H34" s="41"/>
      <c r="I34" s="101"/>
      <c r="K34" s="831"/>
      <c r="L34" s="831"/>
      <c r="M34" s="831"/>
      <c r="N34" s="156"/>
      <c r="O34" s="2019"/>
      <c r="P34" s="2020"/>
      <c r="Q34" s="2148"/>
      <c r="R34" s="1753"/>
      <c r="S34" s="1754"/>
      <c r="T34" s="1753"/>
      <c r="U34" s="2021"/>
      <c r="V34" s="2149"/>
      <c r="W34" s="2142"/>
      <c r="X34" s="2024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outlineLevel="1">
      <c r="H35" s="41"/>
      <c r="I35" s="101"/>
      <c r="J35" s="1209" t="s">
        <v>46</v>
      </c>
      <c r="K35" s="2138">
        <v>45487.0</v>
      </c>
      <c r="L35" s="2138">
        <v>45488.0</v>
      </c>
      <c r="M35" s="2138">
        <v>45489.0</v>
      </c>
      <c r="N35" s="156"/>
      <c r="O35" s="2019"/>
      <c r="P35" s="2020"/>
      <c r="Q35" s="2148"/>
      <c r="R35" s="1753"/>
      <c r="S35" s="1754"/>
      <c r="T35" s="1753"/>
      <c r="U35" s="2021"/>
      <c r="V35" s="2149"/>
      <c r="W35" s="2142"/>
      <c r="X35" s="2027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outlineLevel="1">
      <c r="H36" s="41"/>
      <c r="I36" s="101"/>
      <c r="J36" s="1212" t="s">
        <v>44</v>
      </c>
      <c r="K36" s="2139" t="s">
        <v>78</v>
      </c>
      <c r="L36" s="2139" t="s">
        <v>78</v>
      </c>
      <c r="M36" s="2139" t="s">
        <v>78</v>
      </c>
      <c r="N36" s="156"/>
      <c r="O36" s="2019"/>
      <c r="P36" s="2020"/>
      <c r="Q36" s="2148"/>
      <c r="R36" s="1753"/>
      <c r="S36" s="1754"/>
      <c r="T36" s="1753"/>
      <c r="U36" s="2021"/>
      <c r="V36" s="2149"/>
      <c r="W36" s="2142"/>
      <c r="X36" s="2027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outlineLevel="1">
      <c r="H37" s="41"/>
      <c r="I37" s="101"/>
      <c r="J37" s="1762" t="s">
        <v>84</v>
      </c>
      <c r="K37" s="1991" t="s">
        <v>3962</v>
      </c>
      <c r="L37" s="1991" t="s">
        <v>3964</v>
      </c>
      <c r="M37" s="1991" t="s">
        <v>3965</v>
      </c>
      <c r="N37" s="156"/>
      <c r="O37" s="2019"/>
      <c r="P37" s="2020"/>
      <c r="Q37" s="2148"/>
      <c r="R37" s="1753"/>
      <c r="S37" s="1754"/>
      <c r="T37" s="1753"/>
      <c r="U37" s="2021"/>
      <c r="V37" s="2149"/>
      <c r="W37" s="2142"/>
      <c r="X37" s="2027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outlineLevel="1">
      <c r="H38" s="41"/>
      <c r="I38" s="101"/>
      <c r="J38" s="1762" t="s">
        <v>97</v>
      </c>
      <c r="K38" s="1991" t="s">
        <v>3962</v>
      </c>
      <c r="L38" s="1991" t="s">
        <v>3964</v>
      </c>
      <c r="M38" s="1991" t="s">
        <v>3965</v>
      </c>
      <c r="N38" s="156"/>
      <c r="O38" s="2019"/>
      <c r="P38" s="2020"/>
      <c r="Q38" s="2148"/>
      <c r="R38" s="1774"/>
      <c r="S38" s="1754"/>
      <c r="T38" s="1753"/>
      <c r="U38" s="2021"/>
      <c r="V38" s="2153"/>
      <c r="W38" s="2142"/>
      <c r="X38" s="2027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outlineLevel="1">
      <c r="H39" s="41"/>
      <c r="I39" s="101"/>
      <c r="J39" s="1222" t="s">
        <v>98</v>
      </c>
      <c r="K39" s="2145"/>
      <c r="L39" s="2145" t="s">
        <v>3966</v>
      </c>
      <c r="M39" s="2145" t="s">
        <v>223</v>
      </c>
      <c r="N39" s="156"/>
      <c r="O39" s="2019"/>
      <c r="P39" s="2020"/>
      <c r="Q39" s="2148"/>
      <c r="R39" s="1774"/>
      <c r="S39" s="1754"/>
      <c r="T39" s="1753"/>
      <c r="U39" s="2021"/>
      <c r="V39" s="2153"/>
      <c r="W39" s="2142"/>
      <c r="X39" s="2027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outlineLevel="1">
      <c r="H40" s="41"/>
      <c r="I40" s="101"/>
      <c r="K40" s="831"/>
      <c r="L40" s="831"/>
      <c r="M40" s="831"/>
      <c r="N40" s="156"/>
      <c r="O40" s="2155"/>
      <c r="P40" s="2020"/>
      <c r="Q40" s="2148"/>
      <c r="R40" s="1774"/>
      <c r="S40" s="1754"/>
      <c r="T40" s="1753"/>
      <c r="U40" s="1754"/>
      <c r="V40" s="2157"/>
      <c r="W40" s="2142"/>
      <c r="X40" s="2027"/>
      <c r="Y40" s="1800"/>
      <c r="Z40" s="1800"/>
      <c r="AA40" s="1800"/>
      <c r="AB40" s="1800"/>
      <c r="AC40" s="1800"/>
      <c r="AD40" s="1800"/>
      <c r="AE40" s="1800"/>
      <c r="AF40" s="1800"/>
      <c r="AG40" s="1800"/>
      <c r="AH40" s="12"/>
      <c r="AI40" s="12"/>
      <c r="AJ40" s="12"/>
      <c r="AK40" s="12"/>
      <c r="AL40" s="12"/>
    </row>
    <row r="41" outlineLevel="1">
      <c r="H41" s="41"/>
      <c r="I41" s="101"/>
      <c r="J41" s="1209" t="s">
        <v>46</v>
      </c>
      <c r="K41" s="2138">
        <v>45492.0</v>
      </c>
      <c r="L41" s="2138">
        <v>45493.0</v>
      </c>
      <c r="M41" s="2138">
        <v>45494.0</v>
      </c>
      <c r="N41" s="1090"/>
      <c r="O41" s="2158"/>
      <c r="P41" s="2035"/>
      <c r="Q41" s="2159"/>
      <c r="R41" s="1795"/>
      <c r="S41" s="1794"/>
      <c r="T41" s="1796"/>
      <c r="U41" s="1794"/>
      <c r="V41" s="2160"/>
      <c r="W41" s="2161"/>
      <c r="X41" s="2039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outlineLevel="1">
      <c r="H42" s="41"/>
      <c r="I42" s="101"/>
      <c r="J42" s="1212" t="s">
        <v>44</v>
      </c>
      <c r="K42" s="2139" t="s">
        <v>78</v>
      </c>
      <c r="L42" s="2139" t="s">
        <v>78</v>
      </c>
      <c r="M42" s="2139" t="s">
        <v>78</v>
      </c>
      <c r="N42" s="1090"/>
      <c r="O42" s="1800"/>
      <c r="P42" s="1752"/>
      <c r="Q42" s="1754"/>
      <c r="R42" s="1774"/>
      <c r="S42" s="1754"/>
      <c r="T42" s="1753"/>
      <c r="U42" s="1754"/>
      <c r="V42" s="1791"/>
      <c r="W42" s="1785"/>
      <c r="X42" s="1894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outlineLevel="1">
      <c r="H43" s="41"/>
      <c r="I43" s="101"/>
      <c r="J43" s="1762" t="s">
        <v>84</v>
      </c>
      <c r="K43" s="1876" t="s">
        <v>915</v>
      </c>
      <c r="L43" s="1991" t="s">
        <v>3968</v>
      </c>
      <c r="M43" s="1991" t="s">
        <v>3969</v>
      </c>
      <c r="N43" s="1090"/>
      <c r="O43" s="1800"/>
      <c r="P43" s="1752"/>
      <c r="Q43" s="1754"/>
      <c r="R43" s="1774"/>
      <c r="S43" s="1754"/>
      <c r="T43" s="1753"/>
      <c r="U43" s="1754"/>
      <c r="V43" s="1791"/>
      <c r="W43" s="1758"/>
      <c r="X43" s="1770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outlineLevel="1">
      <c r="H44" s="41"/>
      <c r="I44" s="101"/>
      <c r="J44" s="1762" t="s">
        <v>97</v>
      </c>
      <c r="K44" s="1876" t="s">
        <v>915</v>
      </c>
      <c r="L44" s="1991" t="s">
        <v>3968</v>
      </c>
      <c r="M44" s="1991" t="s">
        <v>3969</v>
      </c>
      <c r="N44" s="1090"/>
      <c r="O44" s="1800"/>
      <c r="P44" s="1752"/>
      <c r="Q44" s="1754"/>
      <c r="R44" s="1774"/>
      <c r="S44" s="1754"/>
      <c r="T44" s="1753"/>
      <c r="U44" s="1754"/>
      <c r="V44" s="12"/>
      <c r="X44" s="190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outlineLevel="1">
      <c r="H45" s="41"/>
      <c r="I45" s="101"/>
      <c r="J45" s="1222" t="s">
        <v>98</v>
      </c>
      <c r="K45" s="1876" t="s">
        <v>915</v>
      </c>
      <c r="L45" s="2145" t="s">
        <v>223</v>
      </c>
      <c r="M45" s="2145" t="s">
        <v>223</v>
      </c>
      <c r="N45" s="1090"/>
      <c r="O45" s="1800"/>
      <c r="P45" s="1752"/>
      <c r="Q45" s="1754"/>
      <c r="R45" s="1774"/>
      <c r="S45" s="1754"/>
      <c r="T45" s="1753"/>
      <c r="U45" s="1754"/>
      <c r="V45" s="261"/>
      <c r="X45" s="190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outlineLevel="1">
      <c r="H46" s="41"/>
      <c r="I46" s="101"/>
      <c r="K46" s="831"/>
      <c r="L46" s="831"/>
      <c r="M46" s="831"/>
      <c r="N46" s="101"/>
      <c r="O46" s="1800"/>
      <c r="P46" s="1752"/>
      <c r="Q46" s="1754"/>
      <c r="R46" s="1774"/>
      <c r="S46" s="1754"/>
      <c r="T46" s="1753"/>
      <c r="U46" s="1754"/>
      <c r="V46" s="261"/>
      <c r="X46" s="1907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outlineLevel="1">
      <c r="H47" s="41"/>
      <c r="I47" s="101"/>
      <c r="J47" s="1209" t="s">
        <v>46</v>
      </c>
      <c r="K47" s="2138">
        <v>45495.0</v>
      </c>
      <c r="L47" s="2138">
        <v>45496.0</v>
      </c>
      <c r="M47" s="2138">
        <v>45497.0</v>
      </c>
      <c r="N47" s="1090"/>
      <c r="O47" s="1800"/>
      <c r="P47" s="1752"/>
      <c r="Q47" s="1754"/>
      <c r="R47" s="1774"/>
      <c r="S47" s="1754"/>
      <c r="T47" s="1753"/>
      <c r="U47" s="1754"/>
      <c r="V47" s="12"/>
      <c r="X47" s="1907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outlineLevel="1">
      <c r="H48" s="41"/>
      <c r="I48" s="101"/>
      <c r="J48" s="1212" t="s">
        <v>44</v>
      </c>
      <c r="K48" s="2139" t="s">
        <v>78</v>
      </c>
      <c r="L48" s="2139" t="s">
        <v>78</v>
      </c>
      <c r="M48" s="2139" t="s">
        <v>78</v>
      </c>
      <c r="N48" s="1090"/>
      <c r="O48" s="2162"/>
      <c r="P48" s="2162"/>
      <c r="Q48" s="2162"/>
      <c r="R48" s="2162"/>
      <c r="S48" s="2162"/>
      <c r="T48" s="2162"/>
      <c r="U48" s="2163"/>
      <c r="V48" s="2163"/>
      <c r="W48" s="2163"/>
      <c r="X48" s="2164"/>
      <c r="Y48" s="41"/>
      <c r="Z48" s="2164"/>
      <c r="AA48" s="2164"/>
      <c r="AB48" s="2164"/>
      <c r="AC48" s="2164"/>
      <c r="AD48" s="2164"/>
      <c r="AE48" s="2164"/>
      <c r="AF48" s="2164"/>
      <c r="AG48" s="2164"/>
      <c r="AH48" s="2164"/>
      <c r="AI48" s="2164"/>
      <c r="AJ48" s="2164"/>
      <c r="AK48" s="2164"/>
      <c r="AL48" s="2164"/>
    </row>
    <row r="49" outlineLevel="1">
      <c r="H49" s="41"/>
      <c r="I49" s="101"/>
      <c r="J49" s="1762" t="s">
        <v>84</v>
      </c>
      <c r="K49" s="1991" t="s">
        <v>3970</v>
      </c>
      <c r="L49" s="1991" t="s">
        <v>3971</v>
      </c>
      <c r="M49" s="1991" t="s">
        <v>3972</v>
      </c>
      <c r="N49" s="1090"/>
      <c r="O49" s="2162"/>
      <c r="P49" s="1752"/>
      <c r="Q49" s="1754"/>
      <c r="R49" s="1774"/>
      <c r="S49" s="1754"/>
      <c r="T49" s="1753"/>
      <c r="U49" s="1754"/>
      <c r="V49" s="1053"/>
      <c r="W49" s="669"/>
      <c r="X49" s="1907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outlineLevel="1">
      <c r="D50" s="1" t="s">
        <v>149</v>
      </c>
      <c r="H50" s="41"/>
      <c r="I50" s="101"/>
      <c r="J50" s="1762" t="s">
        <v>97</v>
      </c>
      <c r="K50" s="1991" t="s">
        <v>3970</v>
      </c>
      <c r="L50" s="1991" t="s">
        <v>3971</v>
      </c>
      <c r="M50" s="1991" t="s">
        <v>3972</v>
      </c>
      <c r="N50" s="1090"/>
      <c r="O50" s="2162"/>
      <c r="P50" s="1752"/>
      <c r="Q50" s="1754"/>
      <c r="R50" s="1774"/>
      <c r="S50" s="1754"/>
      <c r="T50" s="1753"/>
      <c r="U50" s="1754"/>
      <c r="V50" s="1053"/>
      <c r="W50" s="669"/>
      <c r="X50" s="1907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outlineLevel="1">
      <c r="H51" s="41"/>
      <c r="I51" s="101"/>
      <c r="J51" s="1222" t="s">
        <v>98</v>
      </c>
      <c r="K51" s="2145" t="s">
        <v>223</v>
      </c>
      <c r="L51" s="2145" t="s">
        <v>223</v>
      </c>
      <c r="M51" s="2145" t="s">
        <v>3974</v>
      </c>
      <c r="N51" s="1090"/>
      <c r="O51" s="2162"/>
      <c r="P51" s="1752"/>
      <c r="Q51" s="1754"/>
      <c r="R51" s="1774"/>
      <c r="S51" s="1754"/>
      <c r="T51" s="1753"/>
      <c r="U51" s="1754"/>
      <c r="V51" s="1053"/>
      <c r="W51" s="669"/>
      <c r="X51" s="1907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outlineLevel="1">
      <c r="H52" s="41"/>
      <c r="I52" s="101"/>
      <c r="K52" s="831"/>
      <c r="L52" s="831"/>
      <c r="M52" s="831"/>
      <c r="N52" s="156"/>
      <c r="O52" s="2162"/>
      <c r="P52" s="1752"/>
      <c r="Q52" s="1754"/>
      <c r="R52" s="1774"/>
      <c r="S52" s="1754"/>
      <c r="T52" s="1753"/>
      <c r="U52" s="1754"/>
      <c r="V52" s="1053"/>
      <c r="W52" s="669"/>
      <c r="X52" s="1907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outlineLevel="1">
      <c r="H53" s="41"/>
      <c r="I53" s="101"/>
      <c r="J53" s="1209" t="s">
        <v>46</v>
      </c>
      <c r="K53" s="2138">
        <v>45499.0</v>
      </c>
      <c r="L53" s="2138">
        <v>45500.0</v>
      </c>
      <c r="M53" s="2138">
        <v>45501.0</v>
      </c>
      <c r="N53" s="156"/>
      <c r="O53" s="2162"/>
      <c r="P53" s="1752"/>
      <c r="Q53" s="1754"/>
      <c r="R53" s="1774"/>
      <c r="S53" s="1754"/>
      <c r="T53" s="1753"/>
      <c r="U53" s="1754"/>
      <c r="V53" s="7"/>
      <c r="X53" s="53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outlineLevel="1">
      <c r="H54" s="41"/>
      <c r="I54" s="101"/>
      <c r="J54" s="1212" t="s">
        <v>44</v>
      </c>
      <c r="K54" s="2139" t="s">
        <v>78</v>
      </c>
      <c r="L54" s="2139" t="s">
        <v>78</v>
      </c>
      <c r="M54" s="2139" t="s">
        <v>78</v>
      </c>
      <c r="N54" s="156"/>
      <c r="O54" s="2162"/>
      <c r="P54" s="1752"/>
      <c r="Q54" s="1754"/>
      <c r="R54" s="1774"/>
      <c r="S54" s="1754"/>
      <c r="T54" s="1753"/>
      <c r="U54" s="1754"/>
      <c r="V54" s="7"/>
      <c r="W54" s="12"/>
      <c r="X54" s="148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outlineLevel="1">
      <c r="H55" s="41"/>
      <c r="I55" s="101"/>
      <c r="J55" s="1762" t="s">
        <v>84</v>
      </c>
      <c r="K55" s="1991" t="s">
        <v>3977</v>
      </c>
      <c r="L55" s="1991" t="s">
        <v>3978</v>
      </c>
      <c r="M55" s="1991" t="s">
        <v>3979</v>
      </c>
      <c r="N55" s="156"/>
      <c r="O55" s="2163"/>
      <c r="T55" s="12"/>
      <c r="U55" s="7"/>
      <c r="V55" s="7"/>
      <c r="W55" s="12"/>
      <c r="X55" s="148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outlineLevel="1">
      <c r="H56" s="41"/>
      <c r="I56" s="101"/>
      <c r="J56" s="1762" t="s">
        <v>97</v>
      </c>
      <c r="K56" s="1991" t="s">
        <v>3977</v>
      </c>
      <c r="L56" s="1991" t="s">
        <v>3978</v>
      </c>
      <c r="M56" s="1991" t="s">
        <v>3979</v>
      </c>
      <c r="N56" s="156"/>
      <c r="O56" s="2163"/>
      <c r="T56" s="12"/>
      <c r="U56" s="7"/>
      <c r="V56" s="7"/>
      <c r="W56" s="12"/>
      <c r="X56" s="148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outlineLevel="1">
      <c r="H57" s="41"/>
      <c r="I57" s="101"/>
      <c r="J57" s="1222" t="s">
        <v>98</v>
      </c>
      <c r="K57" s="2145" t="s">
        <v>3980</v>
      </c>
      <c r="L57" s="2145" t="s">
        <v>223</v>
      </c>
      <c r="M57" s="2145"/>
      <c r="N57" s="156"/>
      <c r="O57" s="2163"/>
      <c r="T57" s="12"/>
      <c r="U57" s="7"/>
      <c r="V57" s="7"/>
      <c r="W57" s="12"/>
      <c r="X57" s="148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outlineLevel="1">
      <c r="H58" s="41"/>
      <c r="K58" s="831"/>
      <c r="L58" s="831"/>
      <c r="M58" s="831"/>
      <c r="N58" s="156"/>
      <c r="O58" s="2164"/>
      <c r="W58" s="12"/>
      <c r="X58" s="148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outlineLevel="1">
      <c r="H59" s="41"/>
      <c r="J59" s="1209" t="s">
        <v>46</v>
      </c>
      <c r="K59" s="2138">
        <v>45502.0</v>
      </c>
      <c r="L59" s="2138">
        <v>45503.0</v>
      </c>
      <c r="M59" s="2138">
        <v>45504.0</v>
      </c>
      <c r="N59" s="156"/>
      <c r="O59" s="2164"/>
      <c r="W59" s="12"/>
      <c r="X59" s="148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outlineLevel="1">
      <c r="H60" s="41"/>
      <c r="J60" s="1212" t="s">
        <v>44</v>
      </c>
      <c r="K60" s="2139" t="s">
        <v>78</v>
      </c>
      <c r="L60" s="2139" t="s">
        <v>78</v>
      </c>
      <c r="M60" s="2139" t="s">
        <v>78</v>
      </c>
      <c r="N60" s="156"/>
      <c r="O60" s="2164"/>
      <c r="W60" s="12"/>
      <c r="X60" s="148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outlineLevel="1">
      <c r="H61" s="41"/>
      <c r="J61" s="1762" t="s">
        <v>84</v>
      </c>
      <c r="K61" s="1991" t="s">
        <v>3983</v>
      </c>
      <c r="L61" s="1991" t="s">
        <v>3984</v>
      </c>
      <c r="M61" s="1991" t="s">
        <v>3985</v>
      </c>
      <c r="N61" s="156"/>
      <c r="O61" s="2164"/>
      <c r="W61" s="12"/>
      <c r="X61" s="148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outlineLevel="1">
      <c r="H62" s="41"/>
      <c r="J62" s="1762" t="s">
        <v>97</v>
      </c>
      <c r="K62" s="1991" t="s">
        <v>3983</v>
      </c>
      <c r="L62" s="1991" t="s">
        <v>3984</v>
      </c>
      <c r="M62" s="1991" t="s">
        <v>3985</v>
      </c>
      <c r="N62" s="156"/>
      <c r="O62" s="2164"/>
      <c r="W62" s="12"/>
      <c r="X62" s="148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outlineLevel="1">
      <c r="H63" s="41"/>
      <c r="J63" s="1222" t="s">
        <v>98</v>
      </c>
      <c r="K63" s="2145" t="s">
        <v>223</v>
      </c>
      <c r="L63" s="2145" t="s">
        <v>2210</v>
      </c>
      <c r="M63" s="2145"/>
      <c r="N63" s="156"/>
      <c r="O63" s="2164"/>
      <c r="W63" s="12"/>
      <c r="X63" s="148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outlineLevel="1">
      <c r="H64" s="41"/>
      <c r="N64" s="156"/>
      <c r="O64" s="2164"/>
      <c r="W64" s="12"/>
      <c r="X64" s="148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outlineLevel="1">
      <c r="H65" s="41"/>
      <c r="I65" s="143"/>
      <c r="J65" s="2168" t="s">
        <v>3986</v>
      </c>
      <c r="K65" s="1617"/>
      <c r="L65" s="1617"/>
      <c r="M65" s="1617"/>
      <c r="N65" s="1109"/>
      <c r="O65" s="2164"/>
      <c r="W65" s="7"/>
      <c r="X65" s="1760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outlineLevel="1">
      <c r="H66" s="41"/>
      <c r="I66" s="143"/>
      <c r="J66" s="1157" t="s">
        <v>46</v>
      </c>
      <c r="K66" s="1335">
        <v>45480.0</v>
      </c>
      <c r="L66" s="1335">
        <v>45487.0</v>
      </c>
      <c r="M66" s="1335">
        <v>45494.0</v>
      </c>
      <c r="N66" s="1335">
        <v>45501.0</v>
      </c>
      <c r="O66" s="2164"/>
      <c r="W66" s="7"/>
      <c r="X66" s="1760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outlineLevel="1">
      <c r="H67" s="41"/>
      <c r="I67" s="103"/>
      <c r="J67" s="1153" t="s">
        <v>44</v>
      </c>
      <c r="K67" s="2169" t="s">
        <v>985</v>
      </c>
      <c r="L67" s="2169" t="s">
        <v>985</v>
      </c>
      <c r="M67" s="2169" t="s">
        <v>985</v>
      </c>
      <c r="N67" s="2170" t="s">
        <v>985</v>
      </c>
      <c r="O67" s="2164"/>
      <c r="X67" s="53"/>
    </row>
    <row r="68" outlineLevel="1">
      <c r="H68" s="41"/>
      <c r="I68" s="103"/>
      <c r="J68" s="1153" t="s">
        <v>85</v>
      </c>
      <c r="K68" s="1184" t="s">
        <v>3988</v>
      </c>
      <c r="L68" s="2123" t="s">
        <v>288</v>
      </c>
      <c r="M68" s="2123" t="s">
        <v>3989</v>
      </c>
      <c r="N68" s="1184" t="s">
        <v>3990</v>
      </c>
      <c r="O68" s="2164"/>
      <c r="X68" s="53"/>
    </row>
    <row r="69" outlineLevel="1">
      <c r="H69" s="41"/>
      <c r="I69" s="103"/>
      <c r="J69" s="1153" t="s">
        <v>116</v>
      </c>
      <c r="K69" s="2171" t="s">
        <v>141</v>
      </c>
      <c r="L69" s="2171" t="s">
        <v>141</v>
      </c>
      <c r="M69" s="2171" t="s">
        <v>141</v>
      </c>
      <c r="N69" s="2172" t="s">
        <v>141</v>
      </c>
      <c r="O69" s="2164"/>
      <c r="S69" s="346"/>
      <c r="X69" s="53"/>
    </row>
    <row r="70" outlineLevel="1">
      <c r="H70" s="41"/>
      <c r="I70" s="103"/>
      <c r="J70" s="1107"/>
      <c r="K70" s="2173"/>
      <c r="L70" s="2173"/>
      <c r="M70" s="2174"/>
      <c r="N70" s="2175"/>
      <c r="O70" s="2164"/>
      <c r="S70" s="346"/>
      <c r="X70" s="53"/>
    </row>
    <row r="71" outlineLevel="1">
      <c r="H71" s="41"/>
      <c r="I71" s="103"/>
      <c r="J71" s="1157" t="s">
        <v>46</v>
      </c>
      <c r="K71" s="1158">
        <v>45480.0</v>
      </c>
      <c r="L71" s="1158">
        <v>45491.0</v>
      </c>
      <c r="M71" s="1158">
        <v>45498.0</v>
      </c>
      <c r="N71" s="1148"/>
      <c r="O71" s="2164"/>
      <c r="S71" s="346"/>
      <c r="X71" s="53"/>
    </row>
    <row r="72" outlineLevel="1">
      <c r="H72" s="41"/>
      <c r="I72" s="103"/>
      <c r="J72" s="1153" t="s">
        <v>44</v>
      </c>
      <c r="K72" s="2176" t="s">
        <v>3991</v>
      </c>
      <c r="L72" s="1154" t="s">
        <v>2136</v>
      </c>
      <c r="M72" s="1154" t="s">
        <v>1504</v>
      </c>
      <c r="N72" s="1148"/>
      <c r="O72" s="2164"/>
      <c r="S72" s="346"/>
      <c r="X72" s="53"/>
    </row>
    <row r="73" outlineLevel="1">
      <c r="H73" s="41"/>
      <c r="I73" s="103"/>
      <c r="J73" s="1153" t="s">
        <v>85</v>
      </c>
      <c r="K73" s="1930" t="s">
        <v>1453</v>
      </c>
      <c r="L73" s="1930" t="s">
        <v>349</v>
      </c>
      <c r="M73" s="1930" t="s">
        <v>1227</v>
      </c>
      <c r="N73" s="1148"/>
      <c r="S73" s="346"/>
      <c r="X73" s="53"/>
    </row>
    <row r="74" outlineLevel="1">
      <c r="H74" s="41"/>
      <c r="I74" s="103"/>
      <c r="J74" s="1153" t="s">
        <v>116</v>
      </c>
      <c r="K74" s="2174" t="s">
        <v>3455</v>
      </c>
      <c r="L74" s="2174" t="s">
        <v>3455</v>
      </c>
      <c r="M74" s="2174" t="s">
        <v>3455</v>
      </c>
      <c r="N74" s="1148"/>
      <c r="S74" s="346"/>
      <c r="X74" s="53"/>
    </row>
    <row r="75" outlineLevel="1">
      <c r="H75" s="41"/>
      <c r="S75" s="346"/>
      <c r="X75" s="53"/>
    </row>
    <row r="76" outlineLevel="1">
      <c r="H76" s="41"/>
      <c r="S76" s="346"/>
      <c r="X76" s="53"/>
    </row>
    <row r="77" outlineLevel="1">
      <c r="H77" s="41"/>
      <c r="S77" s="346"/>
      <c r="X77" s="53"/>
    </row>
    <row r="78" outlineLevel="1">
      <c r="H78" s="41"/>
      <c r="S78" s="346"/>
      <c r="X78" s="53"/>
    </row>
    <row r="79" outlineLevel="1">
      <c r="H79" s="49"/>
      <c r="I79" s="1617"/>
      <c r="J79" s="50"/>
      <c r="K79" s="50"/>
      <c r="L79" s="50"/>
      <c r="M79" s="50"/>
      <c r="N79" s="50"/>
      <c r="O79" s="50"/>
      <c r="P79" s="50"/>
      <c r="Q79" s="50"/>
      <c r="R79" s="50"/>
      <c r="S79" s="1787"/>
      <c r="T79" s="50"/>
      <c r="U79" s="50"/>
      <c r="V79" s="50"/>
      <c r="W79" s="50"/>
      <c r="X79" s="903"/>
    </row>
    <row r="80" outlineLevel="1">
      <c r="I80" s="1051"/>
      <c r="S80" s="346"/>
    </row>
    <row r="81" outlineLevel="1">
      <c r="I81" s="1051"/>
      <c r="S81" s="346"/>
    </row>
    <row r="82" outlineLevel="1">
      <c r="I82" s="1051"/>
      <c r="S82" s="346"/>
    </row>
    <row r="83">
      <c r="I83" s="1051"/>
      <c r="S83" s="346"/>
    </row>
    <row r="84">
      <c r="I84" s="1051"/>
      <c r="S84" s="346"/>
    </row>
    <row r="85">
      <c r="I85" s="1051"/>
      <c r="S85" s="346"/>
    </row>
    <row r="86">
      <c r="I86" s="1051"/>
      <c r="S86" s="346"/>
    </row>
    <row r="87">
      <c r="I87" s="1051"/>
      <c r="S87" s="346"/>
    </row>
    <row r="88">
      <c r="I88" s="1051"/>
      <c r="J88" s="156"/>
      <c r="S88" s="458"/>
      <c r="T88" s="432"/>
      <c r="U88" s="432"/>
      <c r="V88" s="432"/>
      <c r="W88" s="432"/>
      <c r="X88" s="432"/>
      <c r="Y88" s="432"/>
    </row>
    <row r="89">
      <c r="I89" s="1051"/>
      <c r="J89" s="156"/>
      <c r="S89" s="346"/>
    </row>
    <row r="90">
      <c r="I90" s="1051"/>
      <c r="J90" s="156"/>
      <c r="S90" s="346"/>
    </row>
    <row r="91">
      <c r="I91" s="1051"/>
      <c r="J91" s="156"/>
      <c r="O91" s="441"/>
      <c r="S91" s="346"/>
    </row>
    <row r="92">
      <c r="I92" s="1051"/>
      <c r="J92" s="156"/>
      <c r="O92" s="441"/>
      <c r="S92" s="346"/>
    </row>
    <row r="93">
      <c r="I93" s="1051"/>
      <c r="J93" s="156"/>
      <c r="N93" s="115"/>
      <c r="O93" s="115"/>
      <c r="S93" s="346"/>
    </row>
    <row r="94">
      <c r="I94" s="1051"/>
      <c r="J94" s="156"/>
      <c r="O94" s="441"/>
      <c r="S94" s="346"/>
    </row>
    <row r="95">
      <c r="I95" s="202"/>
      <c r="J95" s="156"/>
      <c r="O95" s="441"/>
      <c r="S95" s="346"/>
    </row>
    <row r="96">
      <c r="I96" s="156"/>
      <c r="J96" s="156"/>
      <c r="O96" s="441"/>
      <c r="S96" s="346"/>
    </row>
    <row r="97">
      <c r="I97" s="156"/>
      <c r="J97" s="156"/>
      <c r="O97" s="441"/>
      <c r="S97" s="346"/>
    </row>
    <row r="98">
      <c r="I98" s="156"/>
      <c r="J98" s="156"/>
      <c r="O98" s="441"/>
      <c r="S98" s="346"/>
    </row>
    <row r="99">
      <c r="I99" s="156"/>
      <c r="J99" s="156"/>
      <c r="O99" s="441"/>
      <c r="S99" s="346"/>
    </row>
    <row r="100">
      <c r="I100" s="156"/>
      <c r="J100" s="156"/>
      <c r="O100" s="441"/>
      <c r="S100" s="346"/>
    </row>
    <row r="101">
      <c r="I101" s="156"/>
      <c r="J101" s="156"/>
      <c r="O101" s="441"/>
      <c r="S101" s="346"/>
    </row>
    <row r="102">
      <c r="I102" s="156"/>
      <c r="J102" s="156"/>
      <c r="O102" s="441"/>
      <c r="S102" s="346"/>
    </row>
    <row r="103">
      <c r="I103" s="156"/>
      <c r="J103" s="156"/>
      <c r="O103" s="441"/>
      <c r="S103" s="346"/>
    </row>
    <row r="104">
      <c r="I104" s="156"/>
      <c r="J104" s="156"/>
      <c r="O104" s="441"/>
      <c r="S104" s="346"/>
    </row>
    <row r="105">
      <c r="I105" s="156"/>
      <c r="J105" s="156"/>
      <c r="O105" s="441"/>
      <c r="S105" s="346"/>
    </row>
    <row r="106">
      <c r="I106" s="156"/>
      <c r="J106" s="156"/>
      <c r="O106" s="441"/>
      <c r="S106" s="346"/>
    </row>
    <row r="107">
      <c r="I107" s="156"/>
      <c r="J107" s="156"/>
      <c r="O107" s="441"/>
      <c r="S107" s="346"/>
    </row>
    <row r="108">
      <c r="I108" s="156"/>
      <c r="J108" s="156"/>
      <c r="O108" s="441"/>
      <c r="S108" s="346"/>
    </row>
    <row r="109">
      <c r="I109" s="156"/>
      <c r="J109" s="156"/>
      <c r="O109" s="441"/>
      <c r="S109" s="346"/>
    </row>
    <row r="110">
      <c r="I110" s="156"/>
      <c r="J110" s="156"/>
      <c r="S110" s="346"/>
    </row>
    <row r="111">
      <c r="I111" s="156"/>
      <c r="J111" s="156"/>
      <c r="S111" s="346"/>
    </row>
    <row r="112">
      <c r="I112" s="156"/>
      <c r="J112" s="156"/>
      <c r="S112" s="346"/>
    </row>
    <row r="113">
      <c r="I113" s="156"/>
      <c r="J113" s="156"/>
      <c r="S113" s="346"/>
    </row>
    <row r="114">
      <c r="I114" s="156"/>
      <c r="J114" s="156"/>
      <c r="S114" s="346"/>
    </row>
    <row r="115">
      <c r="I115" s="156"/>
      <c r="J115" s="156"/>
      <c r="S115" s="346"/>
    </row>
    <row r="116">
      <c r="I116" s="156"/>
      <c r="J116" s="156"/>
      <c r="S116" s="346"/>
    </row>
    <row r="117">
      <c r="I117" s="156"/>
      <c r="J117" s="156"/>
      <c r="S117" s="346"/>
    </row>
    <row r="118">
      <c r="I118" s="156"/>
      <c r="J118" s="156"/>
      <c r="S118" s="346"/>
    </row>
    <row r="119">
      <c r="I119" s="156"/>
      <c r="J119" s="156"/>
      <c r="S119" s="346"/>
    </row>
    <row r="120">
      <c r="I120" s="156"/>
      <c r="J120" s="156"/>
      <c r="S120" s="346"/>
    </row>
    <row r="121">
      <c r="I121" s="156"/>
      <c r="J121" s="156"/>
      <c r="S121" s="346"/>
    </row>
    <row r="122">
      <c r="I122" s="156"/>
      <c r="J122" s="156"/>
      <c r="S122" s="346"/>
    </row>
    <row r="123">
      <c r="I123" s="156"/>
      <c r="J123" s="156"/>
      <c r="S123" s="346"/>
    </row>
    <row r="124">
      <c r="I124" s="156"/>
      <c r="J124" s="156"/>
      <c r="S124" s="346"/>
    </row>
    <row r="125">
      <c r="I125" s="156"/>
      <c r="J125" s="156"/>
      <c r="S125" s="346"/>
    </row>
    <row r="126">
      <c r="I126" s="156"/>
      <c r="J126" s="156"/>
      <c r="S126" s="346"/>
    </row>
    <row r="127">
      <c r="I127" s="156"/>
      <c r="J127" s="156"/>
      <c r="S127" s="346"/>
    </row>
    <row r="128">
      <c r="I128" s="156"/>
      <c r="J128" s="156"/>
      <c r="S128" s="346"/>
    </row>
    <row r="129">
      <c r="I129" s="156"/>
      <c r="J129" s="156"/>
      <c r="S129" s="346"/>
    </row>
    <row r="130">
      <c r="I130" s="156"/>
      <c r="J130" s="156"/>
      <c r="S130" s="346"/>
    </row>
    <row r="131">
      <c r="I131" s="156"/>
      <c r="J131" s="156"/>
      <c r="S131" s="346"/>
    </row>
    <row r="132">
      <c r="I132" s="156"/>
      <c r="J132" s="156"/>
      <c r="S132" s="346"/>
    </row>
    <row r="133">
      <c r="I133" s="156"/>
      <c r="J133" s="156"/>
      <c r="S133" s="346"/>
    </row>
    <row r="134">
      <c r="I134" s="156"/>
      <c r="J134" s="156"/>
      <c r="S134" s="346"/>
    </row>
    <row r="135">
      <c r="I135" s="156"/>
      <c r="J135" s="156"/>
      <c r="S135" s="346"/>
    </row>
    <row r="136">
      <c r="I136" s="156"/>
      <c r="J136" s="156"/>
      <c r="S136" s="346"/>
    </row>
    <row r="137">
      <c r="I137" s="156"/>
      <c r="J137" s="156"/>
      <c r="S137" s="346"/>
    </row>
    <row r="138">
      <c r="I138" s="156"/>
      <c r="J138" s="156"/>
      <c r="S138" s="346"/>
    </row>
    <row r="139">
      <c r="I139" s="156"/>
      <c r="J139" s="156"/>
      <c r="S139" s="346"/>
    </row>
    <row r="140">
      <c r="I140" s="156"/>
      <c r="J140" s="156"/>
      <c r="S140" s="346"/>
    </row>
    <row r="141">
      <c r="I141" s="156"/>
      <c r="J141" s="156"/>
      <c r="S141" s="346"/>
    </row>
    <row r="142">
      <c r="I142" s="156"/>
      <c r="J142" s="156"/>
      <c r="S142" s="346"/>
    </row>
    <row r="143">
      <c r="I143" s="156"/>
      <c r="J143" s="156"/>
      <c r="S143" s="346"/>
    </row>
    <row r="144">
      <c r="I144" s="156"/>
      <c r="J144" s="156"/>
      <c r="S144" s="346"/>
    </row>
    <row r="145">
      <c r="I145" s="156"/>
      <c r="J145" s="156"/>
      <c r="S145" s="346"/>
    </row>
    <row r="146">
      <c r="I146" s="156"/>
      <c r="J146" s="156"/>
      <c r="S146" s="346"/>
    </row>
    <row r="147">
      <c r="I147" s="156"/>
      <c r="J147" s="156"/>
      <c r="S147" s="346"/>
    </row>
    <row r="148">
      <c r="I148" s="156"/>
      <c r="J148" s="156"/>
      <c r="S148" s="346"/>
    </row>
    <row r="149">
      <c r="I149" s="156"/>
      <c r="J149" s="156"/>
      <c r="S149" s="346"/>
    </row>
    <row r="150">
      <c r="I150" s="156"/>
      <c r="J150" s="156"/>
      <c r="S150" s="346"/>
    </row>
    <row r="151">
      <c r="I151" s="156"/>
      <c r="J151" s="156"/>
      <c r="S151" s="346"/>
    </row>
    <row r="152">
      <c r="I152" s="156"/>
      <c r="J152" s="156"/>
      <c r="S152" s="346"/>
    </row>
    <row r="153">
      <c r="I153" s="156"/>
      <c r="J153" s="156"/>
      <c r="S153" s="346"/>
    </row>
    <row r="154">
      <c r="I154" s="156"/>
      <c r="J154" s="156"/>
      <c r="S154" s="346"/>
    </row>
    <row r="155">
      <c r="I155" s="156"/>
      <c r="J155" s="156"/>
      <c r="S155" s="346"/>
    </row>
    <row r="156">
      <c r="I156" s="156"/>
      <c r="J156" s="156"/>
      <c r="S156" s="346"/>
    </row>
    <row r="157">
      <c r="I157" s="156"/>
      <c r="J157" s="156"/>
      <c r="S157" s="346"/>
    </row>
    <row r="158">
      <c r="I158" s="156"/>
      <c r="J158" s="156"/>
      <c r="S158" s="346"/>
    </row>
    <row r="159">
      <c r="I159" s="156"/>
      <c r="J159" s="156"/>
      <c r="S159" s="346"/>
    </row>
    <row r="160">
      <c r="I160" s="156"/>
      <c r="J160" s="156"/>
      <c r="S160" s="346"/>
    </row>
    <row r="161">
      <c r="I161" s="156"/>
      <c r="J161" s="156"/>
      <c r="S161" s="346"/>
    </row>
    <row r="162">
      <c r="I162" s="156"/>
      <c r="J162" s="156"/>
      <c r="S162" s="346"/>
    </row>
    <row r="163">
      <c r="I163" s="156"/>
      <c r="J163" s="156"/>
      <c r="S163" s="346"/>
    </row>
    <row r="164">
      <c r="I164" s="156"/>
      <c r="J164" s="156"/>
      <c r="S164" s="346"/>
    </row>
    <row r="165">
      <c r="I165" s="156"/>
      <c r="J165" s="156"/>
      <c r="S165" s="346"/>
    </row>
    <row r="166">
      <c r="I166" s="156"/>
      <c r="J166" s="156"/>
      <c r="S166" s="346"/>
    </row>
    <row r="167">
      <c r="I167" s="156"/>
      <c r="J167" s="156"/>
      <c r="S167" s="346"/>
    </row>
    <row r="168">
      <c r="I168" s="156"/>
      <c r="J168" s="156"/>
      <c r="S168" s="346"/>
    </row>
    <row r="169">
      <c r="I169" s="156"/>
      <c r="J169" s="156"/>
      <c r="S169" s="346"/>
    </row>
    <row r="170">
      <c r="I170" s="156"/>
      <c r="J170" s="156"/>
      <c r="S170" s="346"/>
    </row>
    <row r="171">
      <c r="I171" s="156"/>
      <c r="J171" s="156"/>
      <c r="S171" s="346"/>
    </row>
    <row r="172">
      <c r="I172" s="156"/>
      <c r="J172" s="156"/>
      <c r="S172" s="346"/>
    </row>
    <row r="173">
      <c r="I173" s="156"/>
      <c r="J173" s="156"/>
      <c r="S173" s="346"/>
    </row>
    <row r="174">
      <c r="I174" s="156"/>
      <c r="J174" s="156"/>
      <c r="S174" s="346"/>
    </row>
    <row r="175">
      <c r="I175" s="156"/>
      <c r="J175" s="156"/>
      <c r="S175" s="346"/>
    </row>
    <row r="176">
      <c r="I176" s="156"/>
      <c r="J176" s="156"/>
      <c r="S176" s="346"/>
    </row>
    <row r="177">
      <c r="I177" s="156"/>
      <c r="J177" s="156"/>
      <c r="S177" s="346"/>
    </row>
    <row r="178">
      <c r="I178" s="156"/>
      <c r="J178" s="156"/>
      <c r="S178" s="346"/>
    </row>
    <row r="179">
      <c r="I179" s="156"/>
      <c r="J179" s="156"/>
      <c r="S179" s="346"/>
    </row>
    <row r="180">
      <c r="I180" s="156"/>
      <c r="J180" s="156"/>
      <c r="S180" s="346"/>
    </row>
    <row r="181">
      <c r="I181" s="156"/>
      <c r="J181" s="156"/>
      <c r="S181" s="346"/>
    </row>
    <row r="182">
      <c r="I182" s="156"/>
      <c r="J182" s="156"/>
      <c r="S182" s="346"/>
    </row>
    <row r="183">
      <c r="I183" s="156"/>
      <c r="J183" s="156"/>
      <c r="S183" s="346"/>
    </row>
    <row r="184">
      <c r="I184" s="156"/>
      <c r="J184" s="156"/>
      <c r="S184" s="346"/>
    </row>
    <row r="185">
      <c r="I185" s="156"/>
      <c r="J185" s="156"/>
      <c r="S185" s="346"/>
    </row>
    <row r="186">
      <c r="I186" s="156"/>
      <c r="J186" s="156"/>
      <c r="S186" s="346"/>
    </row>
    <row r="187">
      <c r="I187" s="156"/>
      <c r="J187" s="156"/>
      <c r="S187" s="346"/>
    </row>
    <row r="188">
      <c r="I188" s="156"/>
      <c r="J188" s="156"/>
      <c r="S188" s="346"/>
    </row>
    <row r="189">
      <c r="I189" s="156"/>
      <c r="J189" s="156"/>
      <c r="S189" s="346"/>
    </row>
    <row r="190">
      <c r="I190" s="156"/>
      <c r="J190" s="156"/>
      <c r="S190" s="346"/>
    </row>
    <row r="191">
      <c r="I191" s="156"/>
      <c r="J191" s="156"/>
      <c r="S191" s="346"/>
    </row>
    <row r="192">
      <c r="I192" s="156"/>
      <c r="J192" s="156"/>
      <c r="S192" s="346"/>
    </row>
    <row r="193">
      <c r="I193" s="156"/>
      <c r="J193" s="156"/>
      <c r="S193" s="346"/>
    </row>
    <row r="194">
      <c r="I194" s="156"/>
      <c r="J194" s="156"/>
      <c r="S194" s="346"/>
    </row>
    <row r="195">
      <c r="I195" s="156"/>
      <c r="J195" s="156"/>
      <c r="S195" s="346"/>
    </row>
    <row r="196">
      <c r="I196" s="156"/>
      <c r="J196" s="156"/>
      <c r="S196" s="346"/>
    </row>
    <row r="197">
      <c r="I197" s="156"/>
      <c r="J197" s="156"/>
      <c r="S197" s="346"/>
    </row>
    <row r="198">
      <c r="I198" s="156"/>
      <c r="J198" s="156"/>
      <c r="S198" s="346"/>
    </row>
    <row r="199">
      <c r="I199" s="156"/>
      <c r="J199" s="156"/>
      <c r="S199" s="346"/>
    </row>
    <row r="200">
      <c r="I200" s="156"/>
      <c r="J200" s="156"/>
      <c r="S200" s="346"/>
    </row>
    <row r="201">
      <c r="I201" s="156"/>
      <c r="J201" s="156"/>
      <c r="S201" s="346"/>
    </row>
    <row r="202">
      <c r="I202" s="156"/>
      <c r="J202" s="156"/>
      <c r="S202" s="346"/>
    </row>
    <row r="203">
      <c r="I203" s="156"/>
      <c r="J203" s="156"/>
      <c r="S203" s="346"/>
    </row>
    <row r="204">
      <c r="I204" s="156"/>
      <c r="J204" s="156"/>
      <c r="S204" s="346"/>
    </row>
    <row r="205">
      <c r="I205" s="156"/>
      <c r="J205" s="156"/>
      <c r="S205" s="346"/>
    </row>
    <row r="206">
      <c r="I206" s="156"/>
      <c r="J206" s="156"/>
      <c r="S206" s="346"/>
    </row>
    <row r="207">
      <c r="I207" s="156"/>
      <c r="J207" s="156"/>
      <c r="S207" s="346"/>
    </row>
    <row r="208">
      <c r="I208" s="156"/>
      <c r="J208" s="156"/>
      <c r="S208" s="346"/>
    </row>
    <row r="209">
      <c r="I209" s="156"/>
      <c r="J209" s="156"/>
      <c r="S209" s="346"/>
    </row>
    <row r="210">
      <c r="I210" s="156"/>
      <c r="J210" s="156"/>
      <c r="S210" s="346"/>
    </row>
    <row r="211">
      <c r="I211" s="156"/>
      <c r="J211" s="156"/>
      <c r="S211" s="346"/>
    </row>
    <row r="212">
      <c r="I212" s="156"/>
      <c r="J212" s="156"/>
      <c r="S212" s="346"/>
    </row>
    <row r="213">
      <c r="I213" s="156"/>
      <c r="J213" s="156"/>
      <c r="S213" s="346"/>
    </row>
    <row r="214">
      <c r="I214" s="156"/>
      <c r="J214" s="156"/>
      <c r="S214" s="346"/>
    </row>
    <row r="215">
      <c r="I215" s="156"/>
      <c r="J215" s="156"/>
      <c r="S215" s="346"/>
    </row>
    <row r="216">
      <c r="I216" s="156"/>
      <c r="J216" s="156"/>
      <c r="S216" s="346"/>
    </row>
    <row r="217">
      <c r="I217" s="156"/>
      <c r="J217" s="156"/>
      <c r="S217" s="346"/>
    </row>
    <row r="218">
      <c r="I218" s="156"/>
      <c r="J218" s="156"/>
      <c r="S218" s="346"/>
    </row>
    <row r="219">
      <c r="I219" s="156"/>
      <c r="J219" s="156"/>
      <c r="S219" s="346"/>
    </row>
    <row r="220">
      <c r="I220" s="156"/>
      <c r="J220" s="156"/>
      <c r="S220" s="346"/>
    </row>
    <row r="221">
      <c r="I221" s="156"/>
      <c r="J221" s="156"/>
      <c r="S221" s="346"/>
    </row>
    <row r="222">
      <c r="I222" s="156"/>
      <c r="J222" s="156"/>
      <c r="S222" s="346"/>
    </row>
    <row r="223">
      <c r="I223" s="156"/>
      <c r="J223" s="156"/>
      <c r="S223" s="346"/>
    </row>
    <row r="224">
      <c r="I224" s="156"/>
      <c r="J224" s="156"/>
      <c r="S224" s="346"/>
    </row>
    <row r="225">
      <c r="I225" s="156"/>
      <c r="J225" s="156"/>
      <c r="S225" s="346"/>
    </row>
    <row r="226">
      <c r="I226" s="156"/>
      <c r="J226" s="156"/>
      <c r="S226" s="346"/>
    </row>
    <row r="227">
      <c r="I227" s="156"/>
      <c r="J227" s="156"/>
      <c r="S227" s="346"/>
    </row>
    <row r="228">
      <c r="I228" s="156"/>
      <c r="J228" s="156"/>
      <c r="S228" s="346"/>
    </row>
    <row r="229">
      <c r="I229" s="156"/>
      <c r="J229" s="156"/>
      <c r="S229" s="346"/>
    </row>
    <row r="230">
      <c r="I230" s="156"/>
      <c r="J230" s="156"/>
      <c r="S230" s="346"/>
    </row>
    <row r="231">
      <c r="I231" s="156"/>
      <c r="J231" s="156"/>
      <c r="S231" s="346"/>
    </row>
    <row r="232">
      <c r="I232" s="156"/>
      <c r="J232" s="156"/>
      <c r="S232" s="346"/>
    </row>
    <row r="233">
      <c r="I233" s="156"/>
      <c r="J233" s="156"/>
      <c r="S233" s="346"/>
    </row>
    <row r="234">
      <c r="I234" s="156"/>
      <c r="J234" s="156"/>
      <c r="S234" s="346"/>
    </row>
    <row r="235">
      <c r="I235" s="156"/>
      <c r="J235" s="156"/>
      <c r="S235" s="346"/>
    </row>
    <row r="236">
      <c r="I236" s="156"/>
      <c r="J236" s="156"/>
      <c r="S236" s="346"/>
    </row>
    <row r="237">
      <c r="I237" s="156"/>
      <c r="J237" s="156"/>
      <c r="S237" s="346"/>
    </row>
    <row r="238">
      <c r="I238" s="156"/>
      <c r="J238" s="156"/>
      <c r="S238" s="346"/>
    </row>
    <row r="239">
      <c r="I239" s="156"/>
      <c r="J239" s="156"/>
      <c r="S239" s="346"/>
    </row>
    <row r="240">
      <c r="I240" s="156"/>
      <c r="J240" s="156"/>
      <c r="S240" s="346"/>
    </row>
    <row r="241">
      <c r="I241" s="156"/>
      <c r="J241" s="156"/>
      <c r="S241" s="346"/>
    </row>
    <row r="242">
      <c r="I242" s="156"/>
      <c r="J242" s="156"/>
      <c r="S242" s="346"/>
    </row>
    <row r="243">
      <c r="I243" s="156"/>
      <c r="J243" s="156"/>
      <c r="S243" s="346"/>
    </row>
    <row r="244">
      <c r="I244" s="156"/>
      <c r="J244" s="156"/>
      <c r="S244" s="346"/>
    </row>
    <row r="245">
      <c r="I245" s="156"/>
      <c r="J245" s="156"/>
      <c r="S245" s="346"/>
    </row>
    <row r="246">
      <c r="I246" s="156"/>
      <c r="J246" s="156"/>
      <c r="S246" s="346"/>
    </row>
    <row r="247">
      <c r="I247" s="156"/>
      <c r="J247" s="156"/>
      <c r="S247" s="346"/>
    </row>
    <row r="248">
      <c r="I248" s="156"/>
      <c r="J248" s="156"/>
      <c r="S248" s="346"/>
    </row>
    <row r="249">
      <c r="I249" s="156"/>
      <c r="J249" s="156"/>
      <c r="S249" s="346"/>
    </row>
    <row r="250">
      <c r="I250" s="156"/>
      <c r="J250" s="156"/>
      <c r="S250" s="346"/>
    </row>
    <row r="251">
      <c r="I251" s="156"/>
      <c r="J251" s="156"/>
      <c r="S251" s="346"/>
    </row>
    <row r="252">
      <c r="I252" s="156"/>
      <c r="J252" s="156"/>
      <c r="S252" s="346"/>
    </row>
    <row r="253">
      <c r="I253" s="156"/>
      <c r="J253" s="156"/>
      <c r="S253" s="346"/>
    </row>
    <row r="254">
      <c r="I254" s="156"/>
      <c r="J254" s="156"/>
      <c r="S254" s="346"/>
    </row>
    <row r="255">
      <c r="I255" s="156"/>
      <c r="J255" s="156"/>
      <c r="S255" s="346"/>
    </row>
    <row r="256">
      <c r="I256" s="156"/>
      <c r="J256" s="156"/>
      <c r="S256" s="346"/>
    </row>
    <row r="257">
      <c r="I257" s="156"/>
      <c r="J257" s="156"/>
      <c r="S257" s="346"/>
    </row>
    <row r="258">
      <c r="I258" s="156"/>
      <c r="J258" s="156"/>
      <c r="S258" s="346"/>
    </row>
    <row r="259">
      <c r="I259" s="156"/>
      <c r="J259" s="156"/>
      <c r="S259" s="346"/>
    </row>
    <row r="260">
      <c r="I260" s="156"/>
      <c r="J260" s="156"/>
      <c r="S260" s="346"/>
    </row>
    <row r="261">
      <c r="I261" s="156"/>
      <c r="J261" s="156"/>
      <c r="S261" s="346"/>
    </row>
    <row r="262">
      <c r="I262" s="156"/>
      <c r="J262" s="156"/>
      <c r="S262" s="346"/>
    </row>
    <row r="263">
      <c r="I263" s="156"/>
      <c r="J263" s="156"/>
      <c r="S263" s="346"/>
    </row>
    <row r="264">
      <c r="I264" s="156"/>
      <c r="J264" s="156"/>
      <c r="S264" s="346"/>
    </row>
    <row r="265">
      <c r="I265" s="156"/>
      <c r="J265" s="156"/>
      <c r="S265" s="346"/>
    </row>
    <row r="266">
      <c r="I266" s="156"/>
      <c r="J266" s="156"/>
      <c r="S266" s="346"/>
    </row>
    <row r="267">
      <c r="I267" s="156"/>
      <c r="J267" s="156"/>
      <c r="S267" s="346"/>
    </row>
    <row r="268">
      <c r="I268" s="156"/>
      <c r="J268" s="156"/>
      <c r="S268" s="346"/>
    </row>
    <row r="269">
      <c r="I269" s="156"/>
      <c r="J269" s="156"/>
      <c r="S269" s="346"/>
    </row>
    <row r="270">
      <c r="I270" s="156"/>
      <c r="J270" s="156"/>
      <c r="S270" s="346"/>
    </row>
    <row r="271">
      <c r="I271" s="156"/>
      <c r="J271" s="156"/>
      <c r="S271" s="346"/>
    </row>
    <row r="272">
      <c r="I272" s="156"/>
      <c r="J272" s="156"/>
      <c r="S272" s="346"/>
    </row>
    <row r="273">
      <c r="I273" s="156"/>
      <c r="J273" s="156"/>
      <c r="S273" s="346"/>
    </row>
    <row r="274">
      <c r="I274" s="156"/>
      <c r="J274" s="156"/>
      <c r="S274" s="346"/>
    </row>
    <row r="275">
      <c r="I275" s="156"/>
      <c r="J275" s="156"/>
      <c r="S275" s="346"/>
    </row>
    <row r="276">
      <c r="I276" s="156"/>
      <c r="J276" s="156"/>
      <c r="S276" s="346"/>
    </row>
    <row r="277">
      <c r="I277" s="156"/>
      <c r="J277" s="156"/>
      <c r="S277" s="346"/>
    </row>
    <row r="278">
      <c r="I278" s="156"/>
      <c r="J278" s="156"/>
      <c r="S278" s="346"/>
    </row>
    <row r="279">
      <c r="I279" s="156"/>
      <c r="J279" s="156"/>
      <c r="S279" s="346"/>
    </row>
    <row r="280">
      <c r="I280" s="156"/>
      <c r="J280" s="156"/>
      <c r="S280" s="346"/>
    </row>
    <row r="281">
      <c r="I281" s="156"/>
      <c r="J281" s="156"/>
      <c r="S281" s="346"/>
    </row>
    <row r="282">
      <c r="I282" s="156"/>
      <c r="J282" s="156"/>
      <c r="S282" s="346"/>
    </row>
    <row r="283">
      <c r="I283" s="156"/>
      <c r="J283" s="156"/>
      <c r="S283" s="346"/>
    </row>
    <row r="284">
      <c r="I284" s="156"/>
      <c r="J284" s="156"/>
      <c r="S284" s="346"/>
    </row>
    <row r="285">
      <c r="I285" s="156"/>
      <c r="J285" s="156"/>
      <c r="S285" s="346"/>
    </row>
    <row r="286">
      <c r="I286" s="156"/>
      <c r="J286" s="156"/>
      <c r="S286" s="346"/>
    </row>
    <row r="287">
      <c r="I287" s="156"/>
      <c r="J287" s="156"/>
      <c r="S287" s="346"/>
    </row>
    <row r="288">
      <c r="I288" s="156"/>
      <c r="J288" s="156"/>
      <c r="S288" s="346"/>
    </row>
    <row r="289">
      <c r="I289" s="156"/>
      <c r="J289" s="156"/>
      <c r="S289" s="346"/>
    </row>
    <row r="290">
      <c r="I290" s="156"/>
      <c r="J290" s="156"/>
      <c r="S290" s="346"/>
    </row>
    <row r="291">
      <c r="I291" s="156"/>
      <c r="J291" s="156"/>
      <c r="S291" s="346"/>
    </row>
    <row r="292">
      <c r="I292" s="156"/>
      <c r="J292" s="156"/>
      <c r="S292" s="346"/>
    </row>
    <row r="293">
      <c r="I293" s="156"/>
      <c r="J293" s="156"/>
      <c r="S293" s="346"/>
    </row>
    <row r="294">
      <c r="I294" s="156"/>
      <c r="J294" s="156"/>
      <c r="S294" s="346"/>
    </row>
    <row r="295">
      <c r="I295" s="156"/>
      <c r="J295" s="156"/>
      <c r="S295" s="346"/>
    </row>
    <row r="296">
      <c r="I296" s="156"/>
      <c r="J296" s="156"/>
      <c r="S296" s="346"/>
    </row>
    <row r="297">
      <c r="I297" s="156"/>
      <c r="J297" s="156"/>
      <c r="S297" s="346"/>
    </row>
    <row r="298">
      <c r="I298" s="156"/>
      <c r="J298" s="156"/>
      <c r="S298" s="346"/>
    </row>
    <row r="299">
      <c r="I299" s="156"/>
      <c r="J299" s="156"/>
      <c r="S299" s="346"/>
    </row>
    <row r="300">
      <c r="I300" s="156"/>
      <c r="J300" s="156"/>
      <c r="S300" s="346"/>
    </row>
    <row r="301">
      <c r="I301" s="156"/>
      <c r="J301" s="156"/>
      <c r="S301" s="346"/>
    </row>
    <row r="302">
      <c r="I302" s="156"/>
      <c r="J302" s="156"/>
      <c r="S302" s="346"/>
    </row>
    <row r="303">
      <c r="I303" s="156"/>
      <c r="J303" s="156"/>
      <c r="S303" s="346"/>
    </row>
    <row r="304">
      <c r="I304" s="156"/>
      <c r="J304" s="156"/>
      <c r="S304" s="346"/>
    </row>
    <row r="305">
      <c r="I305" s="156"/>
      <c r="J305" s="156"/>
      <c r="S305" s="346"/>
    </row>
    <row r="306">
      <c r="I306" s="156"/>
      <c r="J306" s="156"/>
      <c r="S306" s="346"/>
    </row>
    <row r="307">
      <c r="I307" s="156"/>
      <c r="J307" s="156"/>
      <c r="S307" s="346"/>
    </row>
    <row r="308">
      <c r="I308" s="156"/>
      <c r="J308" s="156"/>
      <c r="S308" s="346"/>
    </row>
    <row r="309">
      <c r="I309" s="156"/>
      <c r="J309" s="156"/>
      <c r="S309" s="346"/>
    </row>
    <row r="310">
      <c r="I310" s="156"/>
      <c r="J310" s="156"/>
      <c r="S310" s="346"/>
    </row>
    <row r="311">
      <c r="I311" s="156"/>
      <c r="J311" s="156"/>
      <c r="S311" s="346"/>
    </row>
    <row r="312">
      <c r="I312" s="156"/>
      <c r="J312" s="156"/>
      <c r="S312" s="346"/>
    </row>
    <row r="313">
      <c r="I313" s="156"/>
      <c r="J313" s="156"/>
      <c r="S313" s="346"/>
    </row>
    <row r="314">
      <c r="I314" s="156"/>
      <c r="J314" s="156"/>
      <c r="S314" s="346"/>
    </row>
    <row r="315">
      <c r="I315" s="156"/>
      <c r="J315" s="156"/>
      <c r="S315" s="346"/>
    </row>
    <row r="316">
      <c r="I316" s="156"/>
      <c r="J316" s="156"/>
      <c r="S316" s="346"/>
    </row>
    <row r="317">
      <c r="I317" s="156"/>
      <c r="J317" s="156"/>
      <c r="S317" s="346"/>
    </row>
    <row r="318">
      <c r="I318" s="156"/>
      <c r="J318" s="156"/>
      <c r="S318" s="346"/>
    </row>
    <row r="319">
      <c r="I319" s="156"/>
      <c r="J319" s="156"/>
      <c r="S319" s="346"/>
    </row>
    <row r="320">
      <c r="I320" s="156"/>
      <c r="J320" s="156"/>
      <c r="S320" s="346"/>
    </row>
    <row r="321">
      <c r="I321" s="156"/>
      <c r="J321" s="156"/>
      <c r="S321" s="346"/>
    </row>
    <row r="322">
      <c r="I322" s="156"/>
      <c r="J322" s="156"/>
      <c r="S322" s="346"/>
    </row>
    <row r="323">
      <c r="I323" s="156"/>
      <c r="J323" s="156"/>
      <c r="S323" s="346"/>
    </row>
    <row r="324">
      <c r="I324" s="156"/>
      <c r="J324" s="156"/>
      <c r="S324" s="346"/>
    </row>
    <row r="325">
      <c r="I325" s="156"/>
      <c r="J325" s="156"/>
      <c r="S325" s="346"/>
    </row>
    <row r="326">
      <c r="I326" s="156"/>
      <c r="J326" s="156"/>
      <c r="S326" s="346"/>
    </row>
    <row r="327">
      <c r="I327" s="156"/>
      <c r="J327" s="156"/>
      <c r="S327" s="346"/>
    </row>
    <row r="328">
      <c r="I328" s="156"/>
      <c r="J328" s="156"/>
      <c r="S328" s="346"/>
    </row>
    <row r="329">
      <c r="I329" s="156"/>
      <c r="J329" s="156"/>
      <c r="S329" s="346"/>
    </row>
    <row r="330">
      <c r="I330" s="156"/>
      <c r="J330" s="156"/>
      <c r="S330" s="346"/>
    </row>
    <row r="331">
      <c r="I331" s="156"/>
      <c r="J331" s="156"/>
      <c r="S331" s="346"/>
    </row>
    <row r="332">
      <c r="I332" s="156"/>
      <c r="J332" s="156"/>
      <c r="S332" s="346"/>
    </row>
    <row r="333">
      <c r="I333" s="156"/>
      <c r="J333" s="156"/>
      <c r="S333" s="346"/>
    </row>
    <row r="334">
      <c r="I334" s="156"/>
      <c r="J334" s="156"/>
      <c r="S334" s="346"/>
    </row>
    <row r="335">
      <c r="I335" s="156"/>
      <c r="J335" s="156"/>
      <c r="S335" s="346"/>
    </row>
    <row r="336">
      <c r="I336" s="156"/>
      <c r="J336" s="156"/>
      <c r="S336" s="346"/>
    </row>
    <row r="337">
      <c r="I337" s="156"/>
      <c r="J337" s="156"/>
      <c r="S337" s="346"/>
    </row>
    <row r="338">
      <c r="I338" s="156"/>
      <c r="J338" s="156"/>
      <c r="S338" s="346"/>
    </row>
    <row r="339">
      <c r="I339" s="156"/>
      <c r="J339" s="156"/>
      <c r="S339" s="346"/>
    </row>
    <row r="340">
      <c r="I340" s="156"/>
      <c r="J340" s="156"/>
      <c r="S340" s="346"/>
    </row>
    <row r="341">
      <c r="I341" s="156"/>
      <c r="J341" s="156"/>
      <c r="S341" s="346"/>
    </row>
    <row r="342">
      <c r="I342" s="156"/>
      <c r="J342" s="156"/>
      <c r="S342" s="346"/>
    </row>
    <row r="343">
      <c r="I343" s="156"/>
      <c r="J343" s="156"/>
      <c r="S343" s="346"/>
    </row>
    <row r="344">
      <c r="I344" s="156"/>
      <c r="J344" s="156"/>
      <c r="S344" s="346"/>
    </row>
    <row r="345">
      <c r="I345" s="156"/>
      <c r="J345" s="156"/>
      <c r="S345" s="346"/>
    </row>
    <row r="346">
      <c r="I346" s="156"/>
      <c r="J346" s="156"/>
      <c r="S346" s="346"/>
    </row>
    <row r="347">
      <c r="I347" s="156"/>
      <c r="J347" s="156"/>
      <c r="S347" s="346"/>
    </row>
    <row r="348">
      <c r="I348" s="156"/>
      <c r="J348" s="156"/>
      <c r="S348" s="346"/>
    </row>
    <row r="349">
      <c r="I349" s="156"/>
      <c r="J349" s="156"/>
      <c r="S349" s="346"/>
    </row>
    <row r="350">
      <c r="I350" s="156"/>
      <c r="J350" s="156"/>
      <c r="S350" s="346"/>
    </row>
    <row r="351">
      <c r="I351" s="156"/>
      <c r="J351" s="156"/>
      <c r="S351" s="346"/>
    </row>
    <row r="352">
      <c r="I352" s="156"/>
      <c r="J352" s="156"/>
      <c r="S352" s="346"/>
    </row>
    <row r="353">
      <c r="I353" s="156"/>
      <c r="J353" s="156"/>
      <c r="S353" s="346"/>
    </row>
    <row r="354">
      <c r="I354" s="156"/>
      <c r="J354" s="156"/>
      <c r="S354" s="346"/>
    </row>
    <row r="355">
      <c r="I355" s="156"/>
      <c r="J355" s="156"/>
      <c r="S355" s="346"/>
    </row>
    <row r="356">
      <c r="I356" s="156"/>
      <c r="J356" s="156"/>
      <c r="S356" s="346"/>
    </row>
    <row r="357">
      <c r="I357" s="156"/>
      <c r="J357" s="156"/>
      <c r="S357" s="346"/>
    </row>
    <row r="358">
      <c r="I358" s="156"/>
      <c r="J358" s="156"/>
      <c r="S358" s="346"/>
    </row>
    <row r="359">
      <c r="I359" s="156"/>
      <c r="J359" s="156"/>
      <c r="S359" s="346"/>
    </row>
    <row r="360">
      <c r="I360" s="156"/>
      <c r="J360" s="156"/>
      <c r="S360" s="346"/>
    </row>
    <row r="361">
      <c r="I361" s="156"/>
      <c r="J361" s="156"/>
      <c r="S361" s="346"/>
    </row>
    <row r="362">
      <c r="I362" s="156"/>
      <c r="J362" s="156"/>
      <c r="S362" s="346"/>
    </row>
    <row r="363">
      <c r="I363" s="156"/>
      <c r="J363" s="156"/>
      <c r="S363" s="346"/>
    </row>
    <row r="364">
      <c r="I364" s="156"/>
      <c r="J364" s="156"/>
      <c r="S364" s="346"/>
    </row>
    <row r="365">
      <c r="I365" s="156"/>
      <c r="J365" s="156"/>
      <c r="S365" s="346"/>
    </row>
    <row r="366">
      <c r="I366" s="156"/>
      <c r="J366" s="156"/>
      <c r="S366" s="346"/>
    </row>
    <row r="367">
      <c r="I367" s="156"/>
      <c r="J367" s="156"/>
      <c r="S367" s="346"/>
    </row>
    <row r="368">
      <c r="I368" s="156"/>
      <c r="J368" s="156"/>
      <c r="S368" s="346"/>
    </row>
    <row r="369">
      <c r="I369" s="156"/>
      <c r="J369" s="156"/>
      <c r="S369" s="346"/>
    </row>
    <row r="370">
      <c r="I370" s="156"/>
      <c r="J370" s="156"/>
      <c r="S370" s="346"/>
    </row>
    <row r="371">
      <c r="I371" s="156"/>
      <c r="J371" s="156"/>
      <c r="S371" s="346"/>
    </row>
    <row r="372">
      <c r="I372" s="156"/>
      <c r="J372" s="156"/>
      <c r="S372" s="346"/>
    </row>
    <row r="373">
      <c r="I373" s="156"/>
      <c r="J373" s="156"/>
      <c r="S373" s="346"/>
    </row>
    <row r="374">
      <c r="I374" s="156"/>
      <c r="J374" s="156"/>
      <c r="S374" s="346"/>
    </row>
    <row r="375">
      <c r="I375" s="156"/>
      <c r="J375" s="156"/>
      <c r="S375" s="346"/>
    </row>
    <row r="376">
      <c r="I376" s="156"/>
      <c r="J376" s="156"/>
      <c r="S376" s="346"/>
    </row>
    <row r="377">
      <c r="I377" s="156"/>
      <c r="J377" s="156"/>
      <c r="S377" s="346"/>
    </row>
    <row r="378">
      <c r="I378" s="156"/>
      <c r="J378" s="156"/>
      <c r="S378" s="346"/>
    </row>
    <row r="379">
      <c r="I379" s="156"/>
      <c r="J379" s="156"/>
      <c r="S379" s="346"/>
    </row>
    <row r="380">
      <c r="I380" s="156"/>
      <c r="J380" s="156"/>
      <c r="S380" s="346"/>
    </row>
    <row r="381">
      <c r="I381" s="156"/>
      <c r="J381" s="156"/>
      <c r="S381" s="346"/>
    </row>
    <row r="382">
      <c r="I382" s="156"/>
      <c r="J382" s="156"/>
      <c r="S382" s="346"/>
    </row>
    <row r="383">
      <c r="I383" s="156"/>
      <c r="J383" s="156"/>
      <c r="S383" s="346"/>
    </row>
    <row r="384">
      <c r="I384" s="156"/>
      <c r="J384" s="156"/>
      <c r="S384" s="346"/>
    </row>
    <row r="385">
      <c r="I385" s="156"/>
      <c r="J385" s="156"/>
      <c r="S385" s="346"/>
    </row>
    <row r="386">
      <c r="I386" s="156"/>
      <c r="J386" s="156"/>
      <c r="S386" s="346"/>
    </row>
    <row r="387">
      <c r="I387" s="156"/>
      <c r="J387" s="156"/>
      <c r="S387" s="346"/>
    </row>
    <row r="388">
      <c r="I388" s="156"/>
      <c r="J388" s="156"/>
      <c r="S388" s="346"/>
    </row>
    <row r="389">
      <c r="I389" s="156"/>
      <c r="J389" s="156"/>
      <c r="S389" s="346"/>
    </row>
    <row r="390">
      <c r="I390" s="156"/>
      <c r="J390" s="156"/>
      <c r="S390" s="346"/>
    </row>
    <row r="391">
      <c r="I391" s="156"/>
      <c r="J391" s="156"/>
      <c r="S391" s="346"/>
    </row>
    <row r="392">
      <c r="I392" s="156"/>
      <c r="J392" s="156"/>
      <c r="S392" s="346"/>
    </row>
    <row r="393">
      <c r="I393" s="156"/>
      <c r="J393" s="156"/>
      <c r="S393" s="346"/>
    </row>
    <row r="394">
      <c r="I394" s="156"/>
      <c r="J394" s="156"/>
      <c r="S394" s="346"/>
    </row>
    <row r="395">
      <c r="I395" s="156"/>
      <c r="J395" s="156"/>
      <c r="S395" s="346"/>
    </row>
    <row r="396">
      <c r="I396" s="156"/>
      <c r="J396" s="156"/>
      <c r="S396" s="346"/>
    </row>
    <row r="397">
      <c r="I397" s="156"/>
      <c r="J397" s="156"/>
      <c r="S397" s="346"/>
    </row>
    <row r="398">
      <c r="I398" s="156"/>
      <c r="J398" s="156"/>
      <c r="S398" s="346"/>
    </row>
    <row r="399">
      <c r="I399" s="156"/>
      <c r="J399" s="156"/>
      <c r="S399" s="346"/>
    </row>
    <row r="400">
      <c r="I400" s="156"/>
      <c r="J400" s="156"/>
      <c r="S400" s="346"/>
    </row>
    <row r="401">
      <c r="I401" s="156"/>
      <c r="J401" s="156"/>
      <c r="S401" s="346"/>
    </row>
    <row r="402">
      <c r="I402" s="156"/>
      <c r="J402" s="156"/>
      <c r="S402" s="346"/>
    </row>
    <row r="403">
      <c r="I403" s="156"/>
      <c r="J403" s="156"/>
      <c r="S403" s="346"/>
    </row>
    <row r="404">
      <c r="I404" s="156"/>
      <c r="J404" s="156"/>
      <c r="S404" s="346"/>
    </row>
    <row r="405">
      <c r="I405" s="156"/>
      <c r="J405" s="156"/>
      <c r="S405" s="346"/>
    </row>
    <row r="406">
      <c r="I406" s="156"/>
      <c r="J406" s="156"/>
      <c r="S406" s="346"/>
    </row>
    <row r="407">
      <c r="I407" s="156"/>
      <c r="J407" s="156"/>
      <c r="S407" s="346"/>
    </row>
    <row r="408">
      <c r="I408" s="156"/>
      <c r="J408" s="156"/>
      <c r="S408" s="346"/>
    </row>
    <row r="409">
      <c r="I409" s="156"/>
      <c r="J409" s="156"/>
      <c r="S409" s="346"/>
    </row>
    <row r="410">
      <c r="I410" s="156"/>
      <c r="J410" s="156"/>
      <c r="S410" s="346"/>
    </row>
    <row r="411">
      <c r="I411" s="156"/>
      <c r="J411" s="156"/>
      <c r="S411" s="346"/>
    </row>
    <row r="412">
      <c r="I412" s="156"/>
      <c r="J412" s="156"/>
      <c r="S412" s="346"/>
    </row>
    <row r="413">
      <c r="I413" s="156"/>
      <c r="J413" s="156"/>
      <c r="S413" s="346"/>
    </row>
    <row r="414">
      <c r="I414" s="156"/>
      <c r="J414" s="156"/>
      <c r="S414" s="346"/>
    </row>
    <row r="415">
      <c r="I415" s="156"/>
      <c r="J415" s="156"/>
      <c r="S415" s="346"/>
    </row>
    <row r="416">
      <c r="I416" s="156"/>
      <c r="J416" s="156"/>
      <c r="S416" s="346"/>
    </row>
    <row r="417">
      <c r="I417" s="156"/>
      <c r="J417" s="156"/>
      <c r="S417" s="346"/>
    </row>
    <row r="418">
      <c r="I418" s="156"/>
      <c r="J418" s="156"/>
      <c r="S418" s="346"/>
    </row>
    <row r="419">
      <c r="I419" s="156"/>
      <c r="J419" s="156"/>
      <c r="S419" s="346"/>
    </row>
    <row r="420">
      <c r="I420" s="156"/>
      <c r="J420" s="156"/>
      <c r="S420" s="346"/>
    </row>
    <row r="421">
      <c r="I421" s="156"/>
      <c r="J421" s="156"/>
      <c r="S421" s="346"/>
    </row>
    <row r="422">
      <c r="I422" s="156"/>
      <c r="J422" s="156"/>
      <c r="S422" s="346"/>
    </row>
    <row r="423">
      <c r="I423" s="156"/>
      <c r="J423" s="156"/>
      <c r="S423" s="346"/>
    </row>
    <row r="424">
      <c r="I424" s="156"/>
      <c r="J424" s="156"/>
      <c r="S424" s="346"/>
    </row>
    <row r="425">
      <c r="I425" s="156"/>
      <c r="J425" s="156"/>
      <c r="S425" s="346"/>
    </row>
    <row r="426">
      <c r="I426" s="156"/>
      <c r="J426" s="156"/>
      <c r="S426" s="346"/>
    </row>
    <row r="427">
      <c r="I427" s="156"/>
      <c r="J427" s="156"/>
      <c r="S427" s="346"/>
    </row>
    <row r="428">
      <c r="I428" s="156"/>
      <c r="J428" s="156"/>
      <c r="S428" s="346"/>
    </row>
    <row r="429">
      <c r="I429" s="156"/>
      <c r="J429" s="156"/>
      <c r="S429" s="346"/>
    </row>
    <row r="430">
      <c r="I430" s="156"/>
      <c r="J430" s="156"/>
      <c r="S430" s="346"/>
    </row>
    <row r="431">
      <c r="I431" s="156"/>
      <c r="J431" s="156"/>
      <c r="S431" s="346"/>
    </row>
    <row r="432">
      <c r="I432" s="156"/>
      <c r="J432" s="156"/>
      <c r="S432" s="346"/>
    </row>
    <row r="433">
      <c r="I433" s="156"/>
      <c r="J433" s="156"/>
      <c r="S433" s="346"/>
    </row>
    <row r="434">
      <c r="I434" s="156"/>
      <c r="J434" s="156"/>
      <c r="S434" s="346"/>
    </row>
    <row r="435">
      <c r="I435" s="156"/>
      <c r="J435" s="156"/>
      <c r="S435" s="346"/>
    </row>
    <row r="436">
      <c r="I436" s="156"/>
      <c r="J436" s="156"/>
      <c r="S436" s="346"/>
    </row>
    <row r="437">
      <c r="I437" s="156"/>
      <c r="J437" s="156"/>
      <c r="S437" s="346"/>
    </row>
    <row r="438">
      <c r="I438" s="156"/>
      <c r="J438" s="156"/>
      <c r="S438" s="346"/>
    </row>
    <row r="439">
      <c r="I439" s="156"/>
      <c r="J439" s="156"/>
      <c r="S439" s="346"/>
    </row>
    <row r="440">
      <c r="I440" s="156"/>
      <c r="J440" s="156"/>
      <c r="S440" s="346"/>
    </row>
    <row r="441">
      <c r="I441" s="156"/>
      <c r="J441" s="156"/>
      <c r="S441" s="346"/>
    </row>
    <row r="442">
      <c r="I442" s="156"/>
      <c r="J442" s="156"/>
      <c r="S442" s="346"/>
    </row>
    <row r="443">
      <c r="I443" s="156"/>
      <c r="J443" s="156"/>
      <c r="S443" s="346"/>
    </row>
    <row r="444">
      <c r="I444" s="156"/>
      <c r="J444" s="156"/>
      <c r="S444" s="346"/>
    </row>
    <row r="445">
      <c r="I445" s="156"/>
      <c r="J445" s="156"/>
      <c r="S445" s="346"/>
    </row>
    <row r="446">
      <c r="I446" s="156"/>
      <c r="J446" s="156"/>
      <c r="S446" s="346"/>
    </row>
    <row r="447">
      <c r="I447" s="156"/>
      <c r="J447" s="156"/>
      <c r="S447" s="346"/>
    </row>
    <row r="448">
      <c r="I448" s="156"/>
      <c r="J448" s="156"/>
      <c r="S448" s="346"/>
    </row>
    <row r="449">
      <c r="I449" s="156"/>
      <c r="J449" s="156"/>
      <c r="S449" s="346"/>
    </row>
    <row r="450">
      <c r="I450" s="156"/>
      <c r="J450" s="156"/>
      <c r="S450" s="346"/>
    </row>
    <row r="451">
      <c r="I451" s="156"/>
      <c r="J451" s="156"/>
      <c r="S451" s="346"/>
    </row>
    <row r="452">
      <c r="I452" s="156"/>
      <c r="J452" s="156"/>
      <c r="S452" s="346"/>
    </row>
    <row r="453">
      <c r="I453" s="156"/>
      <c r="J453" s="156"/>
      <c r="S453" s="346"/>
    </row>
    <row r="454">
      <c r="I454" s="156"/>
      <c r="J454" s="156"/>
      <c r="S454" s="346"/>
    </row>
    <row r="455">
      <c r="I455" s="156"/>
      <c r="J455" s="156"/>
      <c r="S455" s="346"/>
    </row>
    <row r="456">
      <c r="I456" s="156"/>
      <c r="J456" s="156"/>
      <c r="S456" s="346"/>
    </row>
    <row r="457">
      <c r="I457" s="156"/>
      <c r="J457" s="156"/>
      <c r="S457" s="346"/>
    </row>
    <row r="458">
      <c r="I458" s="156"/>
      <c r="J458" s="156"/>
      <c r="S458" s="346"/>
    </row>
    <row r="459">
      <c r="I459" s="156"/>
      <c r="J459" s="156"/>
      <c r="S459" s="346"/>
    </row>
    <row r="460">
      <c r="I460" s="156"/>
      <c r="J460" s="156"/>
      <c r="S460" s="346"/>
    </row>
    <row r="461">
      <c r="I461" s="156"/>
      <c r="J461" s="156"/>
      <c r="S461" s="346"/>
    </row>
    <row r="462">
      <c r="I462" s="156"/>
      <c r="J462" s="156"/>
      <c r="S462" s="346"/>
    </row>
    <row r="463">
      <c r="I463" s="156"/>
      <c r="J463" s="156"/>
      <c r="S463" s="346"/>
    </row>
    <row r="464">
      <c r="I464" s="156"/>
      <c r="J464" s="156"/>
      <c r="S464" s="346"/>
    </row>
    <row r="465">
      <c r="I465" s="156"/>
      <c r="J465" s="156"/>
      <c r="S465" s="346"/>
    </row>
    <row r="466">
      <c r="I466" s="156"/>
      <c r="J466" s="156"/>
      <c r="S466" s="346"/>
    </row>
    <row r="467">
      <c r="I467" s="156"/>
      <c r="J467" s="156"/>
      <c r="S467" s="346"/>
    </row>
    <row r="468">
      <c r="I468" s="156"/>
      <c r="J468" s="156"/>
      <c r="S468" s="346"/>
    </row>
    <row r="469">
      <c r="I469" s="156"/>
      <c r="J469" s="156"/>
      <c r="S469" s="346"/>
    </row>
    <row r="470">
      <c r="I470" s="156"/>
      <c r="J470" s="156"/>
      <c r="S470" s="346"/>
    </row>
    <row r="471">
      <c r="I471" s="156"/>
      <c r="J471" s="156"/>
      <c r="S471" s="346"/>
    </row>
    <row r="472">
      <c r="I472" s="156"/>
      <c r="J472" s="156"/>
      <c r="S472" s="346"/>
    </row>
    <row r="473">
      <c r="I473" s="156"/>
      <c r="J473" s="156"/>
      <c r="S473" s="346"/>
    </row>
    <row r="474">
      <c r="I474" s="156"/>
      <c r="J474" s="156"/>
      <c r="S474" s="346"/>
    </row>
    <row r="475">
      <c r="I475" s="156"/>
      <c r="J475" s="156"/>
      <c r="S475" s="346"/>
    </row>
    <row r="476">
      <c r="I476" s="156"/>
      <c r="J476" s="156"/>
      <c r="S476" s="346"/>
    </row>
    <row r="477">
      <c r="I477" s="156"/>
      <c r="J477" s="156"/>
      <c r="S477" s="346"/>
    </row>
    <row r="478">
      <c r="I478" s="156"/>
      <c r="J478" s="156"/>
      <c r="S478" s="346"/>
    </row>
    <row r="479">
      <c r="I479" s="156"/>
      <c r="J479" s="156"/>
      <c r="S479" s="346"/>
    </row>
    <row r="480">
      <c r="I480" s="156"/>
      <c r="J480" s="156"/>
      <c r="S480" s="346"/>
    </row>
    <row r="481">
      <c r="I481" s="156"/>
      <c r="J481" s="156"/>
      <c r="S481" s="346"/>
    </row>
    <row r="482">
      <c r="I482" s="156"/>
      <c r="J482" s="156"/>
      <c r="S482" s="346"/>
    </row>
    <row r="483">
      <c r="I483" s="156"/>
      <c r="J483" s="156"/>
      <c r="S483" s="346"/>
    </row>
    <row r="484">
      <c r="I484" s="156"/>
      <c r="J484" s="156"/>
      <c r="S484" s="346"/>
    </row>
    <row r="485">
      <c r="I485" s="156"/>
      <c r="J485" s="156"/>
      <c r="S485" s="346"/>
    </row>
    <row r="486">
      <c r="I486" s="156"/>
      <c r="J486" s="156"/>
      <c r="S486" s="346"/>
    </row>
    <row r="487">
      <c r="I487" s="156"/>
      <c r="J487" s="156"/>
      <c r="S487" s="346"/>
    </row>
    <row r="488">
      <c r="I488" s="156"/>
      <c r="J488" s="156"/>
      <c r="S488" s="346"/>
    </row>
    <row r="489">
      <c r="I489" s="156"/>
      <c r="J489" s="156"/>
      <c r="S489" s="346"/>
    </row>
    <row r="490">
      <c r="I490" s="156"/>
      <c r="J490" s="156"/>
      <c r="S490" s="346"/>
    </row>
    <row r="491">
      <c r="I491" s="156"/>
      <c r="J491" s="156"/>
      <c r="S491" s="346"/>
    </row>
    <row r="492">
      <c r="I492" s="156"/>
      <c r="J492" s="156"/>
      <c r="S492" s="346"/>
    </row>
    <row r="493">
      <c r="I493" s="156"/>
      <c r="J493" s="156"/>
      <c r="S493" s="346"/>
    </row>
    <row r="494">
      <c r="I494" s="156"/>
      <c r="J494" s="156"/>
      <c r="S494" s="346"/>
    </row>
    <row r="495">
      <c r="I495" s="156"/>
      <c r="J495" s="156"/>
      <c r="S495" s="346"/>
    </row>
    <row r="496">
      <c r="I496" s="156"/>
      <c r="J496" s="156"/>
      <c r="S496" s="346"/>
    </row>
    <row r="497">
      <c r="I497" s="156"/>
      <c r="J497" s="156"/>
      <c r="S497" s="346"/>
    </row>
    <row r="498">
      <c r="I498" s="156"/>
      <c r="J498" s="156"/>
      <c r="S498" s="346"/>
    </row>
    <row r="499">
      <c r="I499" s="156"/>
      <c r="J499" s="156"/>
      <c r="S499" s="346"/>
    </row>
    <row r="500">
      <c r="I500" s="156"/>
      <c r="J500" s="156"/>
      <c r="S500" s="346"/>
    </row>
    <row r="501">
      <c r="I501" s="156"/>
      <c r="J501" s="156"/>
      <c r="S501" s="346"/>
    </row>
    <row r="502">
      <c r="I502" s="156"/>
      <c r="J502" s="156"/>
      <c r="S502" s="346"/>
    </row>
    <row r="503">
      <c r="I503" s="156"/>
      <c r="J503" s="156"/>
      <c r="S503" s="346"/>
    </row>
    <row r="504">
      <c r="I504" s="156"/>
      <c r="J504" s="156"/>
      <c r="S504" s="346"/>
    </row>
    <row r="505">
      <c r="I505" s="156"/>
      <c r="J505" s="156"/>
      <c r="S505" s="346"/>
    </row>
    <row r="506">
      <c r="I506" s="156"/>
      <c r="J506" s="156"/>
      <c r="S506" s="346"/>
    </row>
    <row r="507">
      <c r="I507" s="156"/>
      <c r="J507" s="156"/>
      <c r="S507" s="346"/>
    </row>
    <row r="508">
      <c r="I508" s="156"/>
      <c r="J508" s="156"/>
      <c r="S508" s="346"/>
    </row>
    <row r="509">
      <c r="I509" s="156"/>
      <c r="J509" s="156"/>
      <c r="S509" s="346"/>
    </row>
    <row r="510">
      <c r="I510" s="156"/>
      <c r="J510" s="156"/>
      <c r="S510" s="346"/>
    </row>
    <row r="511">
      <c r="I511" s="156"/>
      <c r="J511" s="156"/>
      <c r="S511" s="346"/>
    </row>
    <row r="512">
      <c r="I512" s="156"/>
      <c r="J512" s="156"/>
      <c r="S512" s="346"/>
    </row>
    <row r="513">
      <c r="I513" s="156"/>
      <c r="J513" s="156"/>
      <c r="S513" s="346"/>
    </row>
    <row r="514">
      <c r="I514" s="156"/>
      <c r="J514" s="156"/>
      <c r="S514" s="346"/>
    </row>
    <row r="515">
      <c r="I515" s="156"/>
      <c r="J515" s="156"/>
      <c r="S515" s="346"/>
    </row>
    <row r="516">
      <c r="I516" s="156"/>
      <c r="J516" s="156"/>
      <c r="S516" s="346"/>
    </row>
    <row r="517">
      <c r="I517" s="156"/>
      <c r="J517" s="156"/>
      <c r="S517" s="346"/>
    </row>
    <row r="518">
      <c r="I518" s="156"/>
      <c r="J518" s="156"/>
      <c r="S518" s="346"/>
    </row>
    <row r="519">
      <c r="I519" s="156"/>
      <c r="J519" s="156"/>
      <c r="S519" s="346"/>
    </row>
    <row r="520">
      <c r="I520" s="156"/>
      <c r="J520" s="156"/>
      <c r="S520" s="346"/>
    </row>
    <row r="521">
      <c r="I521" s="156"/>
      <c r="J521" s="156"/>
      <c r="S521" s="346"/>
    </row>
    <row r="522">
      <c r="I522" s="156"/>
      <c r="J522" s="156"/>
      <c r="S522" s="346"/>
    </row>
    <row r="523">
      <c r="I523" s="156"/>
      <c r="J523" s="156"/>
      <c r="S523" s="346"/>
    </row>
    <row r="524">
      <c r="I524" s="156"/>
      <c r="J524" s="156"/>
      <c r="S524" s="346"/>
    </row>
    <row r="525">
      <c r="I525" s="156"/>
      <c r="J525" s="156"/>
      <c r="S525" s="346"/>
    </row>
    <row r="526">
      <c r="I526" s="156"/>
      <c r="J526" s="156"/>
      <c r="S526" s="346"/>
    </row>
    <row r="527">
      <c r="I527" s="156"/>
      <c r="J527" s="156"/>
      <c r="S527" s="346"/>
    </row>
    <row r="528">
      <c r="I528" s="156"/>
      <c r="J528" s="156"/>
      <c r="S528" s="346"/>
    </row>
    <row r="529">
      <c r="I529" s="156"/>
      <c r="J529" s="156"/>
      <c r="S529" s="346"/>
    </row>
    <row r="530">
      <c r="I530" s="156"/>
      <c r="J530" s="156"/>
      <c r="S530" s="346"/>
    </row>
    <row r="531">
      <c r="I531" s="156"/>
      <c r="J531" s="156"/>
      <c r="S531" s="346"/>
    </row>
    <row r="532">
      <c r="I532" s="156"/>
      <c r="J532" s="156"/>
      <c r="S532" s="346"/>
    </row>
    <row r="533">
      <c r="I533" s="156"/>
      <c r="J533" s="156"/>
      <c r="S533" s="346"/>
    </row>
    <row r="534">
      <c r="I534" s="156"/>
      <c r="J534" s="156"/>
      <c r="S534" s="346"/>
    </row>
    <row r="535">
      <c r="I535" s="156"/>
      <c r="J535" s="156"/>
      <c r="S535" s="346"/>
    </row>
    <row r="536">
      <c r="I536" s="156"/>
      <c r="J536" s="156"/>
      <c r="S536" s="346"/>
    </row>
    <row r="537">
      <c r="I537" s="156"/>
      <c r="J537" s="156"/>
      <c r="S537" s="346"/>
    </row>
    <row r="538">
      <c r="I538" s="156"/>
      <c r="J538" s="156"/>
      <c r="S538" s="346"/>
    </row>
    <row r="539">
      <c r="I539" s="156"/>
      <c r="J539" s="156"/>
      <c r="S539" s="346"/>
    </row>
    <row r="540">
      <c r="I540" s="156"/>
      <c r="J540" s="156"/>
      <c r="S540" s="346"/>
    </row>
    <row r="541">
      <c r="I541" s="156"/>
      <c r="J541" s="156"/>
      <c r="S541" s="346"/>
    </row>
    <row r="542">
      <c r="I542" s="156"/>
      <c r="J542" s="156"/>
      <c r="S542" s="346"/>
    </row>
    <row r="543">
      <c r="I543" s="156"/>
      <c r="J543" s="156"/>
      <c r="S543" s="346"/>
    </row>
    <row r="544">
      <c r="I544" s="156"/>
      <c r="J544" s="156"/>
      <c r="S544" s="346"/>
    </row>
    <row r="545">
      <c r="I545" s="156"/>
      <c r="J545" s="156"/>
      <c r="S545" s="346"/>
    </row>
    <row r="546">
      <c r="I546" s="156"/>
      <c r="J546" s="156"/>
      <c r="S546" s="346"/>
    </row>
    <row r="547">
      <c r="I547" s="156"/>
      <c r="J547" s="156"/>
      <c r="S547" s="346"/>
    </row>
    <row r="548">
      <c r="I548" s="156"/>
      <c r="J548" s="156"/>
      <c r="S548" s="346"/>
    </row>
    <row r="549">
      <c r="I549" s="156"/>
      <c r="J549" s="156"/>
      <c r="S549" s="346"/>
    </row>
    <row r="550">
      <c r="I550" s="156"/>
      <c r="J550" s="156"/>
      <c r="S550" s="346"/>
    </row>
    <row r="551">
      <c r="I551" s="156"/>
      <c r="J551" s="156"/>
      <c r="S551" s="346"/>
    </row>
    <row r="552">
      <c r="I552" s="156"/>
      <c r="J552" s="156"/>
      <c r="S552" s="346"/>
    </row>
    <row r="553">
      <c r="I553" s="156"/>
      <c r="J553" s="156"/>
      <c r="S553" s="346"/>
    </row>
    <row r="554">
      <c r="I554" s="156"/>
      <c r="J554" s="156"/>
      <c r="S554" s="346"/>
    </row>
    <row r="555">
      <c r="I555" s="156"/>
      <c r="J555" s="156"/>
      <c r="S555" s="346"/>
    </row>
    <row r="556">
      <c r="I556" s="156"/>
      <c r="J556" s="156"/>
      <c r="S556" s="346"/>
    </row>
    <row r="557">
      <c r="I557" s="156"/>
      <c r="J557" s="156"/>
      <c r="S557" s="346"/>
    </row>
    <row r="558">
      <c r="I558" s="156"/>
      <c r="J558" s="156"/>
      <c r="S558" s="346"/>
    </row>
    <row r="559">
      <c r="I559" s="156"/>
      <c r="J559" s="156"/>
      <c r="S559" s="346"/>
    </row>
    <row r="560">
      <c r="I560" s="156"/>
      <c r="J560" s="156"/>
      <c r="S560" s="346"/>
    </row>
    <row r="561">
      <c r="I561" s="156"/>
      <c r="J561" s="156"/>
      <c r="S561" s="346"/>
    </row>
    <row r="562">
      <c r="I562" s="156"/>
      <c r="J562" s="156"/>
      <c r="S562" s="346"/>
    </row>
    <row r="563">
      <c r="I563" s="156"/>
      <c r="J563" s="156"/>
      <c r="S563" s="346"/>
    </row>
    <row r="564">
      <c r="I564" s="156"/>
      <c r="J564" s="156"/>
      <c r="S564" s="346"/>
    </row>
    <row r="565">
      <c r="I565" s="156"/>
      <c r="J565" s="156"/>
      <c r="S565" s="346"/>
    </row>
    <row r="566">
      <c r="I566" s="156"/>
      <c r="J566" s="156"/>
      <c r="S566" s="346"/>
    </row>
    <row r="567">
      <c r="I567" s="156"/>
      <c r="J567" s="156"/>
      <c r="S567" s="346"/>
    </row>
    <row r="568">
      <c r="I568" s="156"/>
      <c r="J568" s="156"/>
      <c r="S568" s="346"/>
    </row>
    <row r="569">
      <c r="I569" s="156"/>
      <c r="J569" s="156"/>
      <c r="S569" s="346"/>
    </row>
    <row r="570">
      <c r="I570" s="156"/>
      <c r="J570" s="156"/>
      <c r="S570" s="346"/>
    </row>
    <row r="571">
      <c r="I571" s="156"/>
      <c r="J571" s="156"/>
      <c r="S571" s="346"/>
    </row>
    <row r="572">
      <c r="I572" s="156"/>
      <c r="J572" s="156"/>
      <c r="S572" s="346"/>
    </row>
    <row r="573">
      <c r="I573" s="156"/>
      <c r="J573" s="156"/>
      <c r="S573" s="346"/>
    </row>
    <row r="574">
      <c r="I574" s="156"/>
      <c r="J574" s="156"/>
      <c r="S574" s="346"/>
    </row>
    <row r="575">
      <c r="I575" s="156"/>
      <c r="J575" s="156"/>
      <c r="S575" s="346"/>
    </row>
    <row r="576">
      <c r="I576" s="156"/>
      <c r="J576" s="156"/>
      <c r="S576" s="346"/>
    </row>
    <row r="577">
      <c r="I577" s="156"/>
      <c r="J577" s="156"/>
      <c r="S577" s="346"/>
    </row>
    <row r="578">
      <c r="I578" s="156"/>
      <c r="J578" s="156"/>
      <c r="S578" s="346"/>
    </row>
    <row r="579">
      <c r="I579" s="156"/>
      <c r="J579" s="156"/>
      <c r="S579" s="346"/>
    </row>
    <row r="580">
      <c r="I580" s="156"/>
      <c r="J580" s="156"/>
      <c r="S580" s="346"/>
    </row>
    <row r="581">
      <c r="I581" s="156"/>
      <c r="J581" s="156"/>
      <c r="S581" s="346"/>
    </row>
    <row r="582">
      <c r="I582" s="156"/>
      <c r="J582" s="156"/>
      <c r="S582" s="346"/>
    </row>
    <row r="583">
      <c r="I583" s="156"/>
      <c r="J583" s="156"/>
      <c r="S583" s="346"/>
    </row>
    <row r="584">
      <c r="I584" s="156"/>
      <c r="J584" s="156"/>
      <c r="S584" s="346"/>
    </row>
    <row r="585">
      <c r="I585" s="156"/>
      <c r="J585" s="156"/>
      <c r="S585" s="346"/>
    </row>
    <row r="586">
      <c r="I586" s="156"/>
      <c r="J586" s="156"/>
      <c r="S586" s="346"/>
    </row>
    <row r="587">
      <c r="I587" s="156"/>
      <c r="J587" s="156"/>
      <c r="S587" s="346"/>
    </row>
    <row r="588">
      <c r="I588" s="156"/>
      <c r="J588" s="156"/>
      <c r="S588" s="346"/>
    </row>
    <row r="589">
      <c r="I589" s="156"/>
      <c r="J589" s="156"/>
      <c r="S589" s="346"/>
    </row>
    <row r="590">
      <c r="I590" s="156"/>
      <c r="J590" s="156"/>
      <c r="S590" s="346"/>
    </row>
    <row r="591">
      <c r="I591" s="156"/>
      <c r="J591" s="156"/>
      <c r="S591" s="346"/>
    </row>
    <row r="592">
      <c r="I592" s="156"/>
      <c r="J592" s="156"/>
      <c r="S592" s="346"/>
    </row>
    <row r="593">
      <c r="I593" s="156"/>
      <c r="J593" s="156"/>
      <c r="S593" s="346"/>
    </row>
    <row r="594">
      <c r="I594" s="156"/>
      <c r="J594" s="156"/>
      <c r="S594" s="346"/>
    </row>
    <row r="595">
      <c r="I595" s="156"/>
      <c r="J595" s="156"/>
      <c r="S595" s="346"/>
    </row>
    <row r="596">
      <c r="I596" s="156"/>
      <c r="J596" s="156"/>
      <c r="S596" s="346"/>
    </row>
    <row r="597">
      <c r="I597" s="156"/>
      <c r="J597" s="156"/>
      <c r="S597" s="346"/>
    </row>
    <row r="598">
      <c r="I598" s="156"/>
      <c r="J598" s="156"/>
      <c r="S598" s="346"/>
    </row>
    <row r="599">
      <c r="I599" s="156"/>
      <c r="J599" s="156"/>
      <c r="S599" s="346"/>
    </row>
    <row r="600">
      <c r="I600" s="156"/>
      <c r="J600" s="156"/>
      <c r="S600" s="346"/>
    </row>
    <row r="601">
      <c r="I601" s="156"/>
      <c r="J601" s="156"/>
      <c r="S601" s="346"/>
    </row>
    <row r="602">
      <c r="I602" s="156"/>
      <c r="J602" s="156"/>
      <c r="S602" s="346"/>
    </row>
    <row r="603">
      <c r="I603" s="156"/>
      <c r="J603" s="156"/>
      <c r="S603" s="346"/>
    </row>
    <row r="604">
      <c r="I604" s="156"/>
      <c r="J604" s="156"/>
      <c r="S604" s="346"/>
    </row>
    <row r="605">
      <c r="I605" s="156"/>
      <c r="J605" s="156"/>
      <c r="S605" s="346"/>
    </row>
    <row r="606">
      <c r="I606" s="156"/>
      <c r="J606" s="156"/>
      <c r="S606" s="346"/>
    </row>
    <row r="607">
      <c r="I607" s="156"/>
      <c r="J607" s="156"/>
      <c r="S607" s="346"/>
    </row>
    <row r="608">
      <c r="I608" s="156"/>
      <c r="J608" s="156"/>
      <c r="S608" s="346"/>
    </row>
    <row r="609">
      <c r="I609" s="156"/>
      <c r="J609" s="156"/>
      <c r="S609" s="346"/>
    </row>
    <row r="610">
      <c r="I610" s="156"/>
      <c r="J610" s="156"/>
      <c r="S610" s="346"/>
    </row>
    <row r="611">
      <c r="I611" s="156"/>
      <c r="J611" s="156"/>
      <c r="S611" s="346"/>
    </row>
    <row r="612">
      <c r="I612" s="156"/>
      <c r="J612" s="156"/>
      <c r="S612" s="346"/>
    </row>
    <row r="613">
      <c r="I613" s="156"/>
      <c r="J613" s="156"/>
      <c r="S613" s="346"/>
    </row>
    <row r="614">
      <c r="I614" s="156"/>
      <c r="J614" s="156"/>
      <c r="S614" s="346"/>
    </row>
    <row r="615">
      <c r="I615" s="156"/>
      <c r="J615" s="156"/>
      <c r="S615" s="346"/>
    </row>
    <row r="616">
      <c r="I616" s="156"/>
      <c r="J616" s="156"/>
      <c r="S616" s="346"/>
    </row>
    <row r="617">
      <c r="I617" s="156"/>
      <c r="J617" s="156"/>
      <c r="S617" s="346"/>
    </row>
    <row r="618">
      <c r="I618" s="156"/>
      <c r="J618" s="156"/>
      <c r="S618" s="346"/>
    </row>
    <row r="619">
      <c r="I619" s="156"/>
      <c r="J619" s="156"/>
      <c r="S619" s="346"/>
    </row>
    <row r="620">
      <c r="I620" s="156"/>
      <c r="J620" s="156"/>
      <c r="S620" s="346"/>
    </row>
    <row r="621">
      <c r="I621" s="156"/>
      <c r="J621" s="156"/>
      <c r="S621" s="346"/>
    </row>
    <row r="622">
      <c r="I622" s="156"/>
      <c r="J622" s="156"/>
      <c r="S622" s="346"/>
    </row>
    <row r="623">
      <c r="I623" s="156"/>
      <c r="J623" s="156"/>
      <c r="S623" s="346"/>
    </row>
    <row r="624">
      <c r="I624" s="156"/>
      <c r="J624" s="156"/>
      <c r="S624" s="346"/>
    </row>
    <row r="625">
      <c r="I625" s="156"/>
      <c r="J625" s="156"/>
      <c r="S625" s="346"/>
    </row>
    <row r="626">
      <c r="I626" s="156"/>
      <c r="J626" s="156"/>
      <c r="S626" s="346"/>
    </row>
    <row r="627">
      <c r="I627" s="156"/>
      <c r="J627" s="156"/>
      <c r="S627" s="346"/>
    </row>
    <row r="628">
      <c r="I628" s="156"/>
      <c r="J628" s="156"/>
      <c r="S628" s="346"/>
    </row>
    <row r="629">
      <c r="I629" s="156"/>
      <c r="J629" s="156"/>
      <c r="S629" s="346"/>
    </row>
    <row r="630">
      <c r="I630" s="156"/>
      <c r="J630" s="156"/>
      <c r="S630" s="346"/>
    </row>
    <row r="631">
      <c r="I631" s="156"/>
      <c r="J631" s="156"/>
      <c r="S631" s="346"/>
    </row>
    <row r="632">
      <c r="I632" s="156"/>
      <c r="J632" s="156"/>
      <c r="S632" s="346"/>
    </row>
    <row r="633">
      <c r="I633" s="156"/>
      <c r="J633" s="156"/>
      <c r="S633" s="346"/>
    </row>
    <row r="634">
      <c r="I634" s="156"/>
      <c r="J634" s="156"/>
      <c r="S634" s="346"/>
    </row>
    <row r="635">
      <c r="I635" s="156"/>
      <c r="J635" s="156"/>
      <c r="S635" s="346"/>
    </row>
    <row r="636">
      <c r="I636" s="156"/>
      <c r="J636" s="156"/>
      <c r="S636" s="346"/>
    </row>
    <row r="637">
      <c r="I637" s="156"/>
      <c r="J637" s="156"/>
      <c r="S637" s="346"/>
    </row>
    <row r="638">
      <c r="I638" s="156"/>
      <c r="J638" s="156"/>
      <c r="S638" s="346"/>
    </row>
    <row r="639">
      <c r="I639" s="156"/>
      <c r="J639" s="156"/>
      <c r="S639" s="346"/>
    </row>
    <row r="640">
      <c r="I640" s="156"/>
      <c r="J640" s="156"/>
      <c r="S640" s="346"/>
    </row>
    <row r="641">
      <c r="I641" s="156"/>
      <c r="J641" s="156"/>
      <c r="S641" s="346"/>
    </row>
    <row r="642">
      <c r="I642" s="156"/>
      <c r="J642" s="156"/>
      <c r="S642" s="346"/>
    </row>
    <row r="643">
      <c r="I643" s="156"/>
      <c r="J643" s="156"/>
      <c r="S643" s="346"/>
    </row>
    <row r="644">
      <c r="I644" s="156"/>
      <c r="J644" s="156"/>
      <c r="S644" s="346"/>
    </row>
    <row r="645">
      <c r="I645" s="156"/>
      <c r="J645" s="156"/>
      <c r="S645" s="346"/>
    </row>
    <row r="646">
      <c r="I646" s="156"/>
      <c r="J646" s="156"/>
      <c r="S646" s="346"/>
    </row>
    <row r="647">
      <c r="I647" s="156"/>
      <c r="J647" s="156"/>
      <c r="S647" s="346"/>
    </row>
    <row r="648">
      <c r="I648" s="156"/>
      <c r="J648" s="156"/>
      <c r="S648" s="346"/>
    </row>
    <row r="649">
      <c r="I649" s="156"/>
      <c r="J649" s="156"/>
      <c r="S649" s="346"/>
    </row>
    <row r="650">
      <c r="I650" s="156"/>
      <c r="J650" s="156"/>
      <c r="S650" s="346"/>
    </row>
    <row r="651">
      <c r="I651" s="156"/>
      <c r="J651" s="156"/>
      <c r="S651" s="346"/>
    </row>
    <row r="652">
      <c r="I652" s="156"/>
      <c r="J652" s="156"/>
      <c r="S652" s="346"/>
    </row>
    <row r="653">
      <c r="I653" s="156"/>
      <c r="J653" s="156"/>
      <c r="S653" s="346"/>
    </row>
    <row r="654">
      <c r="I654" s="156"/>
      <c r="J654" s="156"/>
      <c r="S654" s="346"/>
    </row>
    <row r="655">
      <c r="I655" s="156"/>
      <c r="J655" s="156"/>
      <c r="S655" s="346"/>
    </row>
    <row r="656">
      <c r="I656" s="156"/>
      <c r="J656" s="156"/>
      <c r="S656" s="346"/>
    </row>
    <row r="657">
      <c r="I657" s="156"/>
      <c r="J657" s="156"/>
      <c r="S657" s="346"/>
    </row>
    <row r="658">
      <c r="I658" s="156"/>
      <c r="J658" s="156"/>
      <c r="S658" s="346"/>
    </row>
    <row r="659">
      <c r="I659" s="156"/>
      <c r="J659" s="156"/>
      <c r="S659" s="346"/>
    </row>
    <row r="660">
      <c r="I660" s="156"/>
      <c r="J660" s="156"/>
      <c r="S660" s="346"/>
    </row>
    <row r="661">
      <c r="I661" s="156"/>
      <c r="J661" s="156"/>
      <c r="S661" s="346"/>
    </row>
    <row r="662">
      <c r="I662" s="156"/>
      <c r="J662" s="156"/>
      <c r="S662" s="346"/>
    </row>
    <row r="663">
      <c r="I663" s="156"/>
      <c r="J663" s="156"/>
      <c r="S663" s="346"/>
    </row>
    <row r="664">
      <c r="I664" s="156"/>
      <c r="J664" s="156"/>
      <c r="S664" s="346"/>
    </row>
    <row r="665">
      <c r="I665" s="156"/>
      <c r="J665" s="156"/>
      <c r="S665" s="346"/>
    </row>
    <row r="666">
      <c r="I666" s="156"/>
      <c r="J666" s="156"/>
      <c r="S666" s="346"/>
    </row>
    <row r="667">
      <c r="I667" s="156"/>
      <c r="J667" s="156"/>
      <c r="S667" s="346"/>
    </row>
    <row r="668">
      <c r="I668" s="156"/>
      <c r="J668" s="156"/>
      <c r="S668" s="346"/>
    </row>
    <row r="669">
      <c r="I669" s="156"/>
      <c r="J669" s="156"/>
      <c r="S669" s="346"/>
    </row>
    <row r="670">
      <c r="I670" s="156"/>
      <c r="J670" s="156"/>
      <c r="S670" s="346"/>
    </row>
    <row r="671">
      <c r="I671" s="156"/>
      <c r="J671" s="156"/>
      <c r="S671" s="346"/>
    </row>
    <row r="672">
      <c r="I672" s="156"/>
      <c r="J672" s="156"/>
      <c r="S672" s="346"/>
    </row>
    <row r="673">
      <c r="I673" s="156"/>
      <c r="J673" s="156"/>
      <c r="S673" s="346"/>
    </row>
    <row r="674">
      <c r="I674" s="156"/>
      <c r="J674" s="156"/>
      <c r="S674" s="346"/>
    </row>
    <row r="675">
      <c r="I675" s="156"/>
      <c r="J675" s="156"/>
      <c r="S675" s="346"/>
    </row>
    <row r="676">
      <c r="I676" s="156"/>
      <c r="J676" s="156"/>
      <c r="S676" s="346"/>
    </row>
    <row r="677">
      <c r="I677" s="156"/>
      <c r="J677" s="156"/>
      <c r="S677" s="346"/>
    </row>
    <row r="678">
      <c r="I678" s="156"/>
      <c r="J678" s="156"/>
      <c r="S678" s="346"/>
    </row>
    <row r="679">
      <c r="I679" s="156"/>
      <c r="J679" s="156"/>
      <c r="S679" s="346"/>
    </row>
    <row r="680">
      <c r="I680" s="156"/>
      <c r="J680" s="156"/>
      <c r="S680" s="346"/>
    </row>
    <row r="681">
      <c r="I681" s="156"/>
      <c r="J681" s="156"/>
      <c r="S681" s="346"/>
    </row>
    <row r="682">
      <c r="I682" s="156"/>
      <c r="J682" s="156"/>
      <c r="S682" s="346"/>
    </row>
    <row r="683">
      <c r="I683" s="156"/>
      <c r="J683" s="156"/>
      <c r="S683" s="346"/>
    </row>
    <row r="684">
      <c r="I684" s="156"/>
      <c r="J684" s="156"/>
      <c r="S684" s="346"/>
    </row>
    <row r="685">
      <c r="I685" s="156"/>
      <c r="J685" s="156"/>
      <c r="S685" s="346"/>
    </row>
    <row r="686">
      <c r="I686" s="156"/>
      <c r="J686" s="156"/>
      <c r="S686" s="346"/>
    </row>
    <row r="687">
      <c r="I687" s="156"/>
      <c r="J687" s="156"/>
      <c r="S687" s="346"/>
    </row>
    <row r="688">
      <c r="I688" s="156"/>
      <c r="J688" s="156"/>
      <c r="S688" s="346"/>
    </row>
    <row r="689">
      <c r="I689" s="156"/>
      <c r="J689" s="156"/>
      <c r="S689" s="346"/>
    </row>
    <row r="690">
      <c r="I690" s="156"/>
      <c r="J690" s="156"/>
      <c r="S690" s="346"/>
    </row>
    <row r="691">
      <c r="I691" s="156"/>
      <c r="J691" s="156"/>
      <c r="S691" s="346"/>
    </row>
    <row r="692">
      <c r="I692" s="156"/>
      <c r="J692" s="156"/>
      <c r="S692" s="346"/>
    </row>
    <row r="693">
      <c r="I693" s="156"/>
      <c r="J693" s="156"/>
      <c r="S693" s="346"/>
    </row>
    <row r="694">
      <c r="I694" s="156"/>
      <c r="J694" s="156"/>
      <c r="S694" s="346"/>
    </row>
    <row r="695">
      <c r="I695" s="156"/>
      <c r="J695" s="156"/>
      <c r="S695" s="346"/>
    </row>
    <row r="696">
      <c r="I696" s="156"/>
      <c r="J696" s="156"/>
      <c r="S696" s="346"/>
    </row>
    <row r="697">
      <c r="I697" s="156"/>
      <c r="J697" s="156"/>
      <c r="S697" s="346"/>
    </row>
    <row r="698">
      <c r="I698" s="156"/>
      <c r="J698" s="156"/>
      <c r="S698" s="346"/>
    </row>
    <row r="699">
      <c r="I699" s="156"/>
      <c r="J699" s="156"/>
      <c r="S699" s="346"/>
    </row>
    <row r="700">
      <c r="I700" s="156"/>
      <c r="J700" s="156"/>
      <c r="S700" s="346"/>
    </row>
    <row r="701">
      <c r="I701" s="156"/>
      <c r="J701" s="156"/>
      <c r="S701" s="346"/>
    </row>
    <row r="702">
      <c r="I702" s="156"/>
      <c r="J702" s="156"/>
      <c r="S702" s="346"/>
    </row>
    <row r="703">
      <c r="I703" s="156"/>
      <c r="J703" s="156"/>
      <c r="S703" s="346"/>
    </row>
    <row r="704">
      <c r="I704" s="156"/>
      <c r="J704" s="156"/>
      <c r="S704" s="346"/>
    </row>
    <row r="705">
      <c r="I705" s="156"/>
      <c r="J705" s="156"/>
      <c r="S705" s="346"/>
    </row>
    <row r="706">
      <c r="I706" s="156"/>
      <c r="J706" s="156"/>
      <c r="S706" s="346"/>
    </row>
    <row r="707">
      <c r="I707" s="156"/>
      <c r="J707" s="156"/>
      <c r="S707" s="346"/>
    </row>
    <row r="708">
      <c r="I708" s="156"/>
      <c r="J708" s="156"/>
      <c r="S708" s="346"/>
    </row>
    <row r="709">
      <c r="I709" s="156"/>
      <c r="J709" s="156"/>
      <c r="S709" s="346"/>
    </row>
    <row r="710">
      <c r="I710" s="156"/>
      <c r="J710" s="156"/>
      <c r="S710" s="346"/>
    </row>
    <row r="711">
      <c r="I711" s="156"/>
      <c r="J711" s="156"/>
      <c r="S711" s="346"/>
    </row>
    <row r="712">
      <c r="I712" s="156"/>
      <c r="J712" s="156"/>
      <c r="S712" s="346"/>
    </row>
    <row r="713">
      <c r="I713" s="156"/>
      <c r="J713" s="156"/>
      <c r="S713" s="346"/>
    </row>
    <row r="714">
      <c r="I714" s="156"/>
      <c r="J714" s="156"/>
      <c r="S714" s="346"/>
    </row>
    <row r="715">
      <c r="I715" s="156"/>
      <c r="J715" s="156"/>
      <c r="S715" s="346"/>
    </row>
    <row r="716">
      <c r="I716" s="156"/>
      <c r="J716" s="156"/>
      <c r="S716" s="346"/>
    </row>
    <row r="717">
      <c r="I717" s="156"/>
      <c r="J717" s="156"/>
      <c r="S717" s="346"/>
    </row>
    <row r="718">
      <c r="I718" s="156"/>
      <c r="J718" s="156"/>
      <c r="S718" s="346"/>
    </row>
    <row r="719">
      <c r="I719" s="156"/>
      <c r="J719" s="156"/>
      <c r="S719" s="346"/>
    </row>
    <row r="720">
      <c r="I720" s="156"/>
      <c r="J720" s="156"/>
      <c r="S720" s="346"/>
    </row>
    <row r="721">
      <c r="I721" s="156"/>
      <c r="J721" s="156"/>
      <c r="S721" s="346"/>
    </row>
    <row r="722">
      <c r="I722" s="156"/>
      <c r="J722" s="156"/>
      <c r="S722" s="346"/>
    </row>
    <row r="723">
      <c r="I723" s="156"/>
      <c r="J723" s="156"/>
      <c r="S723" s="346"/>
    </row>
    <row r="724">
      <c r="I724" s="156"/>
      <c r="J724" s="156"/>
      <c r="S724" s="346"/>
    </row>
    <row r="725">
      <c r="I725" s="156"/>
      <c r="J725" s="156"/>
      <c r="S725" s="346"/>
    </row>
    <row r="726">
      <c r="I726" s="156"/>
      <c r="J726" s="156"/>
      <c r="S726" s="346"/>
    </row>
    <row r="727">
      <c r="I727" s="156"/>
      <c r="J727" s="156"/>
      <c r="S727" s="346"/>
    </row>
    <row r="728">
      <c r="I728" s="156"/>
      <c r="J728" s="156"/>
      <c r="S728" s="346"/>
    </row>
    <row r="729">
      <c r="I729" s="156"/>
      <c r="J729" s="156"/>
      <c r="S729" s="346"/>
    </row>
    <row r="730">
      <c r="I730" s="156"/>
      <c r="J730" s="156"/>
      <c r="S730" s="346"/>
    </row>
    <row r="731">
      <c r="I731" s="156"/>
      <c r="J731" s="156"/>
      <c r="S731" s="346"/>
    </row>
    <row r="732">
      <c r="I732" s="156"/>
      <c r="J732" s="156"/>
      <c r="S732" s="346"/>
    </row>
    <row r="733">
      <c r="I733" s="156"/>
      <c r="J733" s="156"/>
      <c r="S733" s="346"/>
    </row>
    <row r="734">
      <c r="I734" s="156"/>
      <c r="J734" s="156"/>
      <c r="S734" s="346"/>
    </row>
    <row r="735">
      <c r="I735" s="156"/>
      <c r="J735" s="156"/>
      <c r="S735" s="346"/>
    </row>
    <row r="736">
      <c r="I736" s="156"/>
      <c r="J736" s="156"/>
      <c r="S736" s="346"/>
    </row>
    <row r="737">
      <c r="I737" s="156"/>
      <c r="J737" s="156"/>
      <c r="S737" s="346"/>
    </row>
    <row r="738">
      <c r="I738" s="156"/>
      <c r="J738" s="156"/>
      <c r="S738" s="346"/>
    </row>
    <row r="739">
      <c r="I739" s="156"/>
      <c r="J739" s="156"/>
      <c r="S739" s="346"/>
    </row>
    <row r="740">
      <c r="I740" s="156"/>
      <c r="J740" s="156"/>
      <c r="S740" s="346"/>
    </row>
    <row r="741">
      <c r="I741" s="156"/>
      <c r="J741" s="156"/>
      <c r="S741" s="346"/>
    </row>
    <row r="742">
      <c r="I742" s="156"/>
      <c r="J742" s="156"/>
      <c r="S742" s="346"/>
    </row>
    <row r="743">
      <c r="I743" s="156"/>
      <c r="J743" s="156"/>
      <c r="S743" s="346"/>
    </row>
    <row r="744">
      <c r="I744" s="156"/>
      <c r="J744" s="156"/>
      <c r="S744" s="346"/>
    </row>
    <row r="745">
      <c r="I745" s="156"/>
      <c r="J745" s="156"/>
      <c r="S745" s="346"/>
    </row>
    <row r="746">
      <c r="I746" s="156"/>
      <c r="J746" s="156"/>
      <c r="S746" s="346"/>
    </row>
    <row r="747">
      <c r="I747" s="156"/>
      <c r="J747" s="156"/>
      <c r="S747" s="346"/>
    </row>
    <row r="748">
      <c r="I748" s="156"/>
      <c r="J748" s="156"/>
      <c r="S748" s="346"/>
    </row>
    <row r="749">
      <c r="I749" s="156"/>
      <c r="J749" s="156"/>
      <c r="S749" s="346"/>
    </row>
    <row r="750">
      <c r="I750" s="156"/>
      <c r="J750" s="156"/>
      <c r="S750" s="346"/>
    </row>
    <row r="751">
      <c r="I751" s="156"/>
      <c r="J751" s="156"/>
      <c r="S751" s="346"/>
    </row>
    <row r="752">
      <c r="I752" s="156"/>
      <c r="J752" s="156"/>
      <c r="S752" s="346"/>
    </row>
    <row r="753">
      <c r="I753" s="156"/>
      <c r="J753" s="156"/>
      <c r="S753" s="346"/>
    </row>
    <row r="754">
      <c r="I754" s="156"/>
      <c r="J754" s="156"/>
      <c r="S754" s="346"/>
    </row>
    <row r="755">
      <c r="I755" s="156"/>
      <c r="J755" s="156"/>
      <c r="S755" s="346"/>
    </row>
    <row r="756">
      <c r="I756" s="156"/>
      <c r="J756" s="156"/>
      <c r="S756" s="346"/>
    </row>
    <row r="757">
      <c r="I757" s="156"/>
      <c r="J757" s="156"/>
      <c r="S757" s="346"/>
    </row>
    <row r="758">
      <c r="I758" s="156"/>
      <c r="J758" s="156"/>
      <c r="S758" s="346"/>
    </row>
    <row r="759">
      <c r="I759" s="156"/>
      <c r="J759" s="156"/>
      <c r="S759" s="346"/>
    </row>
    <row r="760">
      <c r="I760" s="156"/>
      <c r="J760" s="156"/>
      <c r="S760" s="346"/>
    </row>
    <row r="761">
      <c r="I761" s="156"/>
      <c r="J761" s="156"/>
      <c r="S761" s="346"/>
    </row>
    <row r="762">
      <c r="I762" s="156"/>
      <c r="J762" s="156"/>
      <c r="S762" s="346"/>
    </row>
    <row r="763">
      <c r="I763" s="156"/>
      <c r="J763" s="156"/>
      <c r="S763" s="346"/>
    </row>
    <row r="764">
      <c r="I764" s="156"/>
      <c r="J764" s="156"/>
      <c r="S764" s="346"/>
    </row>
    <row r="765">
      <c r="I765" s="156"/>
      <c r="J765" s="156"/>
      <c r="S765" s="346"/>
    </row>
    <row r="766">
      <c r="I766" s="156"/>
      <c r="J766" s="156"/>
      <c r="S766" s="346"/>
    </row>
    <row r="767">
      <c r="I767" s="156"/>
      <c r="J767" s="156"/>
      <c r="S767" s="346"/>
    </row>
    <row r="768">
      <c r="I768" s="156"/>
      <c r="J768" s="156"/>
      <c r="S768" s="346"/>
    </row>
    <row r="769">
      <c r="I769" s="156"/>
      <c r="J769" s="156"/>
      <c r="S769" s="346"/>
    </row>
    <row r="770">
      <c r="I770" s="156"/>
      <c r="J770" s="156"/>
      <c r="S770" s="346"/>
    </row>
    <row r="771">
      <c r="I771" s="156"/>
      <c r="J771" s="156"/>
      <c r="S771" s="346"/>
    </row>
    <row r="772">
      <c r="I772" s="156"/>
      <c r="J772" s="156"/>
      <c r="S772" s="346"/>
    </row>
    <row r="773">
      <c r="I773" s="156"/>
      <c r="J773" s="156"/>
      <c r="S773" s="346"/>
    </row>
    <row r="774">
      <c r="I774" s="156"/>
      <c r="J774" s="156"/>
      <c r="S774" s="346"/>
    </row>
    <row r="775">
      <c r="I775" s="156"/>
      <c r="J775" s="156"/>
      <c r="S775" s="346"/>
    </row>
    <row r="776">
      <c r="I776" s="156"/>
      <c r="J776" s="156"/>
      <c r="S776" s="346"/>
    </row>
    <row r="777">
      <c r="I777" s="156"/>
      <c r="J777" s="156"/>
      <c r="S777" s="346"/>
    </row>
    <row r="778">
      <c r="I778" s="156"/>
      <c r="J778" s="156"/>
      <c r="S778" s="346"/>
    </row>
    <row r="779">
      <c r="I779" s="156"/>
      <c r="J779" s="156"/>
      <c r="S779" s="346"/>
    </row>
    <row r="780">
      <c r="I780" s="156"/>
      <c r="J780" s="156"/>
      <c r="S780" s="346"/>
    </row>
    <row r="781">
      <c r="I781" s="156"/>
      <c r="J781" s="156"/>
      <c r="S781" s="346"/>
    </row>
    <row r="782">
      <c r="I782" s="156"/>
      <c r="J782" s="156"/>
      <c r="S782" s="346"/>
    </row>
    <row r="783">
      <c r="I783" s="156"/>
      <c r="J783" s="156"/>
      <c r="S783" s="346"/>
    </row>
    <row r="784">
      <c r="I784" s="156"/>
      <c r="J784" s="156"/>
      <c r="S784" s="346"/>
    </row>
    <row r="785">
      <c r="I785" s="156"/>
      <c r="J785" s="156"/>
      <c r="S785" s="346"/>
    </row>
    <row r="786">
      <c r="I786" s="156"/>
      <c r="J786" s="156"/>
      <c r="S786" s="346"/>
    </row>
    <row r="787">
      <c r="I787" s="156"/>
      <c r="J787" s="156"/>
      <c r="S787" s="346"/>
    </row>
    <row r="788">
      <c r="I788" s="156"/>
      <c r="J788" s="156"/>
      <c r="S788" s="346"/>
    </row>
    <row r="789">
      <c r="I789" s="156"/>
      <c r="J789" s="156"/>
      <c r="S789" s="346"/>
    </row>
    <row r="790">
      <c r="I790" s="156"/>
      <c r="J790" s="156"/>
      <c r="S790" s="346"/>
    </row>
    <row r="791">
      <c r="I791" s="156"/>
      <c r="J791" s="156"/>
      <c r="S791" s="346"/>
    </row>
    <row r="792">
      <c r="I792" s="156"/>
      <c r="J792" s="156"/>
      <c r="S792" s="346"/>
    </row>
    <row r="793">
      <c r="I793" s="156"/>
      <c r="J793" s="156"/>
      <c r="S793" s="346"/>
    </row>
    <row r="794">
      <c r="I794" s="156"/>
      <c r="J794" s="156"/>
      <c r="S794" s="346"/>
    </row>
    <row r="795">
      <c r="I795" s="156"/>
      <c r="J795" s="156"/>
      <c r="S795" s="346"/>
    </row>
    <row r="796">
      <c r="I796" s="156"/>
      <c r="J796" s="156"/>
      <c r="S796" s="346"/>
    </row>
    <row r="797">
      <c r="I797" s="156"/>
      <c r="J797" s="156"/>
      <c r="S797" s="346"/>
    </row>
    <row r="798">
      <c r="I798" s="156"/>
      <c r="J798" s="156"/>
      <c r="S798" s="346"/>
    </row>
    <row r="799">
      <c r="I799" s="156"/>
      <c r="J799" s="156"/>
      <c r="S799" s="346"/>
    </row>
    <row r="800">
      <c r="I800" s="156"/>
      <c r="J800" s="156"/>
      <c r="S800" s="346"/>
    </row>
    <row r="801">
      <c r="I801" s="156"/>
      <c r="J801" s="156"/>
      <c r="S801" s="346"/>
    </row>
    <row r="802">
      <c r="I802" s="156"/>
      <c r="J802" s="156"/>
      <c r="S802" s="346"/>
    </row>
    <row r="803">
      <c r="I803" s="156"/>
      <c r="J803" s="156"/>
      <c r="S803" s="346"/>
    </row>
    <row r="804">
      <c r="I804" s="156"/>
      <c r="J804" s="156"/>
      <c r="S804" s="346"/>
    </row>
    <row r="805">
      <c r="I805" s="156"/>
      <c r="J805" s="156"/>
      <c r="S805" s="346"/>
    </row>
    <row r="806">
      <c r="I806" s="156"/>
      <c r="J806" s="156"/>
      <c r="S806" s="346"/>
    </row>
    <row r="807">
      <c r="I807" s="156"/>
      <c r="J807" s="156"/>
      <c r="S807" s="346"/>
    </row>
    <row r="808">
      <c r="I808" s="156"/>
      <c r="J808" s="156"/>
      <c r="S808" s="346"/>
    </row>
    <row r="809">
      <c r="I809" s="156"/>
      <c r="J809" s="156"/>
      <c r="S809" s="346"/>
    </row>
    <row r="810">
      <c r="I810" s="156"/>
      <c r="J810" s="156"/>
      <c r="S810" s="346"/>
    </row>
    <row r="811">
      <c r="I811" s="156"/>
      <c r="J811" s="156"/>
      <c r="S811" s="346"/>
    </row>
    <row r="812">
      <c r="I812" s="156"/>
      <c r="J812" s="156"/>
      <c r="S812" s="346"/>
    </row>
    <row r="813">
      <c r="I813" s="156"/>
      <c r="J813" s="156"/>
      <c r="S813" s="346"/>
    </row>
    <row r="814">
      <c r="I814" s="156"/>
      <c r="J814" s="156"/>
      <c r="S814" s="346"/>
    </row>
    <row r="815">
      <c r="I815" s="156"/>
      <c r="J815" s="156"/>
      <c r="S815" s="346"/>
    </row>
    <row r="816">
      <c r="I816" s="156"/>
      <c r="J816" s="156"/>
      <c r="S816" s="346"/>
    </row>
    <row r="817">
      <c r="I817" s="156"/>
      <c r="J817" s="156"/>
      <c r="S817" s="346"/>
    </row>
    <row r="818">
      <c r="I818" s="156"/>
      <c r="J818" s="156"/>
      <c r="S818" s="346"/>
    </row>
    <row r="819">
      <c r="I819" s="156"/>
      <c r="J819" s="156"/>
      <c r="S819" s="346"/>
    </row>
    <row r="820">
      <c r="I820" s="156"/>
      <c r="J820" s="156"/>
      <c r="S820" s="346"/>
    </row>
    <row r="821">
      <c r="I821" s="156"/>
      <c r="J821" s="156"/>
      <c r="S821" s="346"/>
    </row>
    <row r="822">
      <c r="I822" s="156"/>
      <c r="J822" s="156"/>
      <c r="S822" s="346"/>
    </row>
    <row r="823">
      <c r="I823" s="156"/>
      <c r="J823" s="156"/>
      <c r="S823" s="346"/>
    </row>
    <row r="824">
      <c r="I824" s="156"/>
      <c r="J824" s="156"/>
      <c r="S824" s="346"/>
    </row>
    <row r="825">
      <c r="I825" s="156"/>
      <c r="J825" s="156"/>
      <c r="S825" s="346"/>
    </row>
    <row r="826">
      <c r="I826" s="156"/>
      <c r="J826" s="156"/>
      <c r="S826" s="346"/>
    </row>
    <row r="827">
      <c r="I827" s="156"/>
      <c r="J827" s="156"/>
      <c r="S827" s="346"/>
    </row>
    <row r="828">
      <c r="I828" s="156"/>
      <c r="J828" s="156"/>
      <c r="S828" s="346"/>
    </row>
    <row r="829">
      <c r="I829" s="156"/>
      <c r="J829" s="156"/>
      <c r="S829" s="346"/>
    </row>
    <row r="830">
      <c r="I830" s="156"/>
      <c r="J830" s="156"/>
      <c r="S830" s="346"/>
    </row>
    <row r="831">
      <c r="I831" s="156"/>
      <c r="J831" s="156"/>
      <c r="S831" s="346"/>
    </row>
    <row r="832">
      <c r="I832" s="156"/>
      <c r="J832" s="156"/>
      <c r="S832" s="346"/>
    </row>
    <row r="833">
      <c r="I833" s="156"/>
      <c r="J833" s="156"/>
      <c r="S833" s="346"/>
    </row>
    <row r="834">
      <c r="I834" s="156"/>
      <c r="J834" s="156"/>
      <c r="S834" s="346"/>
    </row>
    <row r="835">
      <c r="I835" s="156"/>
      <c r="J835" s="156"/>
      <c r="S835" s="346"/>
    </row>
    <row r="836">
      <c r="I836" s="156"/>
      <c r="J836" s="156"/>
      <c r="S836" s="346"/>
    </row>
    <row r="837">
      <c r="I837" s="156"/>
      <c r="J837" s="156"/>
      <c r="S837" s="346"/>
    </row>
    <row r="838">
      <c r="I838" s="156"/>
      <c r="J838" s="156"/>
      <c r="S838" s="346"/>
    </row>
    <row r="839">
      <c r="I839" s="156"/>
      <c r="J839" s="156"/>
      <c r="S839" s="346"/>
    </row>
    <row r="840">
      <c r="I840" s="156"/>
      <c r="J840" s="156"/>
      <c r="S840" s="346"/>
    </row>
    <row r="841">
      <c r="I841" s="156"/>
      <c r="J841" s="156"/>
      <c r="S841" s="346"/>
    </row>
    <row r="842">
      <c r="I842" s="156"/>
      <c r="J842" s="156"/>
      <c r="S842" s="346"/>
    </row>
    <row r="843">
      <c r="I843" s="156"/>
      <c r="J843" s="156"/>
      <c r="S843" s="346"/>
    </row>
    <row r="844">
      <c r="I844" s="156"/>
      <c r="J844" s="156"/>
      <c r="S844" s="346"/>
    </row>
    <row r="845">
      <c r="I845" s="156"/>
      <c r="J845" s="156"/>
      <c r="S845" s="346"/>
    </row>
    <row r="846">
      <c r="I846" s="156"/>
      <c r="J846" s="156"/>
      <c r="S846" s="346"/>
    </row>
    <row r="847">
      <c r="I847" s="156"/>
      <c r="J847" s="156"/>
      <c r="S847" s="346"/>
    </row>
    <row r="848">
      <c r="I848" s="156"/>
      <c r="J848" s="156"/>
      <c r="S848" s="346"/>
    </row>
    <row r="849">
      <c r="I849" s="156"/>
      <c r="J849" s="156"/>
      <c r="S849" s="346"/>
    </row>
    <row r="850">
      <c r="I850" s="156"/>
      <c r="J850" s="156"/>
      <c r="S850" s="346"/>
    </row>
    <row r="851">
      <c r="I851" s="156"/>
      <c r="J851" s="156"/>
      <c r="S851" s="346"/>
    </row>
    <row r="852">
      <c r="I852" s="156"/>
      <c r="J852" s="156"/>
      <c r="S852" s="346"/>
    </row>
    <row r="853">
      <c r="I853" s="156"/>
      <c r="J853" s="156"/>
      <c r="S853" s="346"/>
    </row>
    <row r="854">
      <c r="I854" s="156"/>
      <c r="J854" s="156"/>
      <c r="S854" s="346"/>
    </row>
    <row r="855">
      <c r="I855" s="156"/>
      <c r="J855" s="156"/>
      <c r="S855" s="346"/>
    </row>
    <row r="856">
      <c r="I856" s="156"/>
      <c r="J856" s="156"/>
      <c r="S856" s="346"/>
    </row>
    <row r="857">
      <c r="I857" s="156"/>
      <c r="J857" s="156"/>
      <c r="S857" s="346"/>
    </row>
    <row r="858">
      <c r="I858" s="156"/>
      <c r="J858" s="156"/>
      <c r="S858" s="346"/>
    </row>
    <row r="859">
      <c r="I859" s="156"/>
      <c r="J859" s="156"/>
      <c r="S859" s="346"/>
    </row>
    <row r="860">
      <c r="I860" s="156"/>
      <c r="J860" s="156"/>
      <c r="S860" s="346"/>
    </row>
    <row r="861">
      <c r="I861" s="156"/>
      <c r="J861" s="156"/>
      <c r="S861" s="346"/>
    </row>
    <row r="862">
      <c r="I862" s="156"/>
      <c r="J862" s="156"/>
      <c r="S862" s="346"/>
    </row>
    <row r="863">
      <c r="I863" s="156"/>
      <c r="J863" s="156"/>
      <c r="S863" s="346"/>
    </row>
    <row r="864">
      <c r="I864" s="156"/>
      <c r="J864" s="156"/>
      <c r="S864" s="346"/>
    </row>
    <row r="865">
      <c r="I865" s="156"/>
      <c r="J865" s="156"/>
      <c r="S865" s="346"/>
    </row>
    <row r="866">
      <c r="I866" s="156"/>
      <c r="J866" s="156"/>
      <c r="S866" s="346"/>
    </row>
    <row r="867">
      <c r="I867" s="156"/>
      <c r="J867" s="156"/>
      <c r="S867" s="346"/>
    </row>
    <row r="868">
      <c r="I868" s="156"/>
      <c r="J868" s="156"/>
      <c r="S868" s="346"/>
    </row>
    <row r="869">
      <c r="I869" s="156"/>
      <c r="J869" s="156"/>
      <c r="S869" s="346"/>
    </row>
    <row r="870">
      <c r="I870" s="156"/>
      <c r="J870" s="156"/>
      <c r="S870" s="346"/>
    </row>
    <row r="871">
      <c r="I871" s="156"/>
      <c r="J871" s="156"/>
      <c r="S871" s="346"/>
    </row>
    <row r="872">
      <c r="I872" s="156"/>
      <c r="J872" s="156"/>
      <c r="S872" s="346"/>
    </row>
    <row r="873">
      <c r="I873" s="156"/>
      <c r="J873" s="156"/>
      <c r="S873" s="346"/>
    </row>
    <row r="874">
      <c r="I874" s="156"/>
      <c r="J874" s="156"/>
      <c r="S874" s="346"/>
    </row>
    <row r="875">
      <c r="I875" s="156"/>
      <c r="J875" s="156"/>
      <c r="S875" s="346"/>
    </row>
    <row r="876">
      <c r="I876" s="156"/>
      <c r="J876" s="156"/>
      <c r="S876" s="346"/>
    </row>
    <row r="877">
      <c r="I877" s="156"/>
      <c r="J877" s="156"/>
      <c r="S877" s="346"/>
    </row>
    <row r="878">
      <c r="I878" s="156"/>
      <c r="J878" s="156"/>
      <c r="S878" s="346"/>
    </row>
    <row r="879">
      <c r="I879" s="156"/>
      <c r="J879" s="156"/>
      <c r="S879" s="346"/>
    </row>
    <row r="880">
      <c r="I880" s="156"/>
      <c r="J880" s="156"/>
      <c r="S880" s="346"/>
    </row>
    <row r="881">
      <c r="I881" s="156"/>
      <c r="J881" s="156"/>
      <c r="S881" s="346"/>
    </row>
    <row r="882">
      <c r="I882" s="156"/>
      <c r="J882" s="156"/>
      <c r="S882" s="346"/>
    </row>
    <row r="883">
      <c r="I883" s="156"/>
      <c r="J883" s="156"/>
      <c r="S883" s="346"/>
    </row>
    <row r="884">
      <c r="I884" s="156"/>
      <c r="J884" s="156"/>
      <c r="S884" s="346"/>
    </row>
    <row r="885">
      <c r="I885" s="156"/>
      <c r="J885" s="156"/>
      <c r="S885" s="346"/>
    </row>
    <row r="886">
      <c r="I886" s="156"/>
      <c r="J886" s="156"/>
      <c r="S886" s="346"/>
    </row>
    <row r="887">
      <c r="I887" s="156"/>
      <c r="J887" s="156"/>
      <c r="S887" s="346"/>
    </row>
    <row r="888">
      <c r="I888" s="156"/>
      <c r="J888" s="156"/>
      <c r="S888" s="346"/>
    </row>
    <row r="889">
      <c r="I889" s="156"/>
      <c r="J889" s="156"/>
      <c r="S889" s="346"/>
    </row>
    <row r="890">
      <c r="I890" s="156"/>
      <c r="J890" s="156"/>
      <c r="S890" s="346"/>
    </row>
    <row r="891">
      <c r="I891" s="156"/>
      <c r="J891" s="156"/>
      <c r="S891" s="346"/>
    </row>
    <row r="892">
      <c r="I892" s="156"/>
      <c r="J892" s="156"/>
      <c r="S892" s="346"/>
    </row>
    <row r="893">
      <c r="I893" s="156"/>
      <c r="J893" s="156"/>
      <c r="S893" s="346"/>
    </row>
    <row r="894">
      <c r="I894" s="156"/>
      <c r="J894" s="156"/>
      <c r="S894" s="346"/>
    </row>
    <row r="895">
      <c r="I895" s="156"/>
      <c r="J895" s="156"/>
      <c r="S895" s="346"/>
    </row>
    <row r="896">
      <c r="I896" s="156"/>
      <c r="J896" s="156"/>
      <c r="S896" s="346"/>
    </row>
    <row r="897">
      <c r="I897" s="156"/>
      <c r="J897" s="156"/>
      <c r="S897" s="346"/>
    </row>
    <row r="898">
      <c r="I898" s="156"/>
      <c r="J898" s="156"/>
      <c r="S898" s="346"/>
    </row>
    <row r="899">
      <c r="I899" s="156"/>
      <c r="J899" s="156"/>
      <c r="S899" s="346"/>
    </row>
    <row r="900">
      <c r="I900" s="156"/>
      <c r="J900" s="156"/>
      <c r="S900" s="346"/>
    </row>
    <row r="901">
      <c r="I901" s="156"/>
      <c r="J901" s="156"/>
      <c r="S901" s="346"/>
    </row>
    <row r="902">
      <c r="I902" s="156"/>
      <c r="J902" s="156"/>
      <c r="S902" s="346"/>
    </row>
    <row r="903">
      <c r="I903" s="156"/>
      <c r="J903" s="156"/>
      <c r="S903" s="346"/>
    </row>
    <row r="904">
      <c r="I904" s="156"/>
      <c r="J904" s="156"/>
      <c r="S904" s="346"/>
    </row>
    <row r="905">
      <c r="I905" s="156"/>
      <c r="J905" s="156"/>
      <c r="S905" s="346"/>
    </row>
    <row r="906">
      <c r="I906" s="156"/>
      <c r="J906" s="156"/>
      <c r="S906" s="346"/>
    </row>
    <row r="907">
      <c r="I907" s="156"/>
      <c r="J907" s="156"/>
      <c r="S907" s="346"/>
    </row>
    <row r="908">
      <c r="I908" s="156"/>
      <c r="J908" s="156"/>
      <c r="S908" s="346"/>
    </row>
    <row r="909">
      <c r="I909" s="156"/>
      <c r="J909" s="156"/>
      <c r="S909" s="346"/>
    </row>
    <row r="910">
      <c r="I910" s="156"/>
      <c r="J910" s="156"/>
      <c r="S910" s="346"/>
    </row>
    <row r="911">
      <c r="I911" s="156"/>
      <c r="J911" s="156"/>
      <c r="S911" s="346"/>
    </row>
    <row r="912">
      <c r="I912" s="156"/>
      <c r="J912" s="156"/>
      <c r="S912" s="346"/>
    </row>
    <row r="913">
      <c r="I913" s="156"/>
      <c r="J913" s="156"/>
      <c r="S913" s="346"/>
    </row>
    <row r="914">
      <c r="I914" s="156"/>
      <c r="J914" s="156"/>
      <c r="S914" s="346"/>
    </row>
    <row r="915">
      <c r="I915" s="156"/>
      <c r="J915" s="156"/>
      <c r="S915" s="346"/>
    </row>
    <row r="916">
      <c r="I916" s="156"/>
      <c r="J916" s="156"/>
      <c r="S916" s="346"/>
    </row>
    <row r="917">
      <c r="I917" s="156"/>
      <c r="J917" s="156"/>
      <c r="S917" s="346"/>
    </row>
    <row r="918">
      <c r="I918" s="156"/>
      <c r="J918" s="156"/>
      <c r="S918" s="346"/>
    </row>
    <row r="919">
      <c r="I919" s="156"/>
      <c r="J919" s="156"/>
      <c r="S919" s="346"/>
    </row>
    <row r="920">
      <c r="I920" s="156"/>
      <c r="J920" s="156"/>
      <c r="S920" s="346"/>
    </row>
    <row r="921">
      <c r="I921" s="156"/>
      <c r="J921" s="156"/>
      <c r="S921" s="346"/>
    </row>
    <row r="922">
      <c r="I922" s="156"/>
      <c r="J922" s="156"/>
      <c r="S922" s="346"/>
    </row>
    <row r="923">
      <c r="I923" s="156"/>
      <c r="J923" s="156"/>
      <c r="S923" s="346"/>
    </row>
    <row r="924">
      <c r="I924" s="156"/>
      <c r="J924" s="156"/>
      <c r="S924" s="346"/>
    </row>
    <row r="925">
      <c r="I925" s="156"/>
      <c r="J925" s="156"/>
      <c r="S925" s="346"/>
    </row>
    <row r="926">
      <c r="I926" s="156"/>
      <c r="J926" s="156"/>
      <c r="S926" s="346"/>
    </row>
    <row r="927">
      <c r="I927" s="156"/>
      <c r="J927" s="156"/>
      <c r="S927" s="346"/>
    </row>
    <row r="928">
      <c r="I928" s="156"/>
      <c r="J928" s="156"/>
      <c r="S928" s="346"/>
    </row>
    <row r="929">
      <c r="I929" s="156"/>
      <c r="J929" s="156"/>
      <c r="S929" s="346"/>
    </row>
    <row r="930">
      <c r="I930" s="156"/>
      <c r="J930" s="156"/>
      <c r="S930" s="346"/>
    </row>
    <row r="931">
      <c r="I931" s="156"/>
      <c r="J931" s="156"/>
      <c r="S931" s="346"/>
    </row>
    <row r="932">
      <c r="I932" s="156"/>
      <c r="J932" s="156"/>
      <c r="S932" s="346"/>
    </row>
    <row r="933">
      <c r="I933" s="156"/>
      <c r="J933" s="156"/>
      <c r="S933" s="346"/>
    </row>
    <row r="934">
      <c r="I934" s="156"/>
      <c r="J934" s="156"/>
      <c r="S934" s="346"/>
    </row>
    <row r="935">
      <c r="I935" s="156"/>
      <c r="J935" s="156"/>
      <c r="S935" s="346"/>
    </row>
    <row r="936">
      <c r="I936" s="156"/>
      <c r="J936" s="156"/>
      <c r="S936" s="346"/>
    </row>
    <row r="937">
      <c r="I937" s="156"/>
      <c r="J937" s="156"/>
      <c r="S937" s="346"/>
    </row>
    <row r="938">
      <c r="I938" s="156"/>
      <c r="J938" s="156"/>
      <c r="S938" s="346"/>
    </row>
    <row r="939">
      <c r="I939" s="156"/>
      <c r="J939" s="156"/>
      <c r="S939" s="346"/>
    </row>
    <row r="940">
      <c r="I940" s="156"/>
      <c r="J940" s="156"/>
      <c r="S940" s="346"/>
    </row>
    <row r="941">
      <c r="I941" s="156"/>
      <c r="J941" s="156"/>
      <c r="S941" s="346"/>
    </row>
    <row r="942">
      <c r="I942" s="156"/>
      <c r="J942" s="156"/>
      <c r="S942" s="346"/>
    </row>
    <row r="943">
      <c r="I943" s="156"/>
      <c r="J943" s="156"/>
      <c r="S943" s="346"/>
    </row>
    <row r="944">
      <c r="I944" s="156"/>
      <c r="J944" s="156"/>
      <c r="S944" s="346"/>
    </row>
    <row r="945">
      <c r="I945" s="156"/>
      <c r="J945" s="156"/>
      <c r="S945" s="346"/>
    </row>
    <row r="946">
      <c r="I946" s="156"/>
      <c r="J946" s="156"/>
      <c r="S946" s="346"/>
    </row>
    <row r="947">
      <c r="I947" s="156"/>
      <c r="J947" s="156"/>
      <c r="S947" s="346"/>
    </row>
    <row r="948">
      <c r="I948" s="156"/>
      <c r="J948" s="156"/>
      <c r="S948" s="346"/>
    </row>
    <row r="949">
      <c r="I949" s="156"/>
      <c r="J949" s="156"/>
      <c r="S949" s="346"/>
    </row>
    <row r="950">
      <c r="I950" s="156"/>
      <c r="J950" s="156"/>
      <c r="S950" s="346"/>
    </row>
    <row r="951">
      <c r="I951" s="156"/>
      <c r="J951" s="156"/>
      <c r="S951" s="346"/>
    </row>
    <row r="952">
      <c r="I952" s="156"/>
      <c r="J952" s="156"/>
      <c r="S952" s="346"/>
    </row>
    <row r="953">
      <c r="I953" s="156"/>
      <c r="J953" s="156"/>
      <c r="S953" s="346"/>
    </row>
    <row r="954">
      <c r="I954" s="156"/>
      <c r="J954" s="156"/>
      <c r="S954" s="346"/>
    </row>
    <row r="955">
      <c r="I955" s="156"/>
      <c r="J955" s="156"/>
      <c r="S955" s="346"/>
    </row>
    <row r="956">
      <c r="I956" s="156"/>
      <c r="J956" s="156"/>
      <c r="S956" s="346"/>
    </row>
    <row r="957">
      <c r="I957" s="156"/>
      <c r="J957" s="156"/>
      <c r="S957" s="346"/>
    </row>
    <row r="958">
      <c r="I958" s="156"/>
      <c r="J958" s="156"/>
      <c r="S958" s="346"/>
    </row>
    <row r="959">
      <c r="I959" s="156"/>
      <c r="J959" s="156"/>
      <c r="S959" s="346"/>
    </row>
    <row r="960">
      <c r="I960" s="156"/>
      <c r="J960" s="156"/>
      <c r="S960" s="346"/>
    </row>
    <row r="961">
      <c r="I961" s="156"/>
      <c r="J961" s="156"/>
      <c r="S961" s="346"/>
    </row>
    <row r="962">
      <c r="I962" s="156"/>
      <c r="J962" s="156"/>
      <c r="S962" s="346"/>
    </row>
    <row r="963">
      <c r="I963" s="156"/>
      <c r="J963" s="156"/>
      <c r="S963" s="346"/>
    </row>
    <row r="964">
      <c r="I964" s="156"/>
      <c r="J964" s="156"/>
      <c r="S964" s="346"/>
    </row>
    <row r="965">
      <c r="I965" s="156"/>
      <c r="J965" s="156"/>
      <c r="S965" s="346"/>
    </row>
    <row r="966">
      <c r="I966" s="156"/>
      <c r="J966" s="156"/>
      <c r="S966" s="346"/>
    </row>
    <row r="967">
      <c r="I967" s="156"/>
      <c r="J967" s="156"/>
      <c r="S967" s="346"/>
    </row>
    <row r="968">
      <c r="I968" s="156"/>
      <c r="J968" s="156"/>
      <c r="S968" s="346"/>
    </row>
    <row r="969">
      <c r="I969" s="156"/>
      <c r="J969" s="156"/>
      <c r="S969" s="346"/>
    </row>
    <row r="970">
      <c r="I970" s="156"/>
      <c r="J970" s="156"/>
      <c r="S970" s="346"/>
    </row>
    <row r="971">
      <c r="I971" s="156"/>
      <c r="J971" s="156"/>
      <c r="S971" s="346"/>
    </row>
    <row r="972">
      <c r="I972" s="156"/>
      <c r="J972" s="156"/>
      <c r="S972" s="346"/>
    </row>
    <row r="973">
      <c r="I973" s="156"/>
      <c r="J973" s="156"/>
      <c r="S973" s="346"/>
    </row>
    <row r="974">
      <c r="I974" s="156"/>
      <c r="J974" s="156"/>
      <c r="S974" s="346"/>
    </row>
    <row r="975">
      <c r="I975" s="156"/>
      <c r="J975" s="156"/>
      <c r="S975" s="346"/>
    </row>
    <row r="976">
      <c r="I976" s="156"/>
      <c r="J976" s="156"/>
      <c r="S976" s="346"/>
    </row>
    <row r="977">
      <c r="I977" s="156"/>
      <c r="J977" s="156"/>
      <c r="S977" s="346"/>
    </row>
    <row r="978">
      <c r="I978" s="156"/>
      <c r="J978" s="156"/>
      <c r="S978" s="346"/>
    </row>
    <row r="979">
      <c r="I979" s="156"/>
      <c r="J979" s="156"/>
      <c r="S979" s="346"/>
    </row>
    <row r="980">
      <c r="I980" s="156"/>
      <c r="J980" s="156"/>
      <c r="S980" s="346"/>
    </row>
    <row r="981">
      <c r="I981" s="156"/>
      <c r="J981" s="156"/>
      <c r="S981" s="346"/>
    </row>
    <row r="982">
      <c r="I982" s="156"/>
      <c r="J982" s="156"/>
      <c r="S982" s="346"/>
    </row>
    <row r="983">
      <c r="I983" s="156"/>
      <c r="J983" s="156"/>
      <c r="S983" s="346"/>
    </row>
    <row r="984">
      <c r="I984" s="156"/>
      <c r="J984" s="156"/>
      <c r="S984" s="346"/>
    </row>
    <row r="985">
      <c r="I985" s="156"/>
      <c r="J985" s="156"/>
      <c r="S985" s="346"/>
    </row>
    <row r="986">
      <c r="I986" s="156"/>
      <c r="J986" s="156"/>
      <c r="S986" s="346"/>
    </row>
    <row r="987">
      <c r="I987" s="156"/>
      <c r="J987" s="156"/>
      <c r="S987" s="346"/>
    </row>
    <row r="988">
      <c r="I988" s="156"/>
      <c r="J988" s="156"/>
      <c r="S988" s="346"/>
    </row>
    <row r="989">
      <c r="I989" s="156"/>
      <c r="J989" s="156"/>
      <c r="S989" s="346"/>
    </row>
    <row r="990">
      <c r="I990" s="156"/>
      <c r="J990" s="156"/>
      <c r="S990" s="346"/>
    </row>
    <row r="991">
      <c r="I991" s="156"/>
      <c r="J991" s="156"/>
      <c r="S991" s="346"/>
    </row>
    <row r="992">
      <c r="I992" s="156"/>
      <c r="J992" s="156"/>
      <c r="S992" s="346"/>
    </row>
    <row r="993">
      <c r="I993" s="156"/>
      <c r="J993" s="156"/>
      <c r="S993" s="346"/>
    </row>
    <row r="994">
      <c r="I994" s="156"/>
      <c r="J994" s="156"/>
      <c r="S994" s="346"/>
    </row>
    <row r="995">
      <c r="I995" s="156"/>
      <c r="J995" s="156"/>
      <c r="S995" s="346"/>
    </row>
    <row r="996">
      <c r="I996" s="156"/>
      <c r="J996" s="156"/>
      <c r="S996" s="346"/>
    </row>
    <row r="997">
      <c r="I997" s="156"/>
      <c r="S997" s="346"/>
    </row>
    <row r="998">
      <c r="I998" s="156"/>
      <c r="S998" s="346"/>
    </row>
    <row r="999">
      <c r="I999" s="156"/>
      <c r="S999" s="346"/>
    </row>
    <row r="1000">
      <c r="I1000" s="156"/>
      <c r="S1000" s="346"/>
    </row>
    <row r="1001">
      <c r="I1001" s="156"/>
      <c r="S1001" s="346"/>
    </row>
    <row r="1002">
      <c r="I1002" s="156"/>
      <c r="S1002" s="346"/>
    </row>
    <row r="1003">
      <c r="I1003" s="156"/>
      <c r="S1003" s="346"/>
    </row>
    <row r="1004">
      <c r="I1004" s="156"/>
      <c r="S1004" s="346"/>
    </row>
    <row r="1005">
      <c r="I1005" s="156"/>
      <c r="S1005" s="346"/>
    </row>
    <row r="1006">
      <c r="I1006" s="156"/>
      <c r="S1006" s="346"/>
    </row>
    <row r="1007">
      <c r="I1007" s="156"/>
      <c r="S1007" s="346"/>
    </row>
    <row r="1008">
      <c r="I1008" s="156"/>
      <c r="S1008" s="346"/>
    </row>
    <row r="1009">
      <c r="I1009" s="156"/>
      <c r="S1009" s="346"/>
    </row>
    <row r="1010">
      <c r="I1010" s="156"/>
      <c r="S1010" s="346"/>
    </row>
    <row r="1011">
      <c r="I1011" s="156"/>
      <c r="S1011" s="346"/>
    </row>
    <row r="1012">
      <c r="I1012" s="156"/>
      <c r="S1012" s="346"/>
    </row>
    <row r="1013">
      <c r="I1013" s="156"/>
      <c r="S1013" s="346"/>
    </row>
    <row r="1014">
      <c r="I1014" s="156"/>
      <c r="S1014" s="346"/>
    </row>
    <row r="1015">
      <c r="I1015" s="156"/>
      <c r="S1015" s="346"/>
    </row>
    <row r="1016">
      <c r="I1016" s="156"/>
      <c r="S1016" s="346"/>
    </row>
    <row r="1017">
      <c r="I1017" s="156"/>
      <c r="S1017" s="346"/>
    </row>
    <row r="1018">
      <c r="I1018" s="156"/>
      <c r="S1018" s="346"/>
    </row>
    <row r="1019">
      <c r="I1019" s="156"/>
      <c r="S1019" s="346"/>
    </row>
    <row r="1020">
      <c r="I1020" s="156"/>
      <c r="S1020" s="346"/>
    </row>
    <row r="1021">
      <c r="I1021" s="156"/>
      <c r="S1021" s="346"/>
    </row>
    <row r="1022">
      <c r="I1022" s="156"/>
      <c r="S1022" s="346"/>
    </row>
    <row r="1023">
      <c r="I1023" s="156"/>
      <c r="S1023" s="346"/>
    </row>
    <row r="1024">
      <c r="I1024" s="156"/>
      <c r="S1024" s="346"/>
    </row>
    <row r="1025">
      <c r="I1025" s="156"/>
      <c r="S1025" s="346"/>
    </row>
    <row r="1026">
      <c r="I1026" s="156"/>
      <c r="S1026" s="346"/>
    </row>
    <row r="1027">
      <c r="I1027" s="156"/>
      <c r="S1027" s="346"/>
    </row>
    <row r="1028">
      <c r="I1028" s="156"/>
      <c r="S1028" s="346"/>
    </row>
    <row r="1029">
      <c r="I1029" s="156"/>
      <c r="S1029" s="346"/>
    </row>
    <row r="1030">
      <c r="I1030" s="156"/>
      <c r="S1030" s="346"/>
    </row>
    <row r="1031">
      <c r="I1031" s="156"/>
      <c r="S1031" s="346"/>
    </row>
    <row r="1032">
      <c r="I1032" s="156"/>
      <c r="S1032" s="346"/>
    </row>
    <row r="1033">
      <c r="I1033" s="156"/>
      <c r="S1033" s="346"/>
    </row>
    <row r="1034">
      <c r="I1034" s="156"/>
      <c r="S1034" s="346"/>
    </row>
    <row r="1035">
      <c r="I1035" s="156"/>
      <c r="S1035" s="346"/>
    </row>
    <row r="1036">
      <c r="I1036" s="156"/>
      <c r="S1036" s="346"/>
    </row>
    <row r="1037">
      <c r="I1037" s="156"/>
      <c r="S1037" s="346"/>
    </row>
    <row r="1038">
      <c r="I1038" s="156"/>
      <c r="S1038" s="346"/>
    </row>
    <row r="1039">
      <c r="I1039" s="156"/>
      <c r="S1039" s="346"/>
    </row>
    <row r="1040">
      <c r="I1040" s="156"/>
      <c r="S1040" s="346"/>
    </row>
    <row r="1041">
      <c r="I1041" s="156"/>
      <c r="S1041" s="346"/>
    </row>
    <row r="1042">
      <c r="I1042" s="156"/>
      <c r="S1042" s="346"/>
    </row>
    <row r="1043">
      <c r="I1043" s="156"/>
      <c r="S1043" s="346"/>
    </row>
    <row r="1044">
      <c r="I1044" s="156"/>
      <c r="S1044" s="346"/>
    </row>
    <row r="1045">
      <c r="I1045" s="156"/>
      <c r="S1045" s="346"/>
    </row>
    <row r="1046">
      <c r="I1046" s="156"/>
      <c r="S1046" s="346"/>
    </row>
    <row r="1047">
      <c r="I1047" s="156"/>
      <c r="S1047" s="346"/>
    </row>
    <row r="1048">
      <c r="I1048" s="156"/>
      <c r="S1048" s="346"/>
    </row>
    <row r="1049">
      <c r="I1049" s="156"/>
      <c r="S1049" s="346"/>
    </row>
    <row r="1050">
      <c r="I1050" s="156"/>
      <c r="S1050" s="346"/>
    </row>
    <row r="1051">
      <c r="I1051" s="156"/>
      <c r="S1051" s="346"/>
    </row>
    <row r="1052">
      <c r="I1052" s="156"/>
      <c r="S1052" s="346"/>
    </row>
    <row r="1053">
      <c r="I1053" s="156"/>
      <c r="S1053" s="346"/>
    </row>
    <row r="1054">
      <c r="I1054" s="156"/>
      <c r="S1054" s="346"/>
    </row>
    <row r="1055">
      <c r="I1055" s="156"/>
      <c r="S1055" s="346"/>
    </row>
    <row r="1056">
      <c r="I1056" s="156"/>
      <c r="S1056" s="346"/>
    </row>
    <row r="1057">
      <c r="I1057" s="156"/>
      <c r="S1057" s="346"/>
    </row>
    <row r="1058">
      <c r="I1058" s="156"/>
      <c r="S1058" s="346"/>
    </row>
    <row r="1059">
      <c r="I1059" s="156"/>
      <c r="S1059" s="346"/>
    </row>
    <row r="1060">
      <c r="I1060" s="156"/>
      <c r="S1060" s="346"/>
    </row>
    <row r="1061">
      <c r="I1061" s="156"/>
      <c r="S1061" s="346"/>
    </row>
    <row r="1062">
      <c r="I1062" s="156"/>
      <c r="S1062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K67"/>
    <hyperlink r:id="rId3" ref="L67"/>
    <hyperlink r:id="rId4" ref="M67"/>
    <hyperlink r:id="rId5" ref="K68"/>
    <hyperlink r:id="rId6" ref="L68"/>
    <hyperlink r:id="rId7" ref="M68"/>
    <hyperlink r:id="rId8" ref="N68"/>
    <hyperlink r:id="rId9" ref="K72"/>
    <hyperlink r:id="rId10" ref="K73"/>
    <hyperlink r:id="rId11" ref="L73"/>
    <hyperlink r:id="rId12" ref="M73"/>
  </hyperlinks>
  <drawing r:id="rId13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8" width="16.3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3312</v>
      </c>
      <c r="D2" s="4"/>
      <c r="E2" s="5" t="s">
        <v>2</v>
      </c>
      <c r="F2" s="5" t="s">
        <v>3</v>
      </c>
      <c r="G2" s="6" t="s">
        <v>4</v>
      </c>
      <c r="K2" s="346"/>
    </row>
    <row r="3">
      <c r="B3" s="2134" t="s">
        <v>5</v>
      </c>
      <c r="C3" s="1621" t="s">
        <v>2073</v>
      </c>
      <c r="D3" s="4"/>
      <c r="E3" s="1516">
        <v>1.0</v>
      </c>
      <c r="F3" s="10"/>
      <c r="G3" s="11"/>
      <c r="H3" s="12"/>
      <c r="K3" s="346"/>
    </row>
    <row r="4">
      <c r="B4" s="2134" t="s">
        <v>9</v>
      </c>
      <c r="C4" s="1622">
        <v>45461.0</v>
      </c>
      <c r="D4" s="4"/>
      <c r="E4" s="14"/>
      <c r="F4" s="14"/>
      <c r="G4" s="14"/>
      <c r="H4" s="12"/>
      <c r="K4" s="346"/>
    </row>
    <row r="5">
      <c r="B5" s="2134" t="s">
        <v>11</v>
      </c>
      <c r="C5" s="8" t="s">
        <v>12</v>
      </c>
      <c r="D5" s="15"/>
      <c r="E5" s="15"/>
      <c r="F5" s="15"/>
      <c r="G5" s="4"/>
      <c r="H5" s="12"/>
      <c r="K5" s="346"/>
    </row>
    <row r="6">
      <c r="B6" s="2136" t="s">
        <v>13</v>
      </c>
      <c r="C6" s="17" t="s">
        <v>15</v>
      </c>
      <c r="D6" s="17" t="s">
        <v>17</v>
      </c>
      <c r="E6" s="17" t="s">
        <v>18</v>
      </c>
      <c r="F6" s="17" t="s">
        <v>19</v>
      </c>
      <c r="G6" s="18"/>
      <c r="H6" s="12"/>
      <c r="K6" s="346"/>
    </row>
    <row r="7">
      <c r="B7" s="14"/>
      <c r="C7" s="20">
        <v>1.0</v>
      </c>
      <c r="D7" s="20">
        <v>1.0</v>
      </c>
      <c r="E7" s="20">
        <v>1.0</v>
      </c>
      <c r="F7" s="20">
        <v>1.0</v>
      </c>
      <c r="G7" s="18"/>
      <c r="H7" s="12"/>
      <c r="K7" s="346"/>
    </row>
    <row r="8">
      <c r="B8" s="2137" t="s">
        <v>22</v>
      </c>
      <c r="C8" s="23" t="s">
        <v>23</v>
      </c>
      <c r="D8" s="24" t="s">
        <v>25</v>
      </c>
      <c r="E8" s="15"/>
      <c r="F8" s="15"/>
      <c r="G8" s="4"/>
      <c r="H8" s="12"/>
      <c r="K8" s="346"/>
    </row>
    <row r="9">
      <c r="B9" s="25"/>
      <c r="C9" s="23" t="s">
        <v>26</v>
      </c>
      <c r="D9" s="24" t="s">
        <v>27</v>
      </c>
      <c r="E9" s="15"/>
      <c r="F9" s="15"/>
      <c r="G9" s="4"/>
      <c r="H9" s="12"/>
      <c r="K9" s="346"/>
    </row>
    <row r="10">
      <c r="B10" s="14"/>
      <c r="C10" s="23" t="s">
        <v>28</v>
      </c>
      <c r="D10" s="24" t="s">
        <v>29</v>
      </c>
      <c r="E10" s="15"/>
      <c r="F10" s="15"/>
      <c r="G10" s="4"/>
      <c r="H10" s="12"/>
      <c r="K10" s="346"/>
    </row>
    <row r="11">
      <c r="B11" s="2134" t="s">
        <v>30</v>
      </c>
      <c r="C11" s="26" t="s">
        <v>31</v>
      </c>
      <c r="D11" s="27" t="s">
        <v>32</v>
      </c>
      <c r="E11" s="15"/>
      <c r="F11" s="15"/>
      <c r="G11" s="4"/>
      <c r="H11" s="12"/>
      <c r="K11" s="346"/>
    </row>
    <row r="12">
      <c r="B12" s="830"/>
      <c r="C12" s="12"/>
      <c r="D12" s="12"/>
      <c r="E12" s="12"/>
      <c r="F12" s="12"/>
      <c r="G12" s="12"/>
      <c r="H12" s="12"/>
      <c r="K12" s="346"/>
    </row>
    <row r="13">
      <c r="B13" s="30" t="s">
        <v>36</v>
      </c>
      <c r="C13" s="12"/>
      <c r="D13" s="12"/>
      <c r="E13" s="12"/>
      <c r="F13" s="12"/>
      <c r="G13" s="12"/>
      <c r="H13" s="12"/>
      <c r="K13" s="346"/>
    </row>
    <row r="14">
      <c r="B14" s="1623" t="s">
        <v>3852</v>
      </c>
      <c r="C14" s="36"/>
      <c r="D14" s="36"/>
      <c r="E14" s="36"/>
      <c r="F14" s="65"/>
      <c r="G14" s="1145" t="s">
        <v>40</v>
      </c>
      <c r="H14" s="65"/>
      <c r="K14" s="1624" t="s">
        <v>3946</v>
      </c>
      <c r="L14" s="36"/>
      <c r="M14" s="36"/>
      <c r="N14" s="36"/>
      <c r="O14" s="65"/>
      <c r="P14" s="1145" t="s">
        <v>40</v>
      </c>
      <c r="Q14" s="65"/>
      <c r="T14" s="1623" t="s">
        <v>3852</v>
      </c>
      <c r="U14" s="36"/>
      <c r="V14" s="36"/>
      <c r="W14" s="36"/>
      <c r="X14" s="65"/>
      <c r="Y14" s="1145" t="s">
        <v>40</v>
      </c>
      <c r="Z14" s="65"/>
      <c r="AC14" s="1624" t="s">
        <v>3947</v>
      </c>
      <c r="AD14" s="36"/>
      <c r="AE14" s="36"/>
      <c r="AF14" s="36"/>
      <c r="AG14" s="65"/>
      <c r="AH14" s="1145" t="s">
        <v>40</v>
      </c>
      <c r="AI14" s="65"/>
      <c r="AJ14" s="844"/>
    </row>
    <row r="15">
      <c r="B15" s="51"/>
      <c r="F15" s="98"/>
      <c r="G15" s="51"/>
      <c r="H15" s="98"/>
      <c r="K15" s="51"/>
      <c r="O15" s="98"/>
      <c r="P15" s="51"/>
      <c r="Q15" s="98"/>
      <c r="T15" s="51"/>
      <c r="X15" s="98"/>
      <c r="Y15" s="51"/>
      <c r="Z15" s="98"/>
      <c r="AC15" s="51"/>
      <c r="AG15" s="98"/>
      <c r="AH15" s="51"/>
      <c r="AI15" s="98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153"/>
      <c r="C17" s="113"/>
      <c r="D17" s="113"/>
      <c r="E17" s="113"/>
      <c r="F17" s="114"/>
      <c r="G17" s="153"/>
      <c r="H17" s="114"/>
      <c r="K17" s="153"/>
      <c r="L17" s="113"/>
      <c r="M17" s="113"/>
      <c r="N17" s="113"/>
      <c r="O17" s="114"/>
      <c r="P17" s="153"/>
      <c r="Q17" s="114"/>
      <c r="T17" s="153"/>
      <c r="U17" s="113"/>
      <c r="V17" s="113"/>
      <c r="W17" s="113"/>
      <c r="X17" s="114"/>
      <c r="Y17" s="153"/>
      <c r="Z17" s="114"/>
      <c r="AC17" s="153"/>
      <c r="AD17" s="113"/>
      <c r="AE17" s="113"/>
      <c r="AF17" s="113"/>
      <c r="AG17" s="114"/>
      <c r="AH17" s="153"/>
      <c r="AI17" s="114"/>
      <c r="AJ17" s="844"/>
    </row>
    <row r="18">
      <c r="B18" s="34" t="s">
        <v>58</v>
      </c>
      <c r="C18" s="36"/>
      <c r="D18" s="36"/>
      <c r="E18" s="36"/>
      <c r="F18" s="36"/>
      <c r="G18" s="36"/>
      <c r="H18" s="65"/>
      <c r="K18" s="1625" t="s">
        <v>58</v>
      </c>
      <c r="L18" s="36"/>
      <c r="M18" s="36"/>
      <c r="N18" s="36"/>
      <c r="O18" s="36"/>
      <c r="P18" s="36"/>
      <c r="Q18" s="65"/>
      <c r="T18" s="34" t="s">
        <v>58</v>
      </c>
      <c r="U18" s="36"/>
      <c r="V18" s="36"/>
      <c r="W18" s="36"/>
      <c r="X18" s="36"/>
      <c r="Y18" s="36"/>
      <c r="Z18" s="65"/>
      <c r="AC18" s="34" t="s">
        <v>58</v>
      </c>
      <c r="AD18" s="36"/>
      <c r="AE18" s="36"/>
      <c r="AF18" s="36"/>
      <c r="AG18" s="36"/>
      <c r="AH18" s="36"/>
      <c r="AI18" s="65"/>
      <c r="AJ18" s="844"/>
    </row>
    <row r="19">
      <c r="B19" s="153"/>
      <c r="C19" s="113"/>
      <c r="D19" s="113"/>
      <c r="E19" s="113"/>
      <c r="F19" s="113"/>
      <c r="G19" s="113"/>
      <c r="H19" s="114"/>
      <c r="K19" s="153"/>
      <c r="L19" s="113"/>
      <c r="M19" s="113"/>
      <c r="N19" s="113"/>
      <c r="O19" s="113"/>
      <c r="P19" s="113"/>
      <c r="Q19" s="114"/>
      <c r="T19" s="153"/>
      <c r="U19" s="113"/>
      <c r="V19" s="113"/>
      <c r="W19" s="113"/>
      <c r="X19" s="113"/>
      <c r="Y19" s="113"/>
      <c r="Z19" s="114"/>
      <c r="AC19" s="153"/>
      <c r="AD19" s="113"/>
      <c r="AE19" s="113"/>
      <c r="AF19" s="113"/>
      <c r="AG19" s="113"/>
      <c r="AH19" s="113"/>
      <c r="AI19" s="114"/>
      <c r="AJ19" s="844"/>
    </row>
    <row r="20">
      <c r="B20" s="767" t="s">
        <v>71</v>
      </c>
      <c r="C20" s="767" t="s">
        <v>62</v>
      </c>
      <c r="D20" s="767" t="s">
        <v>66</v>
      </c>
      <c r="E20" s="767" t="s">
        <v>67</v>
      </c>
      <c r="F20" s="767" t="s">
        <v>68</v>
      </c>
      <c r="G20" s="767" t="s">
        <v>69</v>
      </c>
      <c r="H20" s="767" t="s">
        <v>70</v>
      </c>
      <c r="K20" s="767" t="s">
        <v>71</v>
      </c>
      <c r="L20" s="767" t="s">
        <v>62</v>
      </c>
      <c r="M20" s="767" t="s">
        <v>66</v>
      </c>
      <c r="N20" s="767" t="s">
        <v>67</v>
      </c>
      <c r="O20" s="767" t="s">
        <v>68</v>
      </c>
      <c r="P20" s="767" t="s">
        <v>69</v>
      </c>
      <c r="Q20" s="767" t="s">
        <v>70</v>
      </c>
      <c r="T20" s="767" t="s">
        <v>71</v>
      </c>
      <c r="U20" s="767" t="s">
        <v>62</v>
      </c>
      <c r="V20" s="767" t="s">
        <v>66</v>
      </c>
      <c r="W20" s="767" t="s">
        <v>67</v>
      </c>
      <c r="X20" s="767" t="s">
        <v>68</v>
      </c>
      <c r="Y20" s="767" t="s">
        <v>69</v>
      </c>
      <c r="Z20" s="767" t="s">
        <v>70</v>
      </c>
      <c r="AC20" s="767" t="s">
        <v>71</v>
      </c>
      <c r="AD20" s="767" t="s">
        <v>62</v>
      </c>
      <c r="AE20" s="767" t="s">
        <v>66</v>
      </c>
      <c r="AF20" s="767" t="s">
        <v>67</v>
      </c>
      <c r="AG20" s="767" t="s">
        <v>68</v>
      </c>
      <c r="AH20" s="767" t="s">
        <v>69</v>
      </c>
      <c r="AI20" s="767" t="s">
        <v>70</v>
      </c>
      <c r="AJ20" s="844"/>
    </row>
    <row r="21">
      <c r="B21" s="984"/>
      <c r="C21" s="769">
        <v>1.0</v>
      </c>
      <c r="D21" s="769">
        <v>2.0</v>
      </c>
      <c r="E21" s="769">
        <v>3.0</v>
      </c>
      <c r="F21" s="769">
        <v>4.0</v>
      </c>
      <c r="G21" s="769">
        <v>5.0</v>
      </c>
      <c r="H21" s="769">
        <v>6.0</v>
      </c>
      <c r="K21" s="984"/>
      <c r="L21" s="769">
        <v>1.0</v>
      </c>
      <c r="M21" s="769">
        <v>2.0</v>
      </c>
      <c r="N21" s="769">
        <v>3.0</v>
      </c>
      <c r="O21" s="769">
        <v>4.0</v>
      </c>
      <c r="P21" s="769">
        <v>5.0</v>
      </c>
      <c r="Q21" s="769">
        <v>6.0</v>
      </c>
      <c r="T21" s="984"/>
      <c r="U21" s="769">
        <v>1.0</v>
      </c>
      <c r="V21" s="769">
        <v>2.0</v>
      </c>
      <c r="W21" s="769">
        <v>3.0</v>
      </c>
      <c r="X21" s="769">
        <v>4.0</v>
      </c>
      <c r="Y21" s="769">
        <v>5.0</v>
      </c>
      <c r="Z21" s="769">
        <v>6.0</v>
      </c>
      <c r="AA21" s="78"/>
      <c r="AB21" s="78"/>
      <c r="AC21" s="984"/>
      <c r="AD21" s="769">
        <v>1.0</v>
      </c>
      <c r="AE21" s="769">
        <v>2.0</v>
      </c>
      <c r="AF21" s="769">
        <v>3.0</v>
      </c>
      <c r="AG21" s="769">
        <v>4.0</v>
      </c>
      <c r="AH21" s="769">
        <v>5.0</v>
      </c>
      <c r="AI21" s="769">
        <v>6.0</v>
      </c>
      <c r="AJ21" s="844"/>
    </row>
    <row r="22" ht="63.75" customHeight="1">
      <c r="A22" s="831"/>
      <c r="B22" s="1964"/>
      <c r="C22" s="975"/>
      <c r="D22" s="834" t="s">
        <v>78</v>
      </c>
      <c r="E22" s="834" t="s">
        <v>78</v>
      </c>
      <c r="F22" s="834" t="s">
        <v>78</v>
      </c>
      <c r="G22" s="834" t="s">
        <v>78</v>
      </c>
      <c r="H22" s="1386"/>
      <c r="K22" s="1964"/>
      <c r="L22" s="975"/>
      <c r="M22" s="834" t="s">
        <v>78</v>
      </c>
      <c r="N22" s="834" t="s">
        <v>78</v>
      </c>
      <c r="O22" s="834" t="s">
        <v>78</v>
      </c>
      <c r="P22" s="834" t="s">
        <v>78</v>
      </c>
      <c r="Q22" s="1386"/>
      <c r="R22" s="831"/>
      <c r="S22" s="831"/>
      <c r="T22" s="1964"/>
      <c r="U22" s="1386"/>
      <c r="V22" s="834" t="s">
        <v>78</v>
      </c>
      <c r="W22" s="834" t="s">
        <v>78</v>
      </c>
      <c r="X22" s="834" t="s">
        <v>78</v>
      </c>
      <c r="Y22" s="834" t="s">
        <v>78</v>
      </c>
      <c r="Z22" s="1386"/>
      <c r="AA22" s="837"/>
      <c r="AB22" s="837"/>
      <c r="AC22" s="1964"/>
      <c r="AD22" s="1386"/>
      <c r="AE22" s="834" t="s">
        <v>78</v>
      </c>
      <c r="AF22" s="834" t="s">
        <v>78</v>
      </c>
      <c r="AG22" s="834" t="s">
        <v>78</v>
      </c>
      <c r="AH22" s="834" t="s">
        <v>78</v>
      </c>
      <c r="AI22" s="1386"/>
      <c r="AJ22" s="844"/>
    </row>
    <row r="23">
      <c r="B23" s="769">
        <v>7.0</v>
      </c>
      <c r="C23" s="769">
        <v>8.0</v>
      </c>
      <c r="D23" s="769">
        <v>9.0</v>
      </c>
      <c r="E23" s="769">
        <v>10.0</v>
      </c>
      <c r="F23" s="769">
        <v>11.0</v>
      </c>
      <c r="G23" s="769">
        <v>12.0</v>
      </c>
      <c r="H23" s="769">
        <v>13.0</v>
      </c>
      <c r="K23" s="769">
        <v>7.0</v>
      </c>
      <c r="L23" s="769">
        <v>8.0</v>
      </c>
      <c r="M23" s="769">
        <v>9.0</v>
      </c>
      <c r="N23" s="769">
        <v>10.0</v>
      </c>
      <c r="O23" s="769">
        <v>11.0</v>
      </c>
      <c r="P23" s="769">
        <v>12.0</v>
      </c>
      <c r="Q23" s="769">
        <v>13.0</v>
      </c>
      <c r="T23" s="769">
        <v>7.0</v>
      </c>
      <c r="U23" s="769">
        <v>8.0</v>
      </c>
      <c r="V23" s="769">
        <v>9.0</v>
      </c>
      <c r="W23" s="769">
        <v>10.0</v>
      </c>
      <c r="X23" s="769">
        <v>11.0</v>
      </c>
      <c r="Y23" s="769">
        <v>12.0</v>
      </c>
      <c r="Z23" s="769">
        <v>13.0</v>
      </c>
      <c r="AA23" s="78"/>
      <c r="AB23" s="78"/>
      <c r="AC23" s="769">
        <v>7.0</v>
      </c>
      <c r="AD23" s="769">
        <v>8.0</v>
      </c>
      <c r="AE23" s="769">
        <v>9.0</v>
      </c>
      <c r="AF23" s="769">
        <v>10.0</v>
      </c>
      <c r="AG23" s="769">
        <v>11.0</v>
      </c>
      <c r="AH23" s="769">
        <v>12.0</v>
      </c>
      <c r="AI23" s="769">
        <v>13.0</v>
      </c>
      <c r="AJ23" s="844"/>
    </row>
    <row r="24" ht="63.75" customHeight="1">
      <c r="B24" s="1632" t="s">
        <v>3953</v>
      </c>
      <c r="C24" s="834" t="s">
        <v>78</v>
      </c>
      <c r="D24" s="834" t="s">
        <v>78</v>
      </c>
      <c r="E24" s="834" t="s">
        <v>78</v>
      </c>
      <c r="F24" s="834" t="s">
        <v>78</v>
      </c>
      <c r="G24" s="834" t="s">
        <v>78</v>
      </c>
      <c r="H24" s="1386"/>
      <c r="K24" s="1632" t="s">
        <v>3953</v>
      </c>
      <c r="L24" s="834" t="s">
        <v>78</v>
      </c>
      <c r="M24" s="834" t="s">
        <v>78</v>
      </c>
      <c r="N24" s="834" t="s">
        <v>78</v>
      </c>
      <c r="O24" s="834" t="s">
        <v>78</v>
      </c>
      <c r="P24" s="834" t="s">
        <v>78</v>
      </c>
      <c r="Q24" s="1386"/>
      <c r="T24" s="1632" t="s">
        <v>3953</v>
      </c>
      <c r="U24" s="834" t="s">
        <v>78</v>
      </c>
      <c r="V24" s="834" t="s">
        <v>78</v>
      </c>
      <c r="W24" s="834" t="s">
        <v>78</v>
      </c>
      <c r="X24" s="834" t="s">
        <v>78</v>
      </c>
      <c r="Y24" s="834" t="s">
        <v>78</v>
      </c>
      <c r="Z24" s="1386"/>
      <c r="AC24" s="1632" t="s">
        <v>3953</v>
      </c>
      <c r="AD24" s="834" t="s">
        <v>78</v>
      </c>
      <c r="AE24" s="834" t="s">
        <v>78</v>
      </c>
      <c r="AF24" s="834" t="s">
        <v>78</v>
      </c>
      <c r="AG24" s="834" t="s">
        <v>78</v>
      </c>
      <c r="AH24" s="834" t="s">
        <v>78</v>
      </c>
      <c r="AI24" s="1386"/>
      <c r="AJ24" s="844"/>
    </row>
    <row r="25">
      <c r="B25" s="769">
        <v>14.0</v>
      </c>
      <c r="C25" s="769">
        <v>15.0</v>
      </c>
      <c r="D25" s="769">
        <v>16.0</v>
      </c>
      <c r="E25" s="769">
        <v>17.0</v>
      </c>
      <c r="F25" s="769">
        <v>18.0</v>
      </c>
      <c r="G25" s="769">
        <v>19.0</v>
      </c>
      <c r="H25" s="769">
        <v>20.0</v>
      </c>
      <c r="K25" s="769">
        <v>14.0</v>
      </c>
      <c r="L25" s="769">
        <v>15.0</v>
      </c>
      <c r="M25" s="769">
        <v>16.0</v>
      </c>
      <c r="N25" s="769">
        <v>17.0</v>
      </c>
      <c r="O25" s="769">
        <v>18.0</v>
      </c>
      <c r="P25" s="769">
        <v>19.0</v>
      </c>
      <c r="Q25" s="769">
        <v>20.0</v>
      </c>
      <c r="T25" s="769">
        <v>14.0</v>
      </c>
      <c r="U25" s="769">
        <v>15.0</v>
      </c>
      <c r="V25" s="769">
        <v>16.0</v>
      </c>
      <c r="W25" s="769">
        <v>17.0</v>
      </c>
      <c r="X25" s="769">
        <v>18.0</v>
      </c>
      <c r="Y25" s="769">
        <v>19.0</v>
      </c>
      <c r="Z25" s="769">
        <v>20.0</v>
      </c>
      <c r="AA25" s="92"/>
      <c r="AB25" s="92"/>
      <c r="AC25" s="769">
        <v>14.0</v>
      </c>
      <c r="AD25" s="769">
        <v>15.0</v>
      </c>
      <c r="AE25" s="769">
        <v>16.0</v>
      </c>
      <c r="AF25" s="769">
        <v>17.0</v>
      </c>
      <c r="AG25" s="769">
        <v>18.0</v>
      </c>
      <c r="AH25" s="769">
        <v>19.0</v>
      </c>
      <c r="AI25" s="769">
        <v>20.0</v>
      </c>
      <c r="AJ25" s="844"/>
    </row>
    <row r="26" ht="63.75" customHeight="1">
      <c r="B26" s="1386"/>
      <c r="C26" s="1386"/>
      <c r="D26" s="1386"/>
      <c r="E26" s="1386"/>
      <c r="F26" s="1498"/>
      <c r="G26" s="1386"/>
      <c r="H26" s="781"/>
      <c r="K26" s="1386"/>
      <c r="L26" s="1386"/>
      <c r="M26" s="1386"/>
      <c r="N26" s="1386"/>
      <c r="O26" s="1498"/>
      <c r="P26" s="1386"/>
      <c r="Q26" s="781"/>
      <c r="T26" s="841" t="s">
        <v>3588</v>
      </c>
      <c r="U26" s="834" t="s">
        <v>78</v>
      </c>
      <c r="V26" s="834" t="s">
        <v>78</v>
      </c>
      <c r="W26" s="1386"/>
      <c r="X26" s="1632" t="s">
        <v>3957</v>
      </c>
      <c r="Y26" s="834" t="s">
        <v>78</v>
      </c>
      <c r="Z26" s="834" t="s">
        <v>78</v>
      </c>
      <c r="AB26" s="53"/>
      <c r="AC26" s="841" t="s">
        <v>3588</v>
      </c>
      <c r="AD26" s="834" t="s">
        <v>78</v>
      </c>
      <c r="AE26" s="834" t="s">
        <v>78</v>
      </c>
      <c r="AF26" s="1386"/>
      <c r="AG26" s="1632" t="s">
        <v>3957</v>
      </c>
      <c r="AH26" s="834" t="s">
        <v>78</v>
      </c>
      <c r="AI26" s="834" t="s">
        <v>78</v>
      </c>
      <c r="AJ26" s="844"/>
    </row>
    <row r="27">
      <c r="B27" s="769">
        <v>21.0</v>
      </c>
      <c r="C27" s="769">
        <v>22.0</v>
      </c>
      <c r="D27" s="769">
        <v>23.0</v>
      </c>
      <c r="E27" s="769">
        <v>24.0</v>
      </c>
      <c r="F27" s="769">
        <v>25.0</v>
      </c>
      <c r="G27" s="769">
        <v>26.0</v>
      </c>
      <c r="H27" s="769">
        <v>27.0</v>
      </c>
      <c r="K27" s="769">
        <v>21.0</v>
      </c>
      <c r="L27" s="769">
        <v>22.0</v>
      </c>
      <c r="M27" s="769">
        <v>23.0</v>
      </c>
      <c r="N27" s="769">
        <v>24.0</v>
      </c>
      <c r="O27" s="769">
        <v>25.0</v>
      </c>
      <c r="P27" s="769">
        <v>26.0</v>
      </c>
      <c r="Q27" s="769">
        <v>27.0</v>
      </c>
      <c r="T27" s="769">
        <v>21.0</v>
      </c>
      <c r="U27" s="769">
        <v>22.0</v>
      </c>
      <c r="V27" s="769">
        <v>23.0</v>
      </c>
      <c r="W27" s="769">
        <v>24.0</v>
      </c>
      <c r="X27" s="769">
        <v>25.0</v>
      </c>
      <c r="Y27" s="769">
        <v>26.0</v>
      </c>
      <c r="Z27" s="769">
        <v>27.0</v>
      </c>
      <c r="AC27" s="769">
        <v>21.0</v>
      </c>
      <c r="AD27" s="769">
        <v>22.0</v>
      </c>
      <c r="AE27" s="769">
        <v>23.0</v>
      </c>
      <c r="AF27" s="769">
        <v>24.0</v>
      </c>
      <c r="AG27" s="769">
        <v>25.0</v>
      </c>
      <c r="AH27" s="769">
        <v>26.0</v>
      </c>
      <c r="AI27" s="769">
        <v>27.0</v>
      </c>
      <c r="AJ27" s="844"/>
    </row>
    <row r="28" ht="63.75" customHeight="1">
      <c r="B28" s="1386"/>
      <c r="C28" s="1386"/>
      <c r="D28" s="1386"/>
      <c r="E28" s="1386"/>
      <c r="F28" s="1498"/>
      <c r="G28" s="1386"/>
      <c r="H28" s="781"/>
      <c r="K28" s="1386"/>
      <c r="L28" s="1386"/>
      <c r="M28" s="1386"/>
      <c r="N28" s="1386"/>
      <c r="O28" s="1498"/>
      <c r="P28" s="1386"/>
      <c r="Q28" s="781"/>
      <c r="T28" s="841" t="s">
        <v>3588</v>
      </c>
      <c r="U28" s="834" t="s">
        <v>78</v>
      </c>
      <c r="V28" s="834" t="s">
        <v>78</v>
      </c>
      <c r="W28" s="834" t="s">
        <v>78</v>
      </c>
      <c r="X28" s="833" t="s">
        <v>3744</v>
      </c>
      <c r="Y28" s="834" t="s">
        <v>78</v>
      </c>
      <c r="Z28" s="834" t="s">
        <v>78</v>
      </c>
      <c r="AA28" s="97"/>
      <c r="AB28" s="97"/>
      <c r="AC28" s="841" t="s">
        <v>3588</v>
      </c>
      <c r="AD28" s="834" t="s">
        <v>78</v>
      </c>
      <c r="AE28" s="834" t="s">
        <v>78</v>
      </c>
      <c r="AF28" s="834" t="s">
        <v>78</v>
      </c>
      <c r="AG28" s="833" t="s">
        <v>3744</v>
      </c>
      <c r="AH28" s="834" t="s">
        <v>78</v>
      </c>
      <c r="AI28" s="834" t="s">
        <v>78</v>
      </c>
      <c r="AJ28" s="844"/>
    </row>
    <row r="29">
      <c r="B29" s="769">
        <v>28.0</v>
      </c>
      <c r="C29" s="769">
        <v>29.0</v>
      </c>
      <c r="D29" s="769">
        <v>30.0</v>
      </c>
      <c r="E29" s="769">
        <v>31.0</v>
      </c>
      <c r="F29" s="2151"/>
      <c r="G29" s="832"/>
      <c r="H29" s="771"/>
      <c r="K29" s="769">
        <v>28.0</v>
      </c>
      <c r="L29" s="769">
        <v>29.0</v>
      </c>
      <c r="M29" s="769">
        <v>30.0</v>
      </c>
      <c r="N29" s="769">
        <v>31.0</v>
      </c>
      <c r="O29" s="2151"/>
      <c r="P29" s="832"/>
      <c r="Q29" s="771"/>
      <c r="T29" s="769">
        <v>28.0</v>
      </c>
      <c r="U29" s="769">
        <v>29.0</v>
      </c>
      <c r="V29" s="769">
        <v>30.0</v>
      </c>
      <c r="W29" s="769">
        <v>31.0</v>
      </c>
      <c r="X29" s="2151"/>
      <c r="Y29" s="832"/>
      <c r="Z29" s="771"/>
      <c r="AA29" s="97"/>
      <c r="AB29" s="97"/>
      <c r="AC29" s="769">
        <v>28.0</v>
      </c>
      <c r="AD29" s="769">
        <v>29.0</v>
      </c>
      <c r="AE29" s="769">
        <v>30.0</v>
      </c>
      <c r="AF29" s="769">
        <v>31.0</v>
      </c>
      <c r="AG29" s="2151"/>
      <c r="AH29" s="832"/>
      <c r="AI29" s="771"/>
      <c r="AJ29" s="844"/>
    </row>
    <row r="30" ht="63.75" customHeight="1">
      <c r="B30" s="1386"/>
      <c r="C30" s="1386"/>
      <c r="D30" s="1386"/>
      <c r="E30" s="1386"/>
      <c r="F30" s="832"/>
      <c r="G30" s="832"/>
      <c r="H30" s="771"/>
      <c r="K30" s="1386"/>
      <c r="L30" s="1386"/>
      <c r="M30" s="1386"/>
      <c r="N30" s="1386"/>
      <c r="O30" s="832"/>
      <c r="P30" s="832"/>
      <c r="Q30" s="771"/>
      <c r="T30" s="777" t="s">
        <v>3588</v>
      </c>
      <c r="U30" s="834" t="s">
        <v>78</v>
      </c>
      <c r="V30" s="834" t="s">
        <v>78</v>
      </c>
      <c r="W30" s="834" t="s">
        <v>78</v>
      </c>
      <c r="X30" s="832"/>
      <c r="Y30" s="832"/>
      <c r="Z30" s="771"/>
      <c r="AA30" s="97"/>
      <c r="AB30" s="97"/>
      <c r="AC30" s="777" t="s">
        <v>3588</v>
      </c>
      <c r="AD30" s="834" t="s">
        <v>78</v>
      </c>
      <c r="AE30" s="834" t="s">
        <v>78</v>
      </c>
      <c r="AF30" s="834" t="s">
        <v>78</v>
      </c>
      <c r="AG30" s="832"/>
      <c r="AH30" s="832"/>
      <c r="AI30" s="771"/>
      <c r="AJ30" s="844"/>
    </row>
    <row r="31">
      <c r="K31" s="346"/>
      <c r="AJ31" s="844"/>
    </row>
    <row r="32">
      <c r="AJ32" s="844"/>
    </row>
    <row r="33">
      <c r="K33" s="346"/>
      <c r="AJ33" s="844"/>
    </row>
    <row r="34">
      <c r="K34" s="1634"/>
    </row>
    <row r="35">
      <c r="B35" s="2154" t="s">
        <v>3963</v>
      </c>
      <c r="C35" s="36"/>
      <c r="D35" s="65"/>
      <c r="E35" s="2156" t="s">
        <v>139</v>
      </c>
      <c r="F35" s="2156" t="s">
        <v>140</v>
      </c>
      <c r="K35" s="346"/>
      <c r="T35" s="905"/>
      <c r="U35" s="905"/>
    </row>
    <row r="36">
      <c r="B36" s="51"/>
      <c r="D36" s="98"/>
      <c r="E36" s="71" t="s">
        <v>85</v>
      </c>
      <c r="F36" s="2044" t="s">
        <v>3967</v>
      </c>
      <c r="K36" s="346"/>
      <c r="T36" s="905"/>
      <c r="U36" s="905"/>
    </row>
    <row r="37">
      <c r="B37" s="51"/>
      <c r="D37" s="98"/>
      <c r="E37" s="71" t="s">
        <v>116</v>
      </c>
      <c r="F37" s="2049" t="s">
        <v>157</v>
      </c>
      <c r="K37" s="346"/>
      <c r="T37" s="905"/>
      <c r="U37" s="905"/>
    </row>
    <row r="38">
      <c r="B38" s="153"/>
      <c r="C38" s="113"/>
      <c r="D38" s="114"/>
      <c r="E38" s="71" t="s">
        <v>169</v>
      </c>
      <c r="F38" s="2050" t="s">
        <v>1960</v>
      </c>
      <c r="K38" s="346"/>
      <c r="T38" s="905"/>
      <c r="U38" s="905"/>
    </row>
    <row r="39">
      <c r="B39" s="2041" t="s">
        <v>121</v>
      </c>
      <c r="C39" s="2042" t="s">
        <v>123</v>
      </c>
      <c r="D39" s="2042" t="s">
        <v>1015</v>
      </c>
      <c r="E39" s="2042" t="s">
        <v>124</v>
      </c>
      <c r="F39" s="2043" t="s">
        <v>449</v>
      </c>
      <c r="K39" s="346"/>
      <c r="T39" s="905"/>
      <c r="U39" s="905"/>
    </row>
    <row r="40" ht="15.0" customHeight="1">
      <c r="A40" s="1" t="s">
        <v>149</v>
      </c>
      <c r="B40" s="2045">
        <v>45475.0</v>
      </c>
      <c r="C40" s="2045">
        <v>45475.0</v>
      </c>
      <c r="D40" s="2046" t="s">
        <v>78</v>
      </c>
      <c r="E40" s="2047" t="s">
        <v>161</v>
      </c>
      <c r="F40" s="2048" t="s">
        <v>3949</v>
      </c>
      <c r="K40" s="346"/>
      <c r="T40" s="905"/>
      <c r="U40" s="905"/>
    </row>
    <row r="41">
      <c r="B41" s="2045">
        <v>45476.0</v>
      </c>
      <c r="C41" s="2045">
        <v>45476.0</v>
      </c>
      <c r="D41" s="2046" t="s">
        <v>78</v>
      </c>
      <c r="E41" s="2047" t="s">
        <v>482</v>
      </c>
      <c r="F41" s="2048" t="s">
        <v>3950</v>
      </c>
      <c r="J41" s="395"/>
      <c r="K41" s="346"/>
      <c r="T41" s="905"/>
      <c r="U41" s="905"/>
    </row>
    <row r="42">
      <c r="B42" s="2045">
        <v>45477.0</v>
      </c>
      <c r="C42" s="2045">
        <v>45477.0</v>
      </c>
      <c r="D42" s="2046" t="s">
        <v>78</v>
      </c>
      <c r="E42" s="2047" t="s">
        <v>652</v>
      </c>
      <c r="F42" s="2048" t="s">
        <v>3951</v>
      </c>
      <c r="K42" s="346"/>
      <c r="T42" s="905"/>
      <c r="U42" s="905"/>
    </row>
    <row r="43">
      <c r="B43" s="2045">
        <v>45478.0</v>
      </c>
      <c r="C43" s="2045">
        <v>45478.0</v>
      </c>
      <c r="D43" s="2046" t="s">
        <v>78</v>
      </c>
      <c r="E43" s="2047" t="s">
        <v>3973</v>
      </c>
      <c r="F43" s="2048" t="s">
        <v>3954</v>
      </c>
      <c r="K43" s="346"/>
      <c r="T43" s="905"/>
      <c r="U43" s="905"/>
    </row>
    <row r="44">
      <c r="B44" s="2051">
        <v>45480.0</v>
      </c>
      <c r="C44" s="2051">
        <v>45480.0</v>
      </c>
      <c r="D44" s="2052" t="s">
        <v>3975</v>
      </c>
      <c r="E44" s="2052" t="s">
        <v>3975</v>
      </c>
      <c r="F44" s="2165" t="s">
        <v>3976</v>
      </c>
      <c r="K44" s="346"/>
      <c r="T44" s="905"/>
      <c r="U44" s="905"/>
    </row>
    <row r="45">
      <c r="B45" s="2045">
        <v>45481.0</v>
      </c>
      <c r="C45" s="2045">
        <v>45481.0</v>
      </c>
      <c r="D45" s="2046" t="s">
        <v>78</v>
      </c>
      <c r="E45" s="2047" t="s">
        <v>886</v>
      </c>
      <c r="F45" s="2048" t="s">
        <v>3955</v>
      </c>
      <c r="K45" s="346"/>
      <c r="T45" s="905"/>
      <c r="U45" s="905"/>
    </row>
    <row r="46">
      <c r="B46" s="2045">
        <v>45482.0</v>
      </c>
      <c r="C46" s="2045">
        <v>45482.0</v>
      </c>
      <c r="D46" s="2046" t="s">
        <v>78</v>
      </c>
      <c r="E46" s="2047" t="s">
        <v>1184</v>
      </c>
      <c r="F46" s="2048" t="s">
        <v>3956</v>
      </c>
      <c r="K46" s="346"/>
      <c r="T46" s="905"/>
      <c r="U46" s="905"/>
    </row>
    <row r="47">
      <c r="B47" s="2045">
        <v>45483.0</v>
      </c>
      <c r="C47" s="2045">
        <v>45483.0</v>
      </c>
      <c r="D47" s="2046" t="s">
        <v>78</v>
      </c>
      <c r="E47" s="2047" t="s">
        <v>1297</v>
      </c>
      <c r="F47" s="2048" t="s">
        <v>3958</v>
      </c>
      <c r="K47" s="346"/>
      <c r="T47" s="905"/>
      <c r="U47" s="905"/>
    </row>
    <row r="48">
      <c r="B48" s="2045">
        <v>45484.0</v>
      </c>
      <c r="C48" s="2045">
        <v>45484.0</v>
      </c>
      <c r="D48" s="2046" t="s">
        <v>78</v>
      </c>
      <c r="E48" s="2047" t="s">
        <v>818</v>
      </c>
      <c r="F48" s="2048" t="s">
        <v>3959</v>
      </c>
      <c r="K48" s="346"/>
      <c r="T48" s="905"/>
      <c r="U48" s="905"/>
    </row>
    <row r="49">
      <c r="B49" s="2045">
        <v>45485.0</v>
      </c>
      <c r="C49" s="2045">
        <v>45485.0</v>
      </c>
      <c r="D49" s="2046" t="s">
        <v>78</v>
      </c>
      <c r="E49" s="2047" t="s">
        <v>2141</v>
      </c>
      <c r="F49" s="2048" t="s">
        <v>3960</v>
      </c>
      <c r="K49" s="346"/>
      <c r="T49" s="905"/>
      <c r="U49" s="905"/>
    </row>
    <row r="50">
      <c r="B50" s="2045">
        <v>45487.0</v>
      </c>
      <c r="C50" s="2045">
        <v>45487.0</v>
      </c>
      <c r="D50" s="2046" t="s">
        <v>78</v>
      </c>
      <c r="E50" s="2047" t="s">
        <v>1967</v>
      </c>
      <c r="F50" s="2048" t="s">
        <v>3962</v>
      </c>
      <c r="K50" s="346"/>
      <c r="T50" s="905"/>
      <c r="U50" s="905"/>
    </row>
    <row r="51">
      <c r="B51" s="2045">
        <v>45488.0</v>
      </c>
      <c r="C51" s="2045">
        <v>45488.0</v>
      </c>
      <c r="D51" s="2046" t="s">
        <v>78</v>
      </c>
      <c r="E51" s="2047" t="s">
        <v>180</v>
      </c>
      <c r="F51" s="2048" t="s">
        <v>3964</v>
      </c>
      <c r="K51" s="346"/>
      <c r="T51" s="905"/>
      <c r="U51" s="905"/>
    </row>
    <row r="52">
      <c r="B52" s="2045">
        <v>45489.0</v>
      </c>
      <c r="C52" s="2045">
        <v>45489.0</v>
      </c>
      <c r="D52" s="2046" t="s">
        <v>78</v>
      </c>
      <c r="E52" s="2047" t="s">
        <v>2144</v>
      </c>
      <c r="F52" s="2048" t="s">
        <v>3965</v>
      </c>
      <c r="K52" s="346"/>
      <c r="T52" s="905"/>
      <c r="U52" s="905"/>
    </row>
    <row r="53">
      <c r="B53" s="2051">
        <v>45491.0</v>
      </c>
      <c r="C53" s="2051">
        <v>45491.0</v>
      </c>
      <c r="D53" s="2052" t="s">
        <v>3981</v>
      </c>
      <c r="E53" s="2052" t="s">
        <v>3981</v>
      </c>
      <c r="F53" s="2165" t="s">
        <v>3982</v>
      </c>
      <c r="K53" s="346"/>
      <c r="T53" s="905"/>
      <c r="U53" s="905"/>
    </row>
    <row r="54">
      <c r="B54" s="2045">
        <v>45492.0</v>
      </c>
      <c r="C54" s="2045">
        <v>45492.0</v>
      </c>
      <c r="D54" s="2046" t="s">
        <v>78</v>
      </c>
      <c r="E54" s="2166" t="s">
        <v>2337</v>
      </c>
      <c r="F54" s="2167" t="s">
        <v>915</v>
      </c>
      <c r="I54" s="1" t="s">
        <v>149</v>
      </c>
      <c r="K54" s="346"/>
      <c r="T54" s="905"/>
      <c r="U54" s="905"/>
    </row>
    <row r="55">
      <c r="B55" s="2045">
        <v>45493.0</v>
      </c>
      <c r="C55" s="2045">
        <v>45493.0</v>
      </c>
      <c r="D55" s="2046" t="s">
        <v>78</v>
      </c>
      <c r="E55" s="2047" t="s">
        <v>157</v>
      </c>
      <c r="F55" s="2048" t="s">
        <v>3968</v>
      </c>
      <c r="K55" s="346"/>
      <c r="T55" s="905"/>
      <c r="U55" s="905"/>
    </row>
    <row r="56">
      <c r="B56" s="2045">
        <v>45494.0</v>
      </c>
      <c r="C56" s="2045">
        <v>45494.0</v>
      </c>
      <c r="D56" s="2046" t="s">
        <v>78</v>
      </c>
      <c r="E56" s="2047" t="s">
        <v>157</v>
      </c>
      <c r="F56" s="2048" t="s">
        <v>3969</v>
      </c>
      <c r="K56" s="346"/>
      <c r="T56" s="905"/>
      <c r="U56" s="905"/>
    </row>
    <row r="57">
      <c r="B57" s="2045">
        <v>45495.0</v>
      </c>
      <c r="C57" s="2045">
        <v>45495.0</v>
      </c>
      <c r="D57" s="2046" t="s">
        <v>78</v>
      </c>
      <c r="E57" s="2047" t="s">
        <v>728</v>
      </c>
      <c r="F57" s="2048" t="s">
        <v>3970</v>
      </c>
      <c r="K57" s="346"/>
      <c r="T57" s="905"/>
      <c r="U57" s="905"/>
    </row>
    <row r="58">
      <c r="B58" s="2045">
        <v>45496.0</v>
      </c>
      <c r="C58" s="2045">
        <v>45496.0</v>
      </c>
      <c r="D58" s="2046" t="s">
        <v>78</v>
      </c>
      <c r="E58" s="2047" t="s">
        <v>2148</v>
      </c>
      <c r="F58" s="2048" t="s">
        <v>3971</v>
      </c>
      <c r="T58" s="905"/>
      <c r="U58" s="905"/>
    </row>
    <row r="59">
      <c r="B59" s="2045">
        <v>45497.0</v>
      </c>
      <c r="C59" s="2045">
        <v>45497.0</v>
      </c>
      <c r="D59" s="2046" t="s">
        <v>78</v>
      </c>
      <c r="E59" s="2047" t="s">
        <v>326</v>
      </c>
      <c r="F59" s="2048" t="s">
        <v>3972</v>
      </c>
      <c r="T59" s="905"/>
      <c r="U59" s="905"/>
    </row>
    <row r="60">
      <c r="B60" s="2045">
        <v>45499.0</v>
      </c>
      <c r="C60" s="2045">
        <v>45499.0</v>
      </c>
      <c r="D60" s="2046" t="s">
        <v>78</v>
      </c>
      <c r="E60" s="2047" t="s">
        <v>479</v>
      </c>
      <c r="F60" s="2048" t="s">
        <v>3977</v>
      </c>
    </row>
    <row r="61">
      <c r="B61" s="2045">
        <v>45500.0</v>
      </c>
      <c r="C61" s="2045">
        <v>45500.0</v>
      </c>
      <c r="D61" s="2046" t="s">
        <v>78</v>
      </c>
      <c r="E61" s="2047" t="s">
        <v>2150</v>
      </c>
      <c r="F61" s="2048" t="s">
        <v>3978</v>
      </c>
    </row>
    <row r="62">
      <c r="B62" s="2045">
        <v>45501.0</v>
      </c>
      <c r="C62" s="2045">
        <v>45501.0</v>
      </c>
      <c r="D62" s="2046" t="s">
        <v>78</v>
      </c>
      <c r="E62" s="2047" t="s">
        <v>608</v>
      </c>
      <c r="F62" s="2048" t="s">
        <v>3979</v>
      </c>
      <c r="K62" s="346"/>
    </row>
    <row r="63">
      <c r="B63" s="2045">
        <v>45502.0</v>
      </c>
      <c r="C63" s="2045">
        <v>45502.0</v>
      </c>
      <c r="D63" s="2046" t="s">
        <v>78</v>
      </c>
      <c r="E63" s="2047" t="s">
        <v>3987</v>
      </c>
      <c r="F63" s="2048" t="s">
        <v>3983</v>
      </c>
      <c r="K63" s="346"/>
    </row>
    <row r="64">
      <c r="B64" s="2045">
        <v>45503.0</v>
      </c>
      <c r="C64" s="2045">
        <v>45503.0</v>
      </c>
      <c r="D64" s="2046" t="s">
        <v>78</v>
      </c>
      <c r="E64" s="2047" t="s">
        <v>173</v>
      </c>
      <c r="F64" s="2048" t="s">
        <v>3984</v>
      </c>
      <c r="K64" s="346"/>
    </row>
    <row r="65">
      <c r="B65" s="2045">
        <v>45504.0</v>
      </c>
      <c r="C65" s="2045">
        <v>45504.0</v>
      </c>
      <c r="D65" s="2046" t="s">
        <v>78</v>
      </c>
      <c r="E65" s="2047" t="s">
        <v>142</v>
      </c>
      <c r="F65" s="2048" t="s">
        <v>3985</v>
      </c>
      <c r="K65" s="346"/>
    </row>
    <row r="66">
      <c r="B66" s="905"/>
      <c r="C66" s="905"/>
      <c r="D66" s="1"/>
      <c r="E66" s="187"/>
      <c r="F66" s="187"/>
      <c r="K66" s="346"/>
    </row>
    <row r="67">
      <c r="K67" s="346"/>
    </row>
    <row r="68">
      <c r="K68" s="346"/>
    </row>
    <row r="69">
      <c r="K69" s="346"/>
    </row>
    <row r="70">
      <c r="K70" s="346"/>
    </row>
    <row r="71">
      <c r="K71" s="346"/>
    </row>
    <row r="72">
      <c r="K72" s="346"/>
    </row>
    <row r="73">
      <c r="K73" s="346"/>
    </row>
    <row r="74">
      <c r="K74" s="346"/>
    </row>
    <row r="75">
      <c r="K75" s="346"/>
    </row>
    <row r="76">
      <c r="K76" s="346"/>
    </row>
    <row r="77">
      <c r="K77" s="346"/>
    </row>
    <row r="78">
      <c r="K78" s="346"/>
    </row>
    <row r="79">
      <c r="K79" s="346"/>
    </row>
    <row r="80">
      <c r="K80" s="346"/>
    </row>
    <row r="81">
      <c r="K81" s="346"/>
    </row>
    <row r="82">
      <c r="K82" s="346"/>
    </row>
    <row r="83">
      <c r="K83" s="346"/>
    </row>
    <row r="84">
      <c r="K84" s="346"/>
    </row>
    <row r="85">
      <c r="K85" s="346"/>
    </row>
    <row r="86">
      <c r="K86" s="346"/>
    </row>
    <row r="87">
      <c r="K87" s="346"/>
    </row>
    <row r="88">
      <c r="K88" s="346"/>
    </row>
    <row r="89">
      <c r="K89" s="346"/>
    </row>
    <row r="90">
      <c r="K90" s="346"/>
    </row>
    <row r="91">
      <c r="K91" s="346"/>
    </row>
    <row r="92">
      <c r="K92" s="346"/>
    </row>
    <row r="93">
      <c r="K93" s="346"/>
    </row>
    <row r="94">
      <c r="K94" s="346"/>
    </row>
    <row r="95">
      <c r="K95" s="346"/>
    </row>
    <row r="96">
      <c r="K96" s="346"/>
    </row>
    <row r="97">
      <c r="K97" s="346"/>
    </row>
    <row r="98">
      <c r="K98" s="346"/>
    </row>
    <row r="99">
      <c r="K99" s="346"/>
    </row>
    <row r="100">
      <c r="K100" s="346"/>
    </row>
    <row r="101">
      <c r="K101" s="346"/>
    </row>
    <row r="102">
      <c r="K102" s="346"/>
    </row>
    <row r="103">
      <c r="K103" s="346"/>
    </row>
    <row r="104">
      <c r="K104" s="346"/>
    </row>
    <row r="105"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</sheetData>
  <mergeCells count="26">
    <mergeCell ref="B6:B7"/>
    <mergeCell ref="B8:B10"/>
    <mergeCell ref="B35:D38"/>
    <mergeCell ref="C2:D2"/>
    <mergeCell ref="C3:D3"/>
    <mergeCell ref="E3:E4"/>
    <mergeCell ref="F3:F4"/>
    <mergeCell ref="G3:G4"/>
    <mergeCell ref="C4:D4"/>
    <mergeCell ref="C5:G5"/>
    <mergeCell ref="P14:Q17"/>
    <mergeCell ref="T14:X17"/>
    <mergeCell ref="Y14:Z17"/>
    <mergeCell ref="AC14:AG17"/>
    <mergeCell ref="AH14:AI17"/>
    <mergeCell ref="B18:H19"/>
    <mergeCell ref="K18:Q19"/>
    <mergeCell ref="T18:Z19"/>
    <mergeCell ref="AC18:AI19"/>
    <mergeCell ref="D8:G8"/>
    <mergeCell ref="D9:G9"/>
    <mergeCell ref="D10:G10"/>
    <mergeCell ref="D11:G11"/>
    <mergeCell ref="B14:F17"/>
    <mergeCell ref="G14:H17"/>
    <mergeCell ref="K14:O17"/>
  </mergeCells>
  <hyperlinks>
    <hyperlink r:id="rId1" ref="B35"/>
    <hyperlink r:id="rId2" ref="F36"/>
    <hyperlink r:id="rId3" ref="F37"/>
    <hyperlink r:id="rId4" ref="F3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5" max="17" width="12.75"/>
    <col customWidth="1" min="18" max="18" width="45.63"/>
    <col customWidth="1" hidden="1" min="19" max="19" width="13.38"/>
    <col customWidth="1" min="20" max="20" width="13.38"/>
    <col customWidth="1" min="21" max="21" width="38.0"/>
    <col customWidth="1" hidden="1" min="22" max="22" width="13.38"/>
    <col customWidth="1" min="23" max="24" width="13.38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3992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2177">
        <v>45462.0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3318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2159</v>
      </c>
      <c r="E14" s="1" t="s">
        <v>54</v>
      </c>
      <c r="H14" s="49"/>
      <c r="I14" s="50"/>
      <c r="J14" s="223"/>
      <c r="K14" s="893" t="s">
        <v>2159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682" t="s">
        <v>121</v>
      </c>
      <c r="P16" s="1683" t="s">
        <v>123</v>
      </c>
      <c r="Q16" s="1683" t="s">
        <v>1015</v>
      </c>
      <c r="R16" s="1683" t="s">
        <v>124</v>
      </c>
      <c r="S16" s="1683" t="s">
        <v>125</v>
      </c>
      <c r="T16" s="1683" t="s">
        <v>98</v>
      </c>
      <c r="U16" s="1948" t="s">
        <v>449</v>
      </c>
      <c r="V16" s="1683" t="s">
        <v>128</v>
      </c>
      <c r="W16" s="1683" t="s">
        <v>129</v>
      </c>
      <c r="X16" s="1684" t="s">
        <v>130</v>
      </c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2178">
        <v>45474.0</v>
      </c>
      <c r="L17" s="2179">
        <v>45475.0</v>
      </c>
      <c r="M17" s="2180">
        <v>45476.0</v>
      </c>
      <c r="N17" s="7"/>
      <c r="O17" s="1659" t="str">
        <f>IFERROR(__xludf.DUMMYFUNCTION("importrange(""https://docs.google.com/spreadsheets/d/1AZ3Iko49RlWgMZj2Hx7OpTHq-NH0mvOPQwtTsEQwEV4/edit#gid=2110884947"",""7/1~7/18 BOD/MDD/NPL!A6:J39"")"),"#REF!")</f>
        <v>#REF!</v>
      </c>
      <c r="P17" s="1660"/>
      <c r="Q17" s="1661"/>
      <c r="R17" s="1661"/>
      <c r="S17" s="1661"/>
      <c r="T17" s="1661"/>
      <c r="U17" s="2181"/>
      <c r="V17" s="1661"/>
      <c r="W17" s="1816"/>
      <c r="X17" s="1817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2129" t="s">
        <v>243</v>
      </c>
      <c r="L18" s="2129" t="s">
        <v>243</v>
      </c>
      <c r="M18" s="2129" t="s">
        <v>243</v>
      </c>
      <c r="N18" s="7"/>
      <c r="O18" s="1664"/>
      <c r="P18" s="1665"/>
      <c r="Q18" s="1666"/>
      <c r="R18" s="1667"/>
      <c r="S18" s="1667"/>
      <c r="T18" s="1667"/>
      <c r="U18" s="2182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2183" t="s">
        <v>3993</v>
      </c>
      <c r="J19" s="1188" t="s">
        <v>84</v>
      </c>
      <c r="K19" s="1705" t="s">
        <v>3994</v>
      </c>
      <c r="L19" s="1705" t="s">
        <v>3995</v>
      </c>
      <c r="M19" s="1705" t="s">
        <v>3996</v>
      </c>
      <c r="N19" s="7"/>
      <c r="O19" s="1664"/>
      <c r="P19" s="1665"/>
      <c r="Q19" s="1666"/>
      <c r="R19" s="1667"/>
      <c r="S19" s="1667"/>
      <c r="T19" s="1667"/>
      <c r="U19" s="2182"/>
      <c r="V19" s="1667"/>
      <c r="W19" s="1822"/>
      <c r="X19" s="1824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2184" t="s">
        <v>3997</v>
      </c>
      <c r="I20" s="47"/>
      <c r="J20" s="1188" t="s">
        <v>97</v>
      </c>
      <c r="K20" s="1705" t="s">
        <v>3994</v>
      </c>
      <c r="L20" s="1705" t="s">
        <v>3995</v>
      </c>
      <c r="M20" s="1705" t="s">
        <v>3996</v>
      </c>
      <c r="N20" s="7"/>
      <c r="O20" s="1664"/>
      <c r="P20" s="1665"/>
      <c r="Q20" s="1666"/>
      <c r="R20" s="1667"/>
      <c r="S20" s="1667"/>
      <c r="T20" s="1667"/>
      <c r="U20" s="2182"/>
      <c r="V20" s="1667"/>
      <c r="W20" s="1822"/>
      <c r="X20" s="1829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2185" t="s">
        <v>3998</v>
      </c>
      <c r="I21" s="47"/>
      <c r="J21" s="1192" t="s">
        <v>98</v>
      </c>
      <c r="K21" s="1693" t="s">
        <v>3999</v>
      </c>
      <c r="L21" s="1693" t="s">
        <v>535</v>
      </c>
      <c r="M21" s="1694" t="s">
        <v>4000</v>
      </c>
      <c r="N21" s="7"/>
      <c r="O21" s="1664"/>
      <c r="P21" s="1665"/>
      <c r="Q21" s="1666"/>
      <c r="R21" s="1667"/>
      <c r="S21" s="1667"/>
      <c r="T21" s="1667"/>
      <c r="U21" s="2182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2182"/>
      <c r="V22" s="1667"/>
      <c r="W22" s="1834"/>
      <c r="X22" s="1835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2178">
        <v>45477.0</v>
      </c>
      <c r="L23" s="2178">
        <v>45481.0</v>
      </c>
      <c r="M23" s="2186">
        <v>45482.0</v>
      </c>
      <c r="N23" s="7"/>
      <c r="O23" s="1664"/>
      <c r="P23" s="1665"/>
      <c r="Q23" s="1666"/>
      <c r="R23" s="1667"/>
      <c r="S23" s="1667"/>
      <c r="T23" s="1667"/>
      <c r="U23" s="2182"/>
      <c r="V23" s="1667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2129" t="s">
        <v>243</v>
      </c>
      <c r="L24" s="2129" t="s">
        <v>243</v>
      </c>
      <c r="M24" s="2129" t="s">
        <v>243</v>
      </c>
      <c r="N24" s="7"/>
      <c r="O24" s="1664"/>
      <c r="P24" s="1665"/>
      <c r="Q24" s="1666"/>
      <c r="R24" s="1667"/>
      <c r="S24" s="1667"/>
      <c r="T24" s="1667"/>
      <c r="U24" s="2182"/>
      <c r="V24" s="1667"/>
      <c r="W24" s="1839"/>
      <c r="X24" s="1840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2187" t="s">
        <v>4001</v>
      </c>
      <c r="L25" s="2187" t="s">
        <v>4002</v>
      </c>
      <c r="M25" s="2187" t="s">
        <v>4003</v>
      </c>
      <c r="N25" s="7"/>
      <c r="O25" s="1664"/>
      <c r="P25" s="1665"/>
      <c r="Q25" s="1666"/>
      <c r="R25" s="1667"/>
      <c r="S25" s="1667"/>
      <c r="T25" s="1667"/>
      <c r="U25" s="2182"/>
      <c r="V25" s="1667"/>
      <c r="W25" s="1844"/>
      <c r="X25" s="1845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2187" t="s">
        <v>4001</v>
      </c>
      <c r="L26" s="2187" t="s">
        <v>4002</v>
      </c>
      <c r="M26" s="2187" t="s">
        <v>4003</v>
      </c>
      <c r="N26" s="229" t="s">
        <v>149</v>
      </c>
      <c r="O26" s="1664"/>
      <c r="P26" s="1665"/>
      <c r="Q26" s="1666"/>
      <c r="R26" s="1667"/>
      <c r="S26" s="1667"/>
      <c r="T26" s="1667"/>
      <c r="U26" s="2182"/>
      <c r="V26" s="1667"/>
      <c r="W26" s="1818"/>
      <c r="X26" s="181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2188" t="s">
        <v>4004</v>
      </c>
      <c r="L27" s="2188" t="s">
        <v>3652</v>
      </c>
      <c r="M27" s="2188" t="s">
        <v>2045</v>
      </c>
      <c r="N27" s="7"/>
      <c r="O27" s="1695"/>
      <c r="P27" s="1696"/>
      <c r="Q27" s="1688"/>
      <c r="R27" s="1688"/>
      <c r="S27" s="1688"/>
      <c r="T27" s="1688"/>
      <c r="U27" s="2189"/>
      <c r="V27" s="1688"/>
      <c r="W27" s="1822"/>
      <c r="X27" s="1824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5"/>
      <c r="P28" s="1696"/>
      <c r="Q28" s="1688"/>
      <c r="R28" s="1688"/>
      <c r="S28" s="1688"/>
      <c r="T28" s="1688"/>
      <c r="U28" s="2189"/>
      <c r="V28" s="1688"/>
      <c r="W28" s="1822"/>
      <c r="X28" s="1829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2178">
        <v>45483.0</v>
      </c>
      <c r="L29" s="2179">
        <v>45484.0</v>
      </c>
      <c r="M29" s="2180">
        <v>45485.0</v>
      </c>
      <c r="N29" s="95"/>
      <c r="O29" s="1697"/>
      <c r="P29" s="1698"/>
      <c r="Q29" s="1699"/>
      <c r="R29" s="1699"/>
      <c r="S29" s="1699"/>
      <c r="T29" s="1699"/>
      <c r="U29" s="2190"/>
      <c r="V29" s="1699"/>
      <c r="W29" s="1846"/>
      <c r="X29" s="1847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2129" t="s">
        <v>243</v>
      </c>
      <c r="L30" s="2129" t="s">
        <v>243</v>
      </c>
      <c r="M30" s="2129" t="s">
        <v>243</v>
      </c>
      <c r="N30" s="100"/>
      <c r="O30" s="1659"/>
      <c r="P30" s="1660"/>
      <c r="Q30" s="1661"/>
      <c r="R30" s="1661"/>
      <c r="S30" s="1661"/>
      <c r="T30" s="1661"/>
      <c r="U30" s="2181"/>
      <c r="V30" s="1661"/>
      <c r="W30" s="2191"/>
      <c r="X30" s="2192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">
        <v>4005</v>
      </c>
      <c r="L31" s="1705" t="s">
        <v>4006</v>
      </c>
      <c r="M31" s="1705" t="s">
        <v>4007</v>
      </c>
      <c r="N31" s="100"/>
      <c r="O31" s="1695"/>
      <c r="P31" s="1696"/>
      <c r="Q31" s="1688"/>
      <c r="R31" s="1688"/>
      <c r="S31" s="1688"/>
      <c r="T31" s="1688"/>
      <c r="U31" s="2189"/>
      <c r="V31" s="1688"/>
      <c r="W31" s="1822"/>
      <c r="X31" s="1829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">
        <v>4005</v>
      </c>
      <c r="L32" s="1705" t="s">
        <v>4006</v>
      </c>
      <c r="M32" s="1705" t="s">
        <v>4007</v>
      </c>
      <c r="N32" s="100"/>
      <c r="O32" s="1695"/>
      <c r="P32" s="1696"/>
      <c r="Q32" s="1688"/>
      <c r="R32" s="1688"/>
      <c r="S32" s="1688"/>
      <c r="T32" s="1688"/>
      <c r="U32" s="2189"/>
      <c r="V32" s="1688"/>
      <c r="W32" s="1839"/>
      <c r="X32" s="184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693" t="s">
        <v>4008</v>
      </c>
      <c r="L33" s="1693" t="s">
        <v>1890</v>
      </c>
      <c r="M33" s="1693"/>
      <c r="N33" s="100"/>
      <c r="O33" s="1664"/>
      <c r="P33" s="1665"/>
      <c r="Q33" s="1666"/>
      <c r="R33" s="1667"/>
      <c r="S33" s="1667"/>
      <c r="T33" s="1667"/>
      <c r="U33" s="2182"/>
      <c r="V33" s="1667"/>
      <c r="W33" s="1844"/>
      <c r="X33" s="1845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100"/>
      <c r="O34" s="1664"/>
      <c r="P34" s="1665"/>
      <c r="Q34" s="1666"/>
      <c r="R34" s="1667"/>
      <c r="S34" s="1667"/>
      <c r="T34" s="1667"/>
      <c r="U34" s="2182"/>
      <c r="V34" s="1667"/>
      <c r="W34" s="1818"/>
      <c r="X34" s="181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2179">
        <v>45486.0</v>
      </c>
      <c r="L35" s="2178">
        <v>45487.0</v>
      </c>
      <c r="M35" s="2186">
        <v>45488.0</v>
      </c>
      <c r="N35" s="100"/>
      <c r="O35" s="1664"/>
      <c r="P35" s="1665"/>
      <c r="Q35" s="1666"/>
      <c r="R35" s="1667"/>
      <c r="S35" s="1667"/>
      <c r="T35" s="1667"/>
      <c r="U35" s="2182"/>
      <c r="V35" s="1667"/>
      <c r="W35" s="1822"/>
      <c r="X35" s="1824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2129" t="s">
        <v>243</v>
      </c>
      <c r="L36" s="2129" t="s">
        <v>243</v>
      </c>
      <c r="M36" s="2129" t="s">
        <v>243</v>
      </c>
      <c r="N36" s="100"/>
      <c r="O36" s="1664"/>
      <c r="P36" s="1665"/>
      <c r="Q36" s="1666"/>
      <c r="R36" s="1667"/>
      <c r="S36" s="1667"/>
      <c r="T36" s="1667"/>
      <c r="U36" s="2182"/>
      <c r="V36" s="1667"/>
      <c r="W36" s="1822"/>
      <c r="X36" s="1829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">
        <v>4009</v>
      </c>
      <c r="L37" s="1705" t="s">
        <v>4010</v>
      </c>
      <c r="M37" s="1705" t="s">
        <v>4011</v>
      </c>
      <c r="N37" s="100"/>
      <c r="O37" s="1664"/>
      <c r="P37" s="1665"/>
      <c r="Q37" s="1666"/>
      <c r="R37" s="1667"/>
      <c r="S37" s="1667"/>
      <c r="T37" s="1667"/>
      <c r="U37" s="2182"/>
      <c r="V37" s="1667"/>
      <c r="W37" s="1822"/>
      <c r="X37" s="1829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">
        <v>4009</v>
      </c>
      <c r="L38" s="1705" t="s">
        <v>4010</v>
      </c>
      <c r="M38" s="1705" t="s">
        <v>4011</v>
      </c>
      <c r="N38" s="100"/>
      <c r="O38" s="1664"/>
      <c r="P38" s="1665"/>
      <c r="Q38" s="1666"/>
      <c r="R38" s="1667"/>
      <c r="S38" s="1667"/>
      <c r="T38" s="1667"/>
      <c r="U38" s="2182"/>
      <c r="V38" s="1667"/>
      <c r="W38" s="1834"/>
      <c r="X38" s="1835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693" t="s">
        <v>4012</v>
      </c>
      <c r="L39" s="1693" t="s">
        <v>223</v>
      </c>
      <c r="M39" s="1693" t="s">
        <v>4013</v>
      </c>
      <c r="N39" s="100"/>
      <c r="O39" s="1664"/>
      <c r="P39" s="1665"/>
      <c r="Q39" s="1666"/>
      <c r="R39" s="1667"/>
      <c r="S39" s="1667"/>
      <c r="T39" s="1667"/>
      <c r="U39" s="2182"/>
      <c r="V39" s="1667"/>
      <c r="W39" s="1822"/>
      <c r="X39" s="1829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100"/>
      <c r="O40" s="1664"/>
      <c r="P40" s="1665"/>
      <c r="Q40" s="1666"/>
      <c r="R40" s="1667"/>
      <c r="S40" s="1667"/>
      <c r="T40" s="1667"/>
      <c r="U40" s="2182"/>
      <c r="V40" s="1667"/>
      <c r="W40" s="1839"/>
      <c r="X40" s="1840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348" t="s">
        <v>46</v>
      </c>
      <c r="K41" s="2178">
        <v>45489.0</v>
      </c>
      <c r="L41" s="2193"/>
      <c r="M41" s="2194"/>
      <c r="N41" s="100"/>
      <c r="O41" s="1664"/>
      <c r="P41" s="1665"/>
      <c r="Q41" s="1666"/>
      <c r="R41" s="1667"/>
      <c r="S41" s="1667"/>
      <c r="T41" s="1667"/>
      <c r="U41" s="2182"/>
      <c r="V41" s="1667"/>
      <c r="W41" s="1844"/>
      <c r="X41" s="1845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2129" t="s">
        <v>243</v>
      </c>
      <c r="L42" s="2195"/>
      <c r="M42" s="2195"/>
      <c r="N42" s="100"/>
      <c r="O42" s="1664"/>
      <c r="P42" s="1665"/>
      <c r="Q42" s="1666"/>
      <c r="R42" s="1667"/>
      <c r="S42" s="1667"/>
      <c r="T42" s="1667"/>
      <c r="U42" s="2182"/>
      <c r="V42" s="1667"/>
      <c r="W42" s="1818"/>
      <c r="X42" s="1819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">
        <v>4014</v>
      </c>
      <c r="L43" s="1945"/>
      <c r="M43" s="1945"/>
      <c r="N43" s="100"/>
      <c r="O43" s="1664"/>
      <c r="P43" s="1665"/>
      <c r="Q43" s="1666"/>
      <c r="R43" s="1667"/>
      <c r="S43" s="1667"/>
      <c r="T43" s="1667"/>
      <c r="U43" s="2182"/>
      <c r="V43" s="1667"/>
      <c r="W43" s="1822"/>
      <c r="X43" s="1824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">
        <v>4014</v>
      </c>
      <c r="L44" s="1945"/>
      <c r="M44" s="1945"/>
      <c r="N44" s="100"/>
      <c r="O44" s="1664"/>
      <c r="P44" s="1665"/>
      <c r="Q44" s="1666"/>
      <c r="R44" s="1667"/>
      <c r="S44" s="1667"/>
      <c r="T44" s="1667"/>
      <c r="U44" s="2182"/>
      <c r="V44" s="1667"/>
      <c r="W44" s="1822"/>
      <c r="X44" s="1829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693" t="s">
        <v>223</v>
      </c>
      <c r="L45" s="1945"/>
      <c r="M45" s="2196"/>
      <c r="N45" s="100"/>
      <c r="O45" s="1664"/>
      <c r="P45" s="1665"/>
      <c r="Q45" s="1666"/>
      <c r="R45" s="1667"/>
      <c r="S45" s="1667"/>
      <c r="T45" s="1667"/>
      <c r="U45" s="2182"/>
      <c r="V45" s="1667"/>
      <c r="W45" s="1822"/>
      <c r="X45" s="1829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01"/>
      <c r="N46" s="100"/>
      <c r="O46" s="1664"/>
      <c r="P46" s="1665"/>
      <c r="Q46" s="1666"/>
      <c r="R46" s="1667"/>
      <c r="S46" s="1667"/>
      <c r="T46" s="1667"/>
      <c r="U46" s="2182"/>
      <c r="V46" s="1667"/>
      <c r="W46" s="1834"/>
      <c r="X46" s="1835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2197">
        <v>45474.0</v>
      </c>
      <c r="L47" s="2197">
        <v>45475.0</v>
      </c>
      <c r="M47" s="2197">
        <v>45476.0</v>
      </c>
      <c r="N47" s="100"/>
      <c r="O47" s="1719"/>
      <c r="P47" s="1720"/>
      <c r="Q47" s="1722"/>
      <c r="R47" s="1723"/>
      <c r="S47" s="1723"/>
      <c r="T47" s="1723"/>
      <c r="U47" s="2198"/>
      <c r="V47" s="1723"/>
      <c r="W47" s="1846"/>
      <c r="X47" s="1847"/>
      <c r="AB47" s="333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1771" t="s">
        <v>280</v>
      </c>
      <c r="L48" s="1771" t="s">
        <v>280</v>
      </c>
      <c r="M48" s="1771" t="s">
        <v>280</v>
      </c>
      <c r="N48" s="100"/>
      <c r="O48" s="1664"/>
      <c r="P48" s="1665"/>
      <c r="Q48" s="1666"/>
      <c r="R48" s="1667"/>
      <c r="S48" s="1667"/>
      <c r="T48" s="1667"/>
      <c r="U48" s="2199"/>
      <c r="V48" s="1667"/>
      <c r="W48" s="1839"/>
      <c r="X48" s="1840"/>
      <c r="AB48" s="12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">
        <v>4015</v>
      </c>
      <c r="L49" s="1705" t="s">
        <v>4016</v>
      </c>
      <c r="M49" s="1705" t="s">
        <v>4017</v>
      </c>
      <c r="N49" s="100"/>
      <c r="O49" s="1664"/>
      <c r="P49" s="1665"/>
      <c r="Q49" s="1666"/>
      <c r="R49" s="1667"/>
      <c r="S49" s="1667"/>
      <c r="T49" s="1667"/>
      <c r="U49" s="2199"/>
      <c r="V49" s="1667"/>
      <c r="W49" s="1822"/>
      <c r="X49" s="1829"/>
      <c r="Y49" s="41"/>
      <c r="AB49" s="441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">
        <v>4015</v>
      </c>
      <c r="L50" s="1705" t="s">
        <v>4016</v>
      </c>
      <c r="M50" s="1705" t="s">
        <v>4017</v>
      </c>
      <c r="N50" s="856"/>
      <c r="O50" s="1719"/>
      <c r="P50" s="1720"/>
      <c r="Q50" s="1722"/>
      <c r="R50" s="1723"/>
      <c r="S50" s="1723"/>
      <c r="T50" s="1723"/>
      <c r="U50" s="2200"/>
      <c r="V50" s="1723"/>
      <c r="W50" s="1846"/>
      <c r="X50" s="1847"/>
      <c r="Y50" s="41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693" t="s">
        <v>4018</v>
      </c>
      <c r="L51" s="1693" t="s">
        <v>4019</v>
      </c>
      <c r="M51" s="1693" t="s">
        <v>4020</v>
      </c>
      <c r="N51" s="866"/>
      <c r="O51" s="914"/>
      <c r="P51" s="914"/>
      <c r="Q51" s="914"/>
      <c r="R51" s="999"/>
      <c r="S51" s="1398"/>
      <c r="T51" s="999"/>
      <c r="U51" s="999"/>
      <c r="V51" s="999"/>
      <c r="W51" s="843"/>
      <c r="X51" s="1729"/>
      <c r="Y51" s="41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941"/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65"/>
      <c r="Y52" s="41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2201">
        <v>45477.0</v>
      </c>
      <c r="L53" s="2201">
        <v>45478.0</v>
      </c>
      <c r="M53" s="2201">
        <v>45479.0</v>
      </c>
      <c r="N53" s="866"/>
      <c r="O53" s="2202"/>
      <c r="P53" s="2203"/>
      <c r="Q53" s="2203"/>
      <c r="R53" s="2204"/>
      <c r="S53" s="2205"/>
      <c r="T53" s="2204"/>
      <c r="U53" s="2204"/>
      <c r="V53" s="2206"/>
      <c r="W53" s="2206"/>
      <c r="X53" s="2206"/>
      <c r="Y53" s="41"/>
      <c r="Z53" s="2207"/>
      <c r="AA53" s="2207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1771" t="s">
        <v>280</v>
      </c>
      <c r="L54" s="1771" t="s">
        <v>280</v>
      </c>
      <c r="M54" s="1771" t="s">
        <v>280</v>
      </c>
      <c r="N54" s="866"/>
      <c r="O54" s="914"/>
      <c r="P54" s="914"/>
      <c r="Q54" s="914"/>
      <c r="R54" s="999"/>
      <c r="S54" s="1401"/>
      <c r="T54" s="999"/>
      <c r="U54" s="999"/>
      <c r="V54" s="999"/>
      <c r="W54" s="165"/>
      <c r="X54" s="165"/>
      <c r="Y54" s="41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2187" t="s">
        <v>4021</v>
      </c>
      <c r="L55" s="1705" t="s">
        <v>4022</v>
      </c>
      <c r="M55" s="1705" t="s">
        <v>4023</v>
      </c>
      <c r="N55" s="866"/>
      <c r="O55" s="914"/>
      <c r="P55" s="914"/>
      <c r="Q55" s="914"/>
      <c r="R55" s="999"/>
      <c r="S55" s="1401"/>
      <c r="T55" s="999"/>
      <c r="U55" s="999"/>
      <c r="V55" s="999"/>
      <c r="W55" s="165"/>
      <c r="X55" s="165"/>
      <c r="Y55" s="41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2187" t="s">
        <v>4021</v>
      </c>
      <c r="L56" s="1705" t="s">
        <v>4022</v>
      </c>
      <c r="M56" s="1705" t="s">
        <v>4023</v>
      </c>
      <c r="N56" s="2208"/>
      <c r="O56" s="2209"/>
      <c r="P56" s="2209"/>
      <c r="Q56" s="2210"/>
      <c r="R56" s="2210"/>
      <c r="S56" s="2210"/>
      <c r="T56" s="2210"/>
      <c r="U56" s="2210"/>
      <c r="V56" s="2210"/>
      <c r="W56" s="2211"/>
      <c r="X56" s="2211"/>
      <c r="Y56" s="41"/>
      <c r="Z56" s="2203"/>
      <c r="AA56" s="2203"/>
      <c r="AB56" s="2203"/>
      <c r="AC56" s="2203"/>
      <c r="AD56" s="2203"/>
      <c r="AE56" s="2203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693" t="s">
        <v>4024</v>
      </c>
      <c r="L57" s="1693"/>
      <c r="M57" s="1694" t="s">
        <v>4025</v>
      </c>
      <c r="N57" s="2208"/>
      <c r="O57" s="914"/>
      <c r="P57" s="914"/>
      <c r="Q57" s="914"/>
      <c r="R57" s="999"/>
      <c r="S57" s="1401"/>
      <c r="T57" s="999"/>
      <c r="U57" s="999"/>
      <c r="V57" s="999"/>
      <c r="W57" s="165"/>
      <c r="X57" s="165"/>
      <c r="Y57" s="41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941"/>
      <c r="N58" s="2208"/>
      <c r="O58" s="914"/>
      <c r="P58" s="914"/>
      <c r="Q58" s="914"/>
      <c r="R58" s="999"/>
      <c r="S58" s="1401"/>
      <c r="T58" s="999"/>
      <c r="U58" s="999"/>
      <c r="V58" s="999"/>
      <c r="W58" s="165"/>
      <c r="X58" s="1860"/>
      <c r="Y58" s="41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2201">
        <v>45480.0</v>
      </c>
      <c r="L59" s="2201">
        <v>45481.0</v>
      </c>
      <c r="M59" s="2201">
        <v>45482.0</v>
      </c>
      <c r="N59" s="2212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Y59" s="41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1771" t="s">
        <v>280</v>
      </c>
      <c r="L60" s="1771" t="s">
        <v>280</v>
      </c>
      <c r="M60" s="1771" t="s">
        <v>280</v>
      </c>
      <c r="N60" s="2212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Y60" s="41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705" t="s">
        <v>4026</v>
      </c>
      <c r="L61" s="1705" t="s">
        <v>4027</v>
      </c>
      <c r="M61" s="1705" t="s">
        <v>4028</v>
      </c>
      <c r="N61" s="2212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Y61" s="41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705" t="s">
        <v>4026</v>
      </c>
      <c r="L62" s="1705" t="s">
        <v>4027</v>
      </c>
      <c r="M62" s="1705" t="s">
        <v>4028</v>
      </c>
      <c r="N62" s="2212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Y62" s="41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693" t="s">
        <v>4029</v>
      </c>
      <c r="L63" s="1693" t="s">
        <v>4030</v>
      </c>
      <c r="M63" s="1693" t="s">
        <v>4031</v>
      </c>
      <c r="N63" s="2212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941"/>
      <c r="N64" s="2210"/>
      <c r="O64" s="914"/>
      <c r="P64" s="914"/>
      <c r="Q64" s="914"/>
      <c r="R64" s="999"/>
      <c r="S64" s="1401"/>
      <c r="T64" s="999"/>
      <c r="U64" s="999"/>
      <c r="V64" s="346"/>
      <c r="W64" s="7"/>
      <c r="X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935" t="s">
        <v>46</v>
      </c>
      <c r="K65" s="2201">
        <v>45483.0</v>
      </c>
      <c r="L65" s="2201">
        <v>45484.0</v>
      </c>
      <c r="M65" s="2201">
        <v>45485.0</v>
      </c>
      <c r="N65" s="2211"/>
      <c r="O65" s="914"/>
      <c r="P65" s="914"/>
      <c r="Q65" s="914"/>
      <c r="R65" s="999"/>
      <c r="S65" s="1401"/>
      <c r="T65" s="999"/>
      <c r="U65" s="999"/>
      <c r="V65" s="1402"/>
      <c r="W65" s="7"/>
      <c r="X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272"/>
      <c r="I66" s="275"/>
      <c r="J66" s="71" t="s">
        <v>44</v>
      </c>
      <c r="K66" s="1771" t="s">
        <v>280</v>
      </c>
      <c r="L66" s="1771" t="s">
        <v>280</v>
      </c>
      <c r="M66" s="1771" t="s">
        <v>280</v>
      </c>
      <c r="N66" s="2211"/>
      <c r="O66" s="914"/>
      <c r="P66" s="914"/>
      <c r="Q66" s="914"/>
      <c r="R66" s="999"/>
      <c r="S66" s="1401"/>
      <c r="T66" s="999"/>
      <c r="U66" s="999"/>
      <c r="V66" s="1402"/>
      <c r="W66" s="7"/>
      <c r="X66" s="176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H67" s="41"/>
      <c r="I67" s="156"/>
      <c r="J67" s="1188" t="s">
        <v>84</v>
      </c>
      <c r="K67" s="1705" t="s">
        <v>4032</v>
      </c>
      <c r="L67" s="1705" t="s">
        <v>4033</v>
      </c>
      <c r="M67" s="1705" t="s">
        <v>4034</v>
      </c>
      <c r="N67" s="2203"/>
      <c r="O67" s="914"/>
      <c r="P67" s="914"/>
      <c r="Q67" s="914"/>
      <c r="R67" s="999"/>
      <c r="S67" s="1401"/>
      <c r="T67" s="999"/>
      <c r="U67" s="999"/>
      <c r="V67" s="1402"/>
      <c r="X67" s="53"/>
    </row>
    <row r="68">
      <c r="H68" s="41"/>
      <c r="I68" s="156"/>
      <c r="J68" s="1188" t="s">
        <v>97</v>
      </c>
      <c r="K68" s="1705" t="s">
        <v>4032</v>
      </c>
      <c r="L68" s="1705" t="s">
        <v>4033</v>
      </c>
      <c r="M68" s="1705" t="s">
        <v>4034</v>
      </c>
      <c r="N68" s="2203"/>
      <c r="O68" s="914"/>
      <c r="P68" s="914"/>
      <c r="Q68" s="914"/>
      <c r="R68" s="999"/>
      <c r="S68" s="1401"/>
      <c r="T68" s="999"/>
      <c r="U68" s="999"/>
      <c r="V68" s="1402"/>
      <c r="X68" s="53"/>
    </row>
    <row r="69">
      <c r="H69" s="41"/>
      <c r="I69" s="156"/>
      <c r="J69" s="1192" t="s">
        <v>98</v>
      </c>
      <c r="K69" s="1705"/>
      <c r="L69" s="1705" t="s">
        <v>223</v>
      </c>
      <c r="M69" s="1705"/>
      <c r="N69" s="2203"/>
      <c r="O69" s="914"/>
      <c r="P69" s="914"/>
      <c r="Q69" s="914"/>
      <c r="R69" s="999"/>
      <c r="S69" s="1401"/>
      <c r="T69" s="999"/>
      <c r="U69" s="999"/>
      <c r="V69" s="1402"/>
      <c r="X69" s="53"/>
    </row>
    <row r="70">
      <c r="H70" s="41"/>
      <c r="I70" s="103"/>
      <c r="J70" s="101"/>
      <c r="K70" s="101"/>
      <c r="L70" s="101"/>
      <c r="M70" s="1941"/>
      <c r="N70" s="2203"/>
      <c r="O70" s="914"/>
      <c r="P70" s="914"/>
      <c r="Q70" s="914"/>
      <c r="R70" s="999"/>
      <c r="S70" s="1401"/>
      <c r="T70" s="999"/>
      <c r="U70" s="999"/>
      <c r="V70" s="346"/>
      <c r="X70" s="53"/>
    </row>
    <row r="71">
      <c r="H71" s="41"/>
      <c r="I71" s="103"/>
      <c r="J71" s="935" t="s">
        <v>46</v>
      </c>
      <c r="K71" s="2201">
        <v>45486.0</v>
      </c>
      <c r="L71" s="2201">
        <v>45487.0</v>
      </c>
      <c r="M71" s="2201">
        <v>45488.0</v>
      </c>
      <c r="N71" s="2203"/>
      <c r="O71" s="914"/>
      <c r="P71" s="914"/>
      <c r="Q71" s="914"/>
      <c r="R71" s="999"/>
      <c r="S71" s="1401"/>
      <c r="T71" s="999"/>
      <c r="U71" s="999"/>
      <c r="V71" s="346"/>
      <c r="X71" s="53"/>
    </row>
    <row r="72">
      <c r="H72" s="41"/>
      <c r="I72" s="103"/>
      <c r="J72" s="71" t="s">
        <v>44</v>
      </c>
      <c r="K72" s="1771" t="s">
        <v>280</v>
      </c>
      <c r="L72" s="1771" t="s">
        <v>280</v>
      </c>
      <c r="M72" s="1771" t="s">
        <v>280</v>
      </c>
      <c r="N72" s="2203"/>
      <c r="O72" s="914"/>
      <c r="P72" s="914"/>
      <c r="Q72" s="914"/>
      <c r="R72" s="999"/>
      <c r="S72" s="1401"/>
      <c r="T72" s="999"/>
      <c r="U72" s="999"/>
      <c r="V72" s="346"/>
      <c r="X72" s="53"/>
    </row>
    <row r="73">
      <c r="H73" s="41"/>
      <c r="I73" s="103"/>
      <c r="J73" s="1188" t="s">
        <v>84</v>
      </c>
      <c r="K73" s="1705" t="s">
        <v>4035</v>
      </c>
      <c r="L73" s="1705" t="s">
        <v>4036</v>
      </c>
      <c r="M73" s="1705" t="s">
        <v>4037</v>
      </c>
      <c r="N73" s="2203"/>
      <c r="O73" s="914"/>
      <c r="P73" s="914"/>
      <c r="Q73" s="914"/>
      <c r="R73" s="999"/>
      <c r="S73" s="1401"/>
      <c r="T73" s="999"/>
      <c r="U73" s="999"/>
      <c r="V73" s="346"/>
      <c r="X73" s="53"/>
    </row>
    <row r="74">
      <c r="H74" s="41"/>
      <c r="I74" s="103"/>
      <c r="J74" s="1188" t="s">
        <v>97</v>
      </c>
      <c r="K74" s="1705" t="s">
        <v>4035</v>
      </c>
      <c r="L74" s="1705" t="s">
        <v>4036</v>
      </c>
      <c r="M74" s="1705" t="s">
        <v>4037</v>
      </c>
      <c r="R74" s="346"/>
      <c r="S74" s="1396"/>
      <c r="T74" s="346"/>
      <c r="U74" s="346"/>
      <c r="V74" s="346"/>
      <c r="X74" s="53"/>
    </row>
    <row r="75">
      <c r="H75" s="41"/>
      <c r="I75" s="156"/>
      <c r="J75" s="1192" t="s">
        <v>98</v>
      </c>
      <c r="K75" s="1693" t="s">
        <v>3324</v>
      </c>
      <c r="L75" s="1693" t="s">
        <v>2221</v>
      </c>
      <c r="M75" s="1693" t="s">
        <v>223</v>
      </c>
      <c r="O75" s="2202"/>
      <c r="Y75" s="41"/>
    </row>
    <row r="76">
      <c r="H76" s="41"/>
      <c r="J76" s="101"/>
      <c r="K76" s="101"/>
      <c r="L76" s="101"/>
      <c r="M76" s="1941"/>
      <c r="O76" s="2203"/>
      <c r="R76" s="346"/>
      <c r="S76" s="1406"/>
      <c r="T76" s="458"/>
      <c r="U76" s="458"/>
      <c r="V76" s="458"/>
      <c r="W76" s="432"/>
      <c r="X76" s="1865"/>
    </row>
    <row r="77">
      <c r="H77" s="41"/>
      <c r="I77" s="156"/>
      <c r="J77" s="935" t="s">
        <v>46</v>
      </c>
      <c r="K77" s="2201">
        <v>45489.0</v>
      </c>
      <c r="L77" s="2201">
        <v>45490.0</v>
      </c>
      <c r="M77" s="2201">
        <v>45491.0</v>
      </c>
      <c r="O77" s="2203"/>
      <c r="R77" s="346"/>
      <c r="S77" s="1396"/>
      <c r="T77" s="346"/>
      <c r="U77" s="346"/>
      <c r="V77" s="346"/>
      <c r="X77" s="53"/>
    </row>
    <row r="78">
      <c r="H78" s="41"/>
      <c r="I78" s="156"/>
      <c r="J78" s="71" t="s">
        <v>44</v>
      </c>
      <c r="K78" s="1771" t="s">
        <v>280</v>
      </c>
      <c r="L78" s="1771" t="s">
        <v>280</v>
      </c>
      <c r="M78" s="1771" t="s">
        <v>280</v>
      </c>
      <c r="O78" s="2203"/>
      <c r="R78" s="346"/>
      <c r="S78" s="1396"/>
      <c r="T78" s="346"/>
      <c r="U78" s="346"/>
      <c r="V78" s="346"/>
      <c r="X78" s="53"/>
    </row>
    <row r="79">
      <c r="H79" s="41"/>
      <c r="I79" s="156"/>
      <c r="J79" s="1188" t="s">
        <v>84</v>
      </c>
      <c r="K79" s="1705" t="s">
        <v>4038</v>
      </c>
      <c r="L79" s="1705" t="s">
        <v>4039</v>
      </c>
      <c r="M79" s="1705" t="s">
        <v>4035</v>
      </c>
      <c r="O79" s="2206"/>
      <c r="R79" s="346"/>
      <c r="S79" s="1396"/>
      <c r="T79" s="346"/>
      <c r="U79" s="346"/>
      <c r="V79" s="346"/>
      <c r="X79" s="53"/>
    </row>
    <row r="80">
      <c r="H80" s="41"/>
      <c r="I80" s="156"/>
      <c r="J80" s="1188" t="s">
        <v>97</v>
      </c>
      <c r="K80" s="1705" t="s">
        <v>4038</v>
      </c>
      <c r="L80" s="1705" t="s">
        <v>4039</v>
      </c>
      <c r="M80" s="1705" t="s">
        <v>4035</v>
      </c>
      <c r="O80" s="2206"/>
      <c r="R80" s="346"/>
      <c r="S80" s="1396"/>
      <c r="T80" s="346"/>
      <c r="U80" s="346"/>
      <c r="V80" s="346"/>
      <c r="X80" s="53"/>
    </row>
    <row r="81">
      <c r="H81" s="41"/>
      <c r="I81" s="156"/>
      <c r="J81" s="1192" t="s">
        <v>98</v>
      </c>
      <c r="K81" s="1693"/>
      <c r="L81" s="1693"/>
      <c r="M81" s="1693" t="s">
        <v>3324</v>
      </c>
      <c r="O81" s="2213"/>
      <c r="R81" s="346"/>
      <c r="S81" s="1396"/>
      <c r="T81" s="346"/>
      <c r="U81" s="346"/>
      <c r="V81" s="346"/>
      <c r="X81" s="53"/>
    </row>
    <row r="82">
      <c r="H82" s="41"/>
      <c r="I82" s="156"/>
      <c r="O82" s="2206"/>
      <c r="R82" s="346"/>
      <c r="S82" s="1396"/>
      <c r="T82" s="346"/>
      <c r="U82" s="346"/>
      <c r="V82" s="346"/>
      <c r="X82" s="53"/>
    </row>
    <row r="83">
      <c r="H83" s="41"/>
      <c r="I83" s="156"/>
      <c r="J83" s="1226" t="s">
        <v>46</v>
      </c>
      <c r="K83" s="2214">
        <v>45476.0</v>
      </c>
      <c r="L83" s="2214">
        <v>45481.0</v>
      </c>
      <c r="M83" s="2214">
        <v>45483.0</v>
      </c>
      <c r="O83" s="2206"/>
      <c r="R83" s="346"/>
      <c r="S83" s="1396"/>
      <c r="T83" s="346"/>
      <c r="U83" s="346"/>
      <c r="V83" s="346"/>
      <c r="X83" s="53"/>
    </row>
    <row r="84">
      <c r="H84" s="41"/>
      <c r="I84" s="156"/>
      <c r="J84" s="1211" t="s">
        <v>44</v>
      </c>
      <c r="K84" s="2129" t="s">
        <v>343</v>
      </c>
      <c r="L84" s="2129" t="s">
        <v>343</v>
      </c>
      <c r="M84" s="2129" t="s">
        <v>343</v>
      </c>
      <c r="O84" s="2206"/>
      <c r="R84" s="346"/>
      <c r="S84" s="1396"/>
      <c r="T84" s="346"/>
      <c r="U84" s="346"/>
      <c r="V84" s="346"/>
      <c r="X84" s="53"/>
    </row>
    <row r="85">
      <c r="H85" s="41"/>
      <c r="I85" s="156"/>
      <c r="J85" s="1188" t="s">
        <v>84</v>
      </c>
      <c r="K85" s="1705" t="s">
        <v>4040</v>
      </c>
      <c r="L85" s="1705" t="s">
        <v>4041</v>
      </c>
      <c r="M85" s="1705" t="s">
        <v>4042</v>
      </c>
      <c r="O85" s="2207"/>
      <c r="R85" s="346"/>
      <c r="S85" s="1396"/>
      <c r="T85" s="346"/>
      <c r="U85" s="346"/>
      <c r="V85" s="346"/>
      <c r="X85" s="53"/>
    </row>
    <row r="86">
      <c r="H86" s="41"/>
      <c r="I86" s="156"/>
      <c r="J86" s="1188" t="s">
        <v>97</v>
      </c>
      <c r="K86" s="1705" t="s">
        <v>4040</v>
      </c>
      <c r="L86" s="1705" t="s">
        <v>4041</v>
      </c>
      <c r="M86" s="1705" t="s">
        <v>4042</v>
      </c>
      <c r="O86" s="2207"/>
      <c r="R86" s="346"/>
      <c r="S86" s="1396"/>
      <c r="T86" s="346"/>
      <c r="U86" s="346"/>
      <c r="V86" s="346"/>
      <c r="X86" s="53"/>
    </row>
    <row r="87">
      <c r="H87" s="41"/>
      <c r="I87" s="156"/>
      <c r="J87" s="1192" t="s">
        <v>98</v>
      </c>
      <c r="K87" s="1705"/>
      <c r="L87" s="1705"/>
      <c r="M87" s="1705"/>
      <c r="O87" s="2207"/>
      <c r="R87" s="346"/>
      <c r="S87" s="1396"/>
      <c r="T87" s="346"/>
      <c r="U87" s="346"/>
      <c r="V87" s="346"/>
      <c r="X87" s="53"/>
    </row>
    <row r="88">
      <c r="H88" s="41"/>
      <c r="I88" s="156"/>
      <c r="O88" s="441"/>
      <c r="R88" s="346"/>
      <c r="S88" s="1396"/>
      <c r="T88" s="346"/>
      <c r="U88" s="346"/>
      <c r="V88" s="346"/>
      <c r="X88" s="53"/>
    </row>
    <row r="89">
      <c r="H89" s="41"/>
      <c r="I89" s="156"/>
      <c r="O89" s="441"/>
      <c r="R89" s="346"/>
      <c r="S89" s="1396"/>
      <c r="T89" s="346"/>
      <c r="U89" s="346"/>
      <c r="V89" s="346"/>
      <c r="X89" s="53"/>
    </row>
    <row r="90">
      <c r="H90" s="41"/>
      <c r="I90" s="156"/>
      <c r="O90" s="441"/>
      <c r="R90" s="346"/>
      <c r="S90" s="1396"/>
      <c r="T90" s="346"/>
      <c r="U90" s="346"/>
      <c r="V90" s="346"/>
      <c r="X90" s="53"/>
    </row>
    <row r="91">
      <c r="H91" s="41"/>
      <c r="I91" s="156"/>
      <c r="O91" s="441"/>
      <c r="R91" s="346"/>
      <c r="S91" s="1396"/>
      <c r="T91" s="346"/>
      <c r="U91" s="346"/>
      <c r="V91" s="346"/>
      <c r="X91" s="53"/>
    </row>
    <row r="92">
      <c r="H92" s="41"/>
      <c r="I92" s="156"/>
      <c r="O92" s="441"/>
      <c r="R92" s="346"/>
      <c r="S92" s="1396"/>
      <c r="T92" s="346"/>
      <c r="U92" s="346"/>
      <c r="V92" s="346"/>
      <c r="X92" s="53"/>
    </row>
    <row r="93">
      <c r="H93" s="41"/>
      <c r="I93" s="156"/>
      <c r="O93" s="441"/>
      <c r="R93" s="346"/>
      <c r="S93" s="1396"/>
      <c r="T93" s="346"/>
      <c r="U93" s="346"/>
      <c r="V93" s="346"/>
      <c r="X93" s="53"/>
    </row>
    <row r="94">
      <c r="H94" s="41"/>
      <c r="I94" s="156"/>
      <c r="O94" s="441"/>
      <c r="R94" s="346"/>
      <c r="S94" s="1396"/>
      <c r="T94" s="346"/>
      <c r="U94" s="346"/>
      <c r="V94" s="346"/>
      <c r="X94" s="53"/>
    </row>
    <row r="95">
      <c r="H95" s="41"/>
      <c r="I95" s="156"/>
      <c r="O95" s="441"/>
      <c r="R95" s="346"/>
      <c r="S95" s="1396"/>
      <c r="T95" s="346"/>
      <c r="U95" s="346"/>
      <c r="V95" s="346"/>
      <c r="X95" s="53"/>
    </row>
    <row r="96">
      <c r="H96" s="41"/>
      <c r="I96" s="156"/>
      <c r="O96" s="441"/>
      <c r="R96" s="346"/>
      <c r="S96" s="1396"/>
      <c r="T96" s="346"/>
      <c r="U96" s="346"/>
      <c r="V96" s="346"/>
      <c r="X96" s="53"/>
    </row>
    <row r="97">
      <c r="H97" s="41"/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  <c r="X97" s="53"/>
    </row>
    <row r="98">
      <c r="H98" s="41"/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  <c r="X98" s="53"/>
    </row>
    <row r="99">
      <c r="H99" s="41"/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  <c r="X99" s="53"/>
    </row>
    <row r="100">
      <c r="H100" s="41"/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  <c r="X100" s="53"/>
    </row>
    <row r="101">
      <c r="H101" s="41"/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  <c r="X101" s="53"/>
    </row>
    <row r="102">
      <c r="H102" s="49"/>
      <c r="I102" s="189"/>
      <c r="J102" s="189"/>
      <c r="K102" s="895"/>
      <c r="L102" s="895"/>
      <c r="M102" s="895"/>
      <c r="N102" s="50"/>
      <c r="O102" s="1786"/>
      <c r="P102" s="50"/>
      <c r="Q102" s="50"/>
      <c r="R102" s="1787"/>
      <c r="S102" s="1789"/>
      <c r="T102" s="1787"/>
      <c r="U102" s="1787"/>
      <c r="V102" s="1787"/>
      <c r="W102" s="50"/>
      <c r="X102" s="903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  <hyperlink r:id="rId3" ref="H21"/>
  </hyperlinks>
  <drawing r:id="rId4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25"/>
    <col customWidth="1" min="2" max="2" width="30.63"/>
    <col customWidth="1" min="4" max="4" width="27.5"/>
    <col customWidth="1" min="8" max="8" width="29.63"/>
    <col customWidth="1" min="9" max="9" width="18.88"/>
    <col customWidth="1" min="11" max="14" width="15.63"/>
    <col customWidth="1" min="15" max="24" width="13.38"/>
    <col customWidth="1" min="27" max="27" width="14.38"/>
  </cols>
  <sheetData>
    <row r="1">
      <c r="A1" s="1"/>
      <c r="B1" s="1"/>
      <c r="C1" s="2" t="s">
        <v>0</v>
      </c>
      <c r="D1" s="316" t="s">
        <v>3312</v>
      </c>
      <c r="E1" s="4"/>
      <c r="F1" s="5" t="s">
        <v>2</v>
      </c>
      <c r="G1" s="5" t="s">
        <v>3</v>
      </c>
      <c r="H1" s="6" t="s">
        <v>4</v>
      </c>
      <c r="I1" s="7"/>
      <c r="K1" s="831"/>
      <c r="L1" s="831"/>
      <c r="M1" s="831"/>
      <c r="R1" s="346"/>
      <c r="S1" s="1396"/>
      <c r="T1" s="346"/>
      <c r="U1" s="346"/>
      <c r="V1" s="346"/>
    </row>
    <row r="2">
      <c r="A2" s="1"/>
      <c r="B2" s="1"/>
      <c r="C2" s="2" t="s">
        <v>5</v>
      </c>
      <c r="D2" s="8" t="s">
        <v>4043</v>
      </c>
      <c r="E2" s="4"/>
      <c r="F2" s="1516">
        <v>1.0</v>
      </c>
      <c r="G2" s="10"/>
      <c r="H2" s="11"/>
      <c r="I2" s="7"/>
      <c r="K2" s="831"/>
      <c r="L2" s="831"/>
      <c r="M2" s="831"/>
      <c r="R2" s="346"/>
      <c r="S2" s="1396"/>
      <c r="T2" s="346"/>
      <c r="U2" s="346"/>
      <c r="V2" s="346"/>
    </row>
    <row r="3">
      <c r="A3" s="1"/>
      <c r="B3" s="1"/>
      <c r="C3" s="2" t="s">
        <v>9</v>
      </c>
      <c r="D3" s="2215">
        <v>45468.0</v>
      </c>
      <c r="E3" s="4"/>
      <c r="F3" s="14"/>
      <c r="G3" s="14"/>
      <c r="H3" s="14"/>
      <c r="I3" s="7"/>
      <c r="K3" s="831"/>
      <c r="L3" s="831"/>
      <c r="M3" s="831"/>
      <c r="R3" s="346"/>
      <c r="S3" s="1396"/>
      <c r="T3" s="346"/>
      <c r="U3" s="346"/>
      <c r="V3" s="346"/>
    </row>
    <row r="4">
      <c r="A4" s="1"/>
      <c r="B4" s="1"/>
      <c r="C4" s="2" t="s">
        <v>11</v>
      </c>
      <c r="D4" s="8" t="s">
        <v>12</v>
      </c>
      <c r="E4" s="15"/>
      <c r="F4" s="15"/>
      <c r="G4" s="15"/>
      <c r="H4" s="4"/>
      <c r="I4" s="7"/>
      <c r="K4" s="831"/>
      <c r="L4" s="831"/>
      <c r="M4" s="831"/>
      <c r="R4" s="346"/>
      <c r="S4" s="1396"/>
      <c r="T4" s="346"/>
      <c r="U4" s="346"/>
      <c r="V4" s="346"/>
    </row>
    <row r="5">
      <c r="A5" s="1"/>
      <c r="B5" s="1"/>
      <c r="C5" s="16" t="s">
        <v>13</v>
      </c>
      <c r="D5" s="17" t="s">
        <v>16</v>
      </c>
      <c r="E5" s="19" t="s">
        <v>20</v>
      </c>
      <c r="F5" s="21"/>
      <c r="G5" s="21"/>
      <c r="H5" s="18"/>
      <c r="I5" s="7"/>
      <c r="K5" s="831"/>
      <c r="L5" s="831"/>
      <c r="M5" s="831"/>
      <c r="R5" s="346"/>
      <c r="S5" s="1396"/>
      <c r="T5" s="346"/>
      <c r="U5" s="346"/>
      <c r="V5" s="346"/>
    </row>
    <row r="6">
      <c r="A6" s="1"/>
      <c r="B6" s="1"/>
      <c r="C6" s="14"/>
      <c r="D6" s="17">
        <v>1.0</v>
      </c>
      <c r="E6" s="17" t="s">
        <v>2991</v>
      </c>
      <c r="F6" s="21"/>
      <c r="G6" s="21"/>
      <c r="H6" s="18"/>
      <c r="I6" s="7"/>
      <c r="K6" s="831"/>
      <c r="L6" s="831"/>
      <c r="M6" s="831"/>
      <c r="R6" s="346"/>
      <c r="S6" s="1396"/>
      <c r="T6" s="346"/>
      <c r="U6" s="346"/>
      <c r="V6" s="346"/>
    </row>
    <row r="7">
      <c r="A7" s="1"/>
      <c r="B7" s="1"/>
      <c r="C7" s="22" t="s">
        <v>22</v>
      </c>
      <c r="D7" s="23" t="s">
        <v>23</v>
      </c>
      <c r="E7" s="24" t="s">
        <v>25</v>
      </c>
      <c r="F7" s="15"/>
      <c r="G7" s="15"/>
      <c r="H7" s="4"/>
      <c r="I7" s="7"/>
      <c r="K7" s="831"/>
      <c r="L7" s="831"/>
      <c r="M7" s="831"/>
      <c r="R7" s="346"/>
      <c r="S7" s="1396"/>
      <c r="T7" s="346"/>
      <c r="U7" s="346"/>
      <c r="V7" s="346"/>
    </row>
    <row r="8">
      <c r="A8" s="1"/>
      <c r="B8" s="1"/>
      <c r="C8" s="25"/>
      <c r="D8" s="23" t="s">
        <v>26</v>
      </c>
      <c r="E8" s="24" t="s">
        <v>27</v>
      </c>
      <c r="F8" s="15"/>
      <c r="G8" s="15"/>
      <c r="H8" s="4"/>
      <c r="I8" s="7"/>
      <c r="K8" s="831"/>
      <c r="L8" s="831"/>
      <c r="M8" s="831"/>
      <c r="R8" s="346"/>
      <c r="S8" s="1396"/>
      <c r="T8" s="346"/>
      <c r="U8" s="346"/>
      <c r="V8" s="346"/>
    </row>
    <row r="9">
      <c r="A9" s="1"/>
      <c r="B9" s="1"/>
      <c r="C9" s="14"/>
      <c r="D9" s="23" t="s">
        <v>28</v>
      </c>
      <c r="E9" s="24" t="s">
        <v>29</v>
      </c>
      <c r="F9" s="15"/>
      <c r="G9" s="15"/>
      <c r="H9" s="4"/>
      <c r="I9" s="7"/>
      <c r="K9" s="831"/>
      <c r="L9" s="831"/>
      <c r="M9" s="831"/>
      <c r="R9" s="346"/>
      <c r="S9" s="1396"/>
      <c r="T9" s="346"/>
      <c r="U9" s="346"/>
      <c r="V9" s="346"/>
    </row>
    <row r="10">
      <c r="A10" s="1"/>
      <c r="B10" s="1"/>
      <c r="C10" s="2" t="s">
        <v>30</v>
      </c>
      <c r="D10" s="26" t="s">
        <v>31</v>
      </c>
      <c r="E10" s="27" t="s">
        <v>32</v>
      </c>
      <c r="F10" s="15"/>
      <c r="G10" s="15"/>
      <c r="H10" s="4"/>
      <c r="I10" s="7"/>
      <c r="K10" s="831"/>
      <c r="L10" s="831"/>
      <c r="M10" s="831"/>
      <c r="R10" s="346"/>
      <c r="S10" s="1396"/>
      <c r="T10" s="346"/>
      <c r="U10" s="346"/>
      <c r="V10" s="346"/>
    </row>
    <row r="11">
      <c r="K11" s="831"/>
      <c r="L11" s="831"/>
      <c r="M11" s="831"/>
      <c r="R11" s="346"/>
      <c r="S11" s="1396"/>
      <c r="T11" s="346"/>
      <c r="U11" s="346"/>
      <c r="V11" s="346"/>
    </row>
    <row r="12">
      <c r="B12" s="1" t="s">
        <v>33</v>
      </c>
      <c r="C12" s="7" t="s">
        <v>34</v>
      </c>
      <c r="D12" s="29" t="s">
        <v>35</v>
      </c>
      <c r="H12" s="31" t="s">
        <v>37</v>
      </c>
      <c r="I12" s="32" t="s">
        <v>38</v>
      </c>
      <c r="J12" s="33" t="s">
        <v>37</v>
      </c>
      <c r="K12" s="884"/>
      <c r="L12" s="884"/>
      <c r="M12" s="885"/>
      <c r="R12" s="346"/>
      <c r="S12" s="1396"/>
      <c r="T12" s="346"/>
      <c r="U12" s="346"/>
      <c r="V12" s="346"/>
    </row>
    <row r="13">
      <c r="B13" s="39" t="s">
        <v>41</v>
      </c>
      <c r="C13" s="40" t="s">
        <v>42</v>
      </c>
      <c r="D13" s="39" t="s">
        <v>44</v>
      </c>
      <c r="E13" s="40" t="s">
        <v>45</v>
      </c>
      <c r="F13" s="40"/>
      <c r="H13" s="41"/>
      <c r="J13" s="765" t="s">
        <v>46</v>
      </c>
      <c r="K13" s="887" t="s">
        <v>47</v>
      </c>
      <c r="L13" s="888"/>
      <c r="M13" s="889"/>
      <c r="R13" s="346"/>
      <c r="S13" s="1396"/>
      <c r="T13" s="346"/>
      <c r="U13" s="346"/>
      <c r="V13" s="346"/>
    </row>
    <row r="14">
      <c r="B14" s="46" t="s">
        <v>37</v>
      </c>
      <c r="C14" s="47" t="s">
        <v>38</v>
      </c>
      <c r="D14" s="1" t="s">
        <v>2159</v>
      </c>
      <c r="E14" s="1" t="s">
        <v>54</v>
      </c>
      <c r="H14" s="49"/>
      <c r="I14" s="50"/>
      <c r="J14" s="223"/>
      <c r="K14" s="893" t="s">
        <v>2159</v>
      </c>
      <c r="L14" s="895"/>
      <c r="M14" s="897"/>
      <c r="R14" s="346"/>
      <c r="S14" s="1396"/>
      <c r="T14" s="346"/>
      <c r="U14" s="346"/>
      <c r="V14" s="346"/>
    </row>
    <row r="15">
      <c r="B15" s="46" t="s">
        <v>55</v>
      </c>
      <c r="C15" s="47" t="s">
        <v>56</v>
      </c>
      <c r="D15" s="47" t="s">
        <v>57</v>
      </c>
      <c r="H15" s="7"/>
      <c r="J15" s="57"/>
      <c r="K15" s="901"/>
      <c r="L15" s="901"/>
      <c r="M15" s="902"/>
      <c r="R15" s="346"/>
      <c r="S15" s="1396"/>
      <c r="T15" s="346"/>
      <c r="U15" s="346"/>
      <c r="V15" s="346"/>
    </row>
    <row r="16">
      <c r="B16" s="46" t="s">
        <v>59</v>
      </c>
      <c r="C16" s="47" t="s">
        <v>60</v>
      </c>
      <c r="D16" s="61" t="s">
        <v>61</v>
      </c>
      <c r="H16" s="31" t="s">
        <v>63</v>
      </c>
      <c r="I16" s="32" t="s">
        <v>64</v>
      </c>
      <c r="J16" s="1812" t="s">
        <v>65</v>
      </c>
      <c r="K16" s="15"/>
      <c r="L16" s="15"/>
      <c r="M16" s="4"/>
      <c r="N16" s="1654"/>
      <c r="O16" s="1682" t="s">
        <v>121</v>
      </c>
      <c r="P16" s="1683" t="s">
        <v>123</v>
      </c>
      <c r="Q16" s="1683" t="s">
        <v>1015</v>
      </c>
      <c r="R16" s="1683" t="s">
        <v>124</v>
      </c>
      <c r="S16" s="1683" t="s">
        <v>125</v>
      </c>
      <c r="T16" s="1683" t="s">
        <v>98</v>
      </c>
      <c r="U16" s="1683" t="s">
        <v>449</v>
      </c>
      <c r="V16" s="1683" t="s">
        <v>128</v>
      </c>
      <c r="W16" s="1683" t="s">
        <v>129</v>
      </c>
      <c r="X16" s="1684" t="s">
        <v>130</v>
      </c>
    </row>
    <row r="17">
      <c r="B17" s="46" t="s">
        <v>72</v>
      </c>
      <c r="C17" s="47" t="s">
        <v>60</v>
      </c>
      <c r="D17" s="47" t="s">
        <v>73</v>
      </c>
      <c r="E17" s="1" t="s">
        <v>74</v>
      </c>
      <c r="F17" s="1"/>
      <c r="H17" s="66" t="s">
        <v>75</v>
      </c>
      <c r="I17" s="47" t="s">
        <v>64</v>
      </c>
      <c r="J17" s="348" t="s">
        <v>46</v>
      </c>
      <c r="K17" s="2178">
        <v>45492.0</v>
      </c>
      <c r="L17" s="2179">
        <v>45493.0</v>
      </c>
      <c r="M17" s="2180">
        <v>45494.0</v>
      </c>
      <c r="N17" s="7"/>
      <c r="O17" s="1695" t="str">
        <f>IFERROR(__xludf.DUMMYFUNCTION("importrange(""https://docs.google.com/spreadsheets/d/1AZ3Iko49RlWgMZj2Hx7OpTHq-NH0mvOPQwtTsEQwEV4/edit#gid=2110884947"",""7/19~7/30 BOD/MDD/NPL!A6:J30"")"),"#REF!")</f>
        <v>#REF!</v>
      </c>
      <c r="P17" s="1696"/>
      <c r="Q17" s="1688"/>
      <c r="R17" s="1688"/>
      <c r="S17" s="1688"/>
      <c r="T17" s="1688"/>
      <c r="U17" s="2216"/>
      <c r="V17" s="1688"/>
      <c r="W17" s="1844"/>
      <c r="X17" s="1845"/>
      <c r="AB17" s="441"/>
      <c r="AC17" s="441"/>
      <c r="AD17" s="441"/>
      <c r="AE17" s="441"/>
      <c r="AF17" s="441"/>
      <c r="AG17" s="441"/>
      <c r="AH17" s="441"/>
      <c r="AI17" s="441"/>
      <c r="AJ17" s="441"/>
      <c r="AK17" s="441"/>
      <c r="AL17" s="441"/>
      <c r="AM17" s="441"/>
      <c r="AN17" s="441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</row>
    <row r="18">
      <c r="B18" s="46" t="s">
        <v>76</v>
      </c>
      <c r="C18" s="46" t="s">
        <v>77</v>
      </c>
      <c r="D18" s="46" t="s">
        <v>51</v>
      </c>
      <c r="H18" s="41"/>
      <c r="J18" s="71" t="s">
        <v>44</v>
      </c>
      <c r="K18" s="2129" t="s">
        <v>243</v>
      </c>
      <c r="L18" s="2129" t="s">
        <v>243</v>
      </c>
      <c r="M18" s="2129" t="s">
        <v>243</v>
      </c>
      <c r="N18" s="7"/>
      <c r="O18" s="1664"/>
      <c r="P18" s="1665"/>
      <c r="Q18" s="1666"/>
      <c r="R18" s="1667"/>
      <c r="S18" s="1667"/>
      <c r="T18" s="1667"/>
      <c r="U18" s="2065"/>
      <c r="V18" s="1667"/>
      <c r="W18" s="1818"/>
      <c r="X18" s="1819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131"/>
      <c r="AT18" s="131"/>
      <c r="AU18" s="131"/>
      <c r="AV18" s="441"/>
      <c r="AW18" s="441"/>
      <c r="AX18" s="441"/>
      <c r="AY18" s="441"/>
      <c r="AZ18" s="441"/>
      <c r="BA18" s="441"/>
      <c r="BB18" s="441"/>
      <c r="BC18" s="441"/>
      <c r="BD18" s="441"/>
    </row>
    <row r="19">
      <c r="B19" s="46" t="s">
        <v>63</v>
      </c>
      <c r="C19" s="47" t="s">
        <v>64</v>
      </c>
      <c r="D19" s="75" t="s">
        <v>81</v>
      </c>
      <c r="E19" s="1" t="s">
        <v>83</v>
      </c>
      <c r="H19" s="2183" t="s">
        <v>3993</v>
      </c>
      <c r="J19" s="1188" t="s">
        <v>84</v>
      </c>
      <c r="K19" s="1705" t="s">
        <v>4044</v>
      </c>
      <c r="L19" s="1705" t="s">
        <v>4045</v>
      </c>
      <c r="M19" s="1705" t="s">
        <v>4046</v>
      </c>
      <c r="N19" s="7"/>
      <c r="O19" s="1664"/>
      <c r="P19" s="1665"/>
      <c r="Q19" s="1666"/>
      <c r="R19" s="1667"/>
      <c r="S19" s="1667"/>
      <c r="T19" s="1667"/>
      <c r="U19" s="2065"/>
      <c r="V19" s="1667"/>
      <c r="W19" s="1822"/>
      <c r="X19" s="1824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131"/>
      <c r="AT19" s="131"/>
      <c r="AU19" s="131"/>
    </row>
    <row r="20">
      <c r="B20" s="46" t="s">
        <v>75</v>
      </c>
      <c r="C20" s="47" t="s">
        <v>64</v>
      </c>
      <c r="D20" s="75" t="s">
        <v>93</v>
      </c>
      <c r="E20" s="84" t="s">
        <v>95</v>
      </c>
      <c r="H20" s="2184" t="s">
        <v>3997</v>
      </c>
      <c r="I20" s="47"/>
      <c r="J20" s="1188" t="s">
        <v>97</v>
      </c>
      <c r="K20" s="1705" t="s">
        <v>4044</v>
      </c>
      <c r="L20" s="1705" t="s">
        <v>4045</v>
      </c>
      <c r="M20" s="1705" t="s">
        <v>4046</v>
      </c>
      <c r="N20" s="7"/>
      <c r="O20" s="1664"/>
      <c r="P20" s="1665"/>
      <c r="Q20" s="1666"/>
      <c r="R20" s="1667"/>
      <c r="S20" s="1667"/>
      <c r="T20" s="1667"/>
      <c r="U20" s="2065"/>
      <c r="V20" s="1667"/>
      <c r="W20" s="1822"/>
      <c r="X20" s="1829"/>
      <c r="AB20" s="165"/>
      <c r="AC20" s="376"/>
      <c r="AD20" s="165"/>
      <c r="AE20" s="165"/>
      <c r="AF20" s="165"/>
      <c r="AG20" s="376"/>
      <c r="AH20" s="165"/>
      <c r="AI20" s="376"/>
      <c r="AJ20" s="165"/>
      <c r="AK20" s="164"/>
      <c r="AL20" s="229"/>
      <c r="AM20" s="229"/>
      <c r="AN20" s="229"/>
      <c r="AO20" s="229"/>
      <c r="AP20" s="229"/>
      <c r="AQ20" s="229"/>
      <c r="AR20" s="229"/>
      <c r="AS20" s="7"/>
      <c r="AT20" s="7"/>
      <c r="AU20" s="7"/>
    </row>
    <row r="21">
      <c r="H21" s="77"/>
      <c r="I21" s="47"/>
      <c r="J21" s="1192" t="s">
        <v>98</v>
      </c>
      <c r="K21" s="1693"/>
      <c r="L21" s="1693" t="s">
        <v>223</v>
      </c>
      <c r="M21" s="1693" t="s">
        <v>223</v>
      </c>
      <c r="N21" s="7"/>
      <c r="O21" s="1664"/>
      <c r="P21" s="1665"/>
      <c r="Q21" s="1666"/>
      <c r="R21" s="1667"/>
      <c r="S21" s="1667"/>
      <c r="T21" s="1667"/>
      <c r="U21" s="2065"/>
      <c r="V21" s="1667"/>
      <c r="W21" s="1822"/>
      <c r="X21" s="1829"/>
      <c r="AB21" s="165"/>
      <c r="AC21" s="165"/>
      <c r="AD21" s="165"/>
      <c r="AE21" s="165"/>
      <c r="AF21" s="164"/>
      <c r="AG21" s="164"/>
      <c r="AH21" s="165"/>
      <c r="AI21" s="164"/>
      <c r="AJ21" s="164"/>
      <c r="AK21" s="164"/>
      <c r="AL21" s="229"/>
      <c r="AM21" s="229"/>
      <c r="AN21" s="229"/>
      <c r="AO21" s="229"/>
      <c r="AP21" s="229"/>
      <c r="AQ21" s="229"/>
      <c r="AR21" s="7"/>
      <c r="AS21" s="7"/>
      <c r="AT21" s="7"/>
      <c r="AU21" s="7"/>
    </row>
    <row r="22">
      <c r="H22" s="77"/>
      <c r="I22" s="7"/>
      <c r="J22" s="101"/>
      <c r="K22" s="101"/>
      <c r="L22" s="101"/>
      <c r="M22" s="101"/>
      <c r="N22" s="7"/>
      <c r="O22" s="1664"/>
      <c r="P22" s="1665"/>
      <c r="Q22" s="1666"/>
      <c r="R22" s="1667"/>
      <c r="S22" s="1667"/>
      <c r="T22" s="1667"/>
      <c r="U22" s="2065"/>
      <c r="V22" s="1667"/>
      <c r="W22" s="1834"/>
      <c r="X22" s="1835"/>
      <c r="AB22" s="165"/>
      <c r="AC22" s="165"/>
      <c r="AD22" s="165"/>
      <c r="AF22" s="165"/>
      <c r="AG22" s="165"/>
      <c r="AH22" s="165"/>
      <c r="AI22" s="165"/>
      <c r="AJ22" s="165"/>
      <c r="AK22" s="165"/>
      <c r="AL22" s="164"/>
      <c r="AM22" s="164"/>
      <c r="AN22" s="164"/>
      <c r="AO22" s="164"/>
      <c r="AP22" s="164"/>
      <c r="AQ22" s="164"/>
      <c r="AR22" s="164"/>
      <c r="AS22" s="12"/>
      <c r="AT22" s="12"/>
      <c r="AU22" s="12"/>
    </row>
    <row r="23">
      <c r="H23" s="77"/>
      <c r="I23" s="7"/>
      <c r="J23" s="348" t="s">
        <v>46</v>
      </c>
      <c r="K23" s="2179">
        <v>45495.0</v>
      </c>
      <c r="L23" s="2179">
        <v>45496.0</v>
      </c>
      <c r="M23" s="2180">
        <v>45497.0</v>
      </c>
      <c r="N23" s="7"/>
      <c r="O23" s="1664"/>
      <c r="P23" s="1665"/>
      <c r="Q23" s="1666"/>
      <c r="R23" s="1667"/>
      <c r="S23" s="1667"/>
      <c r="T23" s="1667"/>
      <c r="U23" s="2065"/>
      <c r="V23" s="1667"/>
      <c r="W23" s="1822"/>
      <c r="X23" s="1829"/>
      <c r="AB23" s="333"/>
      <c r="AC23" s="387"/>
      <c r="AD23" s="333"/>
      <c r="AE23" s="395"/>
      <c r="AF23" s="365"/>
      <c r="AG23" s="365"/>
      <c r="AH23" s="333"/>
      <c r="AI23" s="365"/>
      <c r="AJ23" s="333"/>
      <c r="AK23" s="333"/>
      <c r="AL23" s="229"/>
      <c r="AM23" s="229"/>
      <c r="AN23" s="229"/>
      <c r="AO23" s="229"/>
      <c r="AP23" s="229"/>
      <c r="AQ23" s="229"/>
      <c r="AR23" s="7"/>
      <c r="AS23" s="7"/>
      <c r="AT23" s="7"/>
      <c r="AU23" s="7"/>
    </row>
    <row r="24">
      <c r="H24" s="77"/>
      <c r="I24" s="7"/>
      <c r="J24" s="71" t="s">
        <v>44</v>
      </c>
      <c r="K24" s="2129" t="s">
        <v>243</v>
      </c>
      <c r="L24" s="2129" t="s">
        <v>243</v>
      </c>
      <c r="M24" s="2129" t="s">
        <v>243</v>
      </c>
      <c r="N24" s="7"/>
      <c r="O24" s="1664"/>
      <c r="P24" s="1665"/>
      <c r="Q24" s="1666"/>
      <c r="R24" s="1667"/>
      <c r="S24" s="1667"/>
      <c r="T24" s="1667"/>
      <c r="U24" s="2065"/>
      <c r="V24" s="1667"/>
      <c r="W24" s="1839"/>
      <c r="X24" s="1840"/>
      <c r="AB24" s="12"/>
      <c r="AC24" s="261"/>
      <c r="AD24" s="12"/>
      <c r="AE24" s="164"/>
      <c r="AF24" s="397"/>
      <c r="AG24" s="158"/>
      <c r="AH24" s="12"/>
      <c r="AI24" s="261"/>
      <c r="AJ24" s="261"/>
      <c r="AK24" s="12"/>
      <c r="AL24" s="7"/>
      <c r="AM24" s="7"/>
      <c r="AN24" s="7"/>
      <c r="AO24" s="7"/>
      <c r="AP24" s="7"/>
      <c r="AQ24" s="7"/>
      <c r="AR24" s="7"/>
      <c r="AS24" s="7"/>
      <c r="AT24" s="7"/>
      <c r="AU24" s="7"/>
      <c r="AY24" s="12"/>
      <c r="AZ24" s="12"/>
      <c r="BA24" s="12"/>
      <c r="BB24" s="12"/>
      <c r="BC24" s="7"/>
    </row>
    <row r="25">
      <c r="H25" s="77"/>
      <c r="I25" s="7"/>
      <c r="J25" s="1188" t="s">
        <v>84</v>
      </c>
      <c r="K25" s="1705" t="s">
        <v>4047</v>
      </c>
      <c r="L25" s="1705" t="s">
        <v>4048</v>
      </c>
      <c r="M25" s="1705" t="s">
        <v>4049</v>
      </c>
      <c r="N25" s="7"/>
      <c r="O25" s="1664"/>
      <c r="P25" s="1665"/>
      <c r="Q25" s="1666"/>
      <c r="R25" s="1667"/>
      <c r="S25" s="1667"/>
      <c r="T25" s="1667"/>
      <c r="U25" s="2065"/>
      <c r="V25" s="1667"/>
      <c r="W25" s="1844"/>
      <c r="X25" s="1845"/>
      <c r="AB25" s="441"/>
      <c r="AC25" s="441"/>
      <c r="AD25" s="441"/>
      <c r="AE25" s="441"/>
      <c r="AF25" s="441"/>
      <c r="AG25" s="441"/>
      <c r="AH25" s="441"/>
      <c r="AI25" s="441"/>
      <c r="AJ25" s="441"/>
      <c r="AK25" s="441"/>
      <c r="AL25" s="441"/>
      <c r="AM25" s="441"/>
      <c r="AN25" s="441"/>
      <c r="AO25" s="441"/>
      <c r="AP25" s="441"/>
      <c r="AQ25" s="441"/>
      <c r="AR25" s="441"/>
      <c r="AS25" s="441"/>
      <c r="AT25" s="441"/>
      <c r="AU25" s="441"/>
      <c r="AV25" s="441"/>
      <c r="AW25" s="441"/>
      <c r="AX25" s="441"/>
      <c r="AY25" s="441"/>
      <c r="AZ25" s="441"/>
      <c r="BA25" s="441"/>
      <c r="BB25" s="441"/>
      <c r="BC25" s="441"/>
      <c r="BD25" s="441"/>
    </row>
    <row r="26">
      <c r="H26" s="77"/>
      <c r="I26" s="7"/>
      <c r="J26" s="1188" t="s">
        <v>97</v>
      </c>
      <c r="K26" s="1705" t="s">
        <v>4047</v>
      </c>
      <c r="L26" s="1705" t="s">
        <v>4048</v>
      </c>
      <c r="M26" s="1705" t="s">
        <v>4049</v>
      </c>
      <c r="N26" s="229" t="s">
        <v>149</v>
      </c>
      <c r="O26" s="1664"/>
      <c r="P26" s="1665"/>
      <c r="Q26" s="1666"/>
      <c r="R26" s="1667"/>
      <c r="S26" s="1667"/>
      <c r="T26" s="1667"/>
      <c r="U26" s="2065"/>
      <c r="V26" s="1667"/>
      <c r="W26" s="1818"/>
      <c r="X26" s="1819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131"/>
      <c r="AT26" s="131"/>
      <c r="AU26" s="131"/>
      <c r="AV26" s="441"/>
      <c r="AW26" s="441"/>
      <c r="AX26" s="441"/>
      <c r="AY26" s="441"/>
      <c r="AZ26" s="441"/>
      <c r="BA26" s="441"/>
      <c r="BB26" s="441"/>
      <c r="BC26" s="441"/>
      <c r="BD26" s="441"/>
    </row>
    <row r="27">
      <c r="H27" s="77"/>
      <c r="I27" s="7"/>
      <c r="J27" s="1192" t="s">
        <v>98</v>
      </c>
      <c r="K27" s="1693" t="s">
        <v>223</v>
      </c>
      <c r="L27" s="1693" t="s">
        <v>223</v>
      </c>
      <c r="M27" s="1693" t="s">
        <v>4050</v>
      </c>
      <c r="N27" s="7"/>
      <c r="O27" s="1695"/>
      <c r="P27" s="1696"/>
      <c r="Q27" s="1688"/>
      <c r="R27" s="1688"/>
      <c r="S27" s="1688"/>
      <c r="T27" s="1688"/>
      <c r="U27" s="2216"/>
      <c r="V27" s="1688"/>
      <c r="W27" s="1822"/>
      <c r="X27" s="1824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131"/>
      <c r="AT27" s="131"/>
      <c r="AU27" s="131"/>
    </row>
    <row r="28">
      <c r="H28" s="77"/>
      <c r="I28" s="7"/>
      <c r="J28" s="101"/>
      <c r="K28" s="101"/>
      <c r="L28" s="101"/>
      <c r="M28" s="101"/>
      <c r="N28" s="7"/>
      <c r="O28" s="1695"/>
      <c r="P28" s="1696"/>
      <c r="Q28" s="1688"/>
      <c r="R28" s="1688"/>
      <c r="S28" s="1688"/>
      <c r="T28" s="1688"/>
      <c r="U28" s="2216"/>
      <c r="V28" s="1688"/>
      <c r="W28" s="1822"/>
      <c r="X28" s="1829"/>
      <c r="AB28" s="165"/>
      <c r="AC28" s="376"/>
      <c r="AD28" s="165"/>
      <c r="AE28" s="165"/>
      <c r="AF28" s="165"/>
      <c r="AG28" s="376"/>
      <c r="AH28" s="165"/>
      <c r="AI28" s="376"/>
      <c r="AJ28" s="165"/>
      <c r="AK28" s="164"/>
      <c r="AL28" s="229"/>
      <c r="AM28" s="229"/>
      <c r="AN28" s="229"/>
      <c r="AO28" s="229"/>
      <c r="AP28" s="229"/>
      <c r="AQ28" s="229"/>
      <c r="AR28" s="229"/>
      <c r="AS28" s="7"/>
      <c r="AT28" s="7"/>
      <c r="AU28" s="7"/>
    </row>
    <row r="29">
      <c r="H29" s="41"/>
      <c r="J29" s="348" t="s">
        <v>46</v>
      </c>
      <c r="K29" s="2179">
        <v>45499.0</v>
      </c>
      <c r="L29" s="2179">
        <v>45500.0</v>
      </c>
      <c r="M29" s="2180">
        <v>45501.0</v>
      </c>
      <c r="N29" s="95"/>
      <c r="O29" s="1659"/>
      <c r="P29" s="1660"/>
      <c r="Q29" s="1661"/>
      <c r="R29" s="1661"/>
      <c r="S29" s="1661"/>
      <c r="T29" s="1661"/>
      <c r="U29" s="2217"/>
      <c r="V29" s="1661"/>
      <c r="W29" s="1848"/>
      <c r="X29" s="1849"/>
      <c r="AB29" s="165"/>
      <c r="AC29" s="165"/>
      <c r="AD29" s="165"/>
      <c r="AE29" s="165"/>
      <c r="AF29" s="164"/>
      <c r="AG29" s="164"/>
      <c r="AH29" s="165"/>
      <c r="AI29" s="164"/>
      <c r="AJ29" s="164"/>
      <c r="AK29" s="164"/>
      <c r="AL29" s="229"/>
      <c r="AM29" s="229"/>
      <c r="AN29" s="229"/>
      <c r="AO29" s="229"/>
      <c r="AP29" s="229"/>
      <c r="AQ29" s="229"/>
      <c r="AR29" s="7"/>
      <c r="AS29" s="7"/>
      <c r="AT29" s="7"/>
      <c r="AU29" s="7"/>
    </row>
    <row r="30">
      <c r="H30" s="41"/>
      <c r="J30" s="71" t="s">
        <v>44</v>
      </c>
      <c r="K30" s="2129" t="s">
        <v>243</v>
      </c>
      <c r="L30" s="2129" t="s">
        <v>243</v>
      </c>
      <c r="M30" s="2129" t="s">
        <v>243</v>
      </c>
      <c r="N30" s="100"/>
      <c r="O30" s="1695"/>
      <c r="P30" s="1696"/>
      <c r="Q30" s="1688"/>
      <c r="R30" s="1688"/>
      <c r="S30" s="1688"/>
      <c r="T30" s="1688"/>
      <c r="U30" s="2216"/>
      <c r="V30" s="1688"/>
      <c r="W30" s="1834"/>
      <c r="X30" s="1835"/>
      <c r="AB30" s="165"/>
      <c r="AC30" s="165"/>
      <c r="AD30" s="165"/>
      <c r="AF30" s="165"/>
      <c r="AG30" s="165"/>
      <c r="AH30" s="165"/>
      <c r="AI30" s="165"/>
      <c r="AJ30" s="165"/>
      <c r="AK30" s="165"/>
      <c r="AL30" s="164"/>
      <c r="AM30" s="164"/>
      <c r="AN30" s="164"/>
      <c r="AO30" s="164"/>
      <c r="AP30" s="164"/>
      <c r="AQ30" s="164"/>
      <c r="AR30" s="164"/>
      <c r="AS30" s="12"/>
      <c r="AT30" s="12"/>
      <c r="AU30" s="12"/>
    </row>
    <row r="31">
      <c r="H31" s="41"/>
      <c r="J31" s="1188" t="s">
        <v>84</v>
      </c>
      <c r="K31" s="1705" t="s">
        <v>4053</v>
      </c>
      <c r="L31" s="1705" t="s">
        <v>4054</v>
      </c>
      <c r="M31" s="1705" t="s">
        <v>4055</v>
      </c>
      <c r="N31" s="100"/>
      <c r="O31" s="1695"/>
      <c r="P31" s="1696"/>
      <c r="Q31" s="1688"/>
      <c r="R31" s="1688"/>
      <c r="S31" s="1688"/>
      <c r="T31" s="1688"/>
      <c r="U31" s="2216"/>
      <c r="V31" s="1688"/>
      <c r="W31" s="1822"/>
      <c r="X31" s="1829"/>
      <c r="AB31" s="333"/>
      <c r="AC31" s="387"/>
      <c r="AD31" s="333"/>
      <c r="AE31" s="395"/>
      <c r="AF31" s="365"/>
      <c r="AG31" s="365"/>
      <c r="AH31" s="333"/>
      <c r="AI31" s="365"/>
      <c r="AJ31" s="333"/>
      <c r="AK31" s="333"/>
      <c r="AL31" s="229"/>
      <c r="AM31" s="229"/>
      <c r="AN31" s="229"/>
      <c r="AO31" s="229"/>
      <c r="AP31" s="229"/>
      <c r="AQ31" s="229"/>
      <c r="AR31" s="7"/>
      <c r="AS31" s="7"/>
      <c r="AT31" s="7"/>
      <c r="AU31" s="7"/>
    </row>
    <row r="32">
      <c r="H32" s="41"/>
      <c r="I32" s="101" t="s">
        <v>149</v>
      </c>
      <c r="J32" s="1188" t="s">
        <v>97</v>
      </c>
      <c r="K32" s="1705" t="s">
        <v>4053</v>
      </c>
      <c r="L32" s="1705" t="s">
        <v>4054</v>
      </c>
      <c r="M32" s="1705" t="s">
        <v>4055</v>
      </c>
      <c r="N32" s="100"/>
      <c r="O32" s="1695"/>
      <c r="P32" s="1696"/>
      <c r="Q32" s="1688"/>
      <c r="R32" s="1688"/>
      <c r="S32" s="1688"/>
      <c r="T32" s="1688"/>
      <c r="U32" s="2216"/>
      <c r="V32" s="1688"/>
      <c r="W32" s="1839"/>
      <c r="X32" s="1840"/>
      <c r="AB32" s="12"/>
      <c r="AC32" s="261"/>
      <c r="AD32" s="12"/>
      <c r="AE32" s="164"/>
      <c r="AF32" s="397"/>
      <c r="AG32" s="158"/>
      <c r="AH32" s="12"/>
      <c r="AI32" s="261"/>
      <c r="AJ32" s="261"/>
      <c r="AK32" s="12"/>
      <c r="AL32" s="7"/>
      <c r="AM32" s="7"/>
      <c r="AN32" s="7"/>
      <c r="AO32" s="7"/>
      <c r="AP32" s="7"/>
      <c r="AQ32" s="7"/>
      <c r="AR32" s="7"/>
      <c r="AS32" s="7"/>
      <c r="AT32" s="7"/>
      <c r="AU32" s="7"/>
      <c r="AY32" s="12"/>
      <c r="AZ32" s="12"/>
      <c r="BA32" s="12"/>
      <c r="BB32" s="12"/>
      <c r="BC32" s="7"/>
    </row>
    <row r="33">
      <c r="H33" s="41"/>
      <c r="I33" s="101"/>
      <c r="J33" s="1192" t="s">
        <v>98</v>
      </c>
      <c r="K33" s="1693" t="s">
        <v>223</v>
      </c>
      <c r="L33" s="1693" t="s">
        <v>223</v>
      </c>
      <c r="M33" s="1693"/>
      <c r="N33" s="100"/>
      <c r="O33" s="1664"/>
      <c r="P33" s="1665"/>
      <c r="Q33" s="1666"/>
      <c r="R33" s="1667"/>
      <c r="S33" s="1667"/>
      <c r="T33" s="1667"/>
      <c r="U33" s="2065"/>
      <c r="V33" s="1667"/>
      <c r="W33" s="1844"/>
      <c r="X33" s="1845"/>
      <c r="AB33" s="441"/>
      <c r="AC33" s="441"/>
      <c r="AD33" s="441"/>
      <c r="AE33" s="441"/>
      <c r="AF33" s="441"/>
      <c r="AG33" s="441"/>
      <c r="AH33" s="441"/>
      <c r="AI33" s="441"/>
      <c r="AJ33" s="441"/>
      <c r="AK33" s="441"/>
      <c r="AL33" s="441"/>
      <c r="AM33" s="441"/>
      <c r="AN33" s="441"/>
      <c r="AO33" s="441"/>
      <c r="AP33" s="441"/>
      <c r="AQ33" s="441"/>
      <c r="AR33" s="441"/>
      <c r="AS33" s="441"/>
      <c r="AT33" s="441"/>
      <c r="AU33" s="441"/>
      <c r="AV33" s="441"/>
      <c r="AW33" s="441"/>
      <c r="AX33" s="441"/>
      <c r="AY33" s="441"/>
      <c r="AZ33" s="441"/>
      <c r="BA33" s="441"/>
      <c r="BB33" s="441"/>
      <c r="BC33" s="441"/>
      <c r="BD33" s="441"/>
    </row>
    <row r="34">
      <c r="H34" s="41"/>
      <c r="I34" s="101"/>
      <c r="J34" s="101"/>
      <c r="K34" s="101"/>
      <c r="L34" s="101"/>
      <c r="M34" s="101"/>
      <c r="N34" s="100"/>
      <c r="O34" s="1664"/>
      <c r="P34" s="1665"/>
      <c r="Q34" s="1666"/>
      <c r="R34" s="1667"/>
      <c r="S34" s="1667"/>
      <c r="T34" s="1667"/>
      <c r="U34" s="2065"/>
      <c r="V34" s="1667"/>
      <c r="W34" s="1818"/>
      <c r="X34" s="1819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131"/>
      <c r="AT34" s="131"/>
      <c r="AU34" s="131"/>
      <c r="AV34" s="441"/>
      <c r="AW34" s="441"/>
      <c r="AX34" s="441"/>
      <c r="AY34" s="441"/>
      <c r="AZ34" s="441"/>
      <c r="BA34" s="441"/>
      <c r="BB34" s="441"/>
      <c r="BC34" s="441"/>
      <c r="BD34" s="441"/>
    </row>
    <row r="35">
      <c r="H35" s="41"/>
      <c r="I35" s="101"/>
      <c r="J35" s="348" t="s">
        <v>46</v>
      </c>
      <c r="K35" s="2179">
        <v>45502.0</v>
      </c>
      <c r="L35" s="2178">
        <v>45503.0</v>
      </c>
      <c r="M35" s="2186">
        <v>45504.0</v>
      </c>
      <c r="N35" s="100"/>
      <c r="O35" s="1664"/>
      <c r="P35" s="1665"/>
      <c r="Q35" s="1666"/>
      <c r="R35" s="1667"/>
      <c r="S35" s="1667"/>
      <c r="T35" s="1667"/>
      <c r="U35" s="2065"/>
      <c r="V35" s="1667"/>
      <c r="W35" s="1822"/>
      <c r="X35" s="1824"/>
      <c r="AB35" s="365"/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131"/>
      <c r="AT35" s="131"/>
      <c r="AU35" s="131"/>
    </row>
    <row r="36">
      <c r="H36" s="41"/>
      <c r="I36" s="101"/>
      <c r="J36" s="71" t="s">
        <v>44</v>
      </c>
      <c r="K36" s="2129" t="s">
        <v>243</v>
      </c>
      <c r="L36" s="2129" t="s">
        <v>243</v>
      </c>
      <c r="M36" s="2129" t="s">
        <v>243</v>
      </c>
      <c r="N36" s="100"/>
      <c r="O36" s="1664"/>
      <c r="P36" s="1665"/>
      <c r="Q36" s="1666"/>
      <c r="R36" s="1667"/>
      <c r="S36" s="1667"/>
      <c r="T36" s="1667"/>
      <c r="U36" s="2065"/>
      <c r="V36" s="1667"/>
      <c r="W36" s="1822"/>
      <c r="X36" s="1829"/>
      <c r="AB36" s="165"/>
      <c r="AC36" s="376"/>
      <c r="AD36" s="165"/>
      <c r="AE36" s="165"/>
      <c r="AF36" s="165"/>
      <c r="AG36" s="376"/>
      <c r="AH36" s="165"/>
      <c r="AI36" s="376"/>
      <c r="AJ36" s="165"/>
      <c r="AK36" s="164"/>
      <c r="AL36" s="229"/>
      <c r="AM36" s="229"/>
      <c r="AN36" s="229"/>
      <c r="AO36" s="229"/>
      <c r="AP36" s="229"/>
      <c r="AQ36" s="229"/>
      <c r="AR36" s="229"/>
      <c r="AS36" s="7"/>
      <c r="AT36" s="7"/>
      <c r="AU36" s="7"/>
    </row>
    <row r="37">
      <c r="H37" s="41"/>
      <c r="I37" s="101"/>
      <c r="J37" s="1188" t="s">
        <v>84</v>
      </c>
      <c r="K37" s="1705" t="s">
        <v>4057</v>
      </c>
      <c r="L37" s="1705" t="s">
        <v>4058</v>
      </c>
      <c r="M37" s="1705" t="s">
        <v>4059</v>
      </c>
      <c r="N37" s="100"/>
      <c r="O37" s="1664"/>
      <c r="P37" s="1665"/>
      <c r="Q37" s="1666"/>
      <c r="R37" s="1667"/>
      <c r="S37" s="1667"/>
      <c r="T37" s="1667"/>
      <c r="U37" s="2065"/>
      <c r="V37" s="1667"/>
      <c r="W37" s="1822"/>
      <c r="X37" s="1829"/>
      <c r="AB37" s="165"/>
      <c r="AC37" s="165"/>
      <c r="AD37" s="165"/>
      <c r="AE37" s="165"/>
      <c r="AF37" s="164"/>
      <c r="AG37" s="164"/>
      <c r="AH37" s="165"/>
      <c r="AI37" s="164"/>
      <c r="AJ37" s="164"/>
      <c r="AK37" s="164"/>
      <c r="AL37" s="229"/>
      <c r="AM37" s="229"/>
      <c r="AN37" s="229"/>
      <c r="AO37" s="229"/>
      <c r="AP37" s="229"/>
      <c r="AQ37" s="229"/>
      <c r="AR37" s="7"/>
      <c r="AS37" s="7"/>
      <c r="AT37" s="7"/>
      <c r="AU37" s="7"/>
    </row>
    <row r="38">
      <c r="H38" s="41"/>
      <c r="I38" s="101"/>
      <c r="J38" s="1188" t="s">
        <v>97</v>
      </c>
      <c r="K38" s="1705" t="s">
        <v>4057</v>
      </c>
      <c r="L38" s="1705" t="s">
        <v>4058</v>
      </c>
      <c r="M38" s="1705" t="s">
        <v>4059</v>
      </c>
      <c r="N38" s="100"/>
      <c r="O38" s="1664"/>
      <c r="P38" s="1665"/>
      <c r="Q38" s="1666"/>
      <c r="R38" s="1667"/>
      <c r="S38" s="1667"/>
      <c r="T38" s="1667"/>
      <c r="U38" s="2065"/>
      <c r="V38" s="1667"/>
      <c r="W38" s="1834"/>
      <c r="X38" s="1835"/>
      <c r="AB38" s="165"/>
      <c r="AC38" s="165"/>
      <c r="AD38" s="165"/>
      <c r="AF38" s="165"/>
      <c r="AG38" s="165"/>
      <c r="AH38" s="165"/>
      <c r="AI38" s="165"/>
      <c r="AJ38" s="165"/>
      <c r="AK38" s="165"/>
      <c r="AL38" s="164"/>
      <c r="AM38" s="164"/>
      <c r="AN38" s="164"/>
      <c r="AO38" s="164"/>
      <c r="AP38" s="164"/>
      <c r="AQ38" s="164"/>
      <c r="AR38" s="164"/>
      <c r="AS38" s="12"/>
      <c r="AT38" s="12"/>
      <c r="AU38" s="12"/>
    </row>
    <row r="39">
      <c r="H39" s="41"/>
      <c r="I39" s="101"/>
      <c r="J39" s="1192" t="s">
        <v>98</v>
      </c>
      <c r="K39" s="1693" t="s">
        <v>223</v>
      </c>
      <c r="L39" s="1693" t="s">
        <v>4060</v>
      </c>
      <c r="M39" s="1693" t="s">
        <v>4061</v>
      </c>
      <c r="N39" s="100"/>
      <c r="O39" s="1664"/>
      <c r="P39" s="1665"/>
      <c r="Q39" s="1666"/>
      <c r="R39" s="1667"/>
      <c r="S39" s="1667"/>
      <c r="T39" s="1667"/>
      <c r="U39" s="2065"/>
      <c r="V39" s="1667"/>
      <c r="W39" s="1822"/>
      <c r="X39" s="1829"/>
      <c r="AB39" s="333"/>
      <c r="AC39" s="387"/>
      <c r="AD39" s="333"/>
      <c r="AE39" s="395"/>
      <c r="AF39" s="365"/>
      <c r="AG39" s="365"/>
      <c r="AH39" s="333"/>
      <c r="AI39" s="365"/>
      <c r="AJ39" s="333"/>
      <c r="AK39" s="333"/>
      <c r="AL39" s="229"/>
      <c r="AM39" s="229"/>
      <c r="AN39" s="229"/>
      <c r="AO39" s="229"/>
      <c r="AP39" s="229"/>
      <c r="AQ39" s="229"/>
      <c r="AR39" s="7"/>
      <c r="AS39" s="7"/>
      <c r="AT39" s="7"/>
      <c r="AU39" s="7"/>
    </row>
    <row r="40">
      <c r="H40" s="41"/>
      <c r="I40" s="101"/>
      <c r="J40" s="101"/>
      <c r="K40" s="101"/>
      <c r="L40" s="101"/>
      <c r="M40" s="101"/>
      <c r="N40" s="100"/>
      <c r="O40" s="1664"/>
      <c r="P40" s="1665"/>
      <c r="Q40" s="1666"/>
      <c r="R40" s="1667"/>
      <c r="S40" s="1667"/>
      <c r="T40" s="1667"/>
      <c r="U40" s="2065"/>
      <c r="V40" s="1667"/>
      <c r="W40" s="1839"/>
      <c r="X40" s="1840"/>
      <c r="AB40" s="12"/>
      <c r="AC40" s="261"/>
      <c r="AD40" s="12"/>
      <c r="AE40" s="164"/>
      <c r="AF40" s="397"/>
      <c r="AG40" s="158"/>
      <c r="AH40" s="12"/>
      <c r="AI40" s="261"/>
      <c r="AJ40" s="261"/>
      <c r="AK40" s="12"/>
      <c r="AL40" s="7"/>
      <c r="AM40" s="7"/>
      <c r="AN40" s="7"/>
      <c r="AO40" s="7"/>
      <c r="AP40" s="7"/>
      <c r="AQ40" s="7"/>
      <c r="AR40" s="7"/>
      <c r="AS40" s="7"/>
      <c r="AT40" s="7"/>
      <c r="AU40" s="7"/>
      <c r="AY40" s="12"/>
      <c r="AZ40" s="12"/>
      <c r="BA40" s="12"/>
      <c r="BB40" s="12"/>
      <c r="BC40" s="7"/>
    </row>
    <row r="41">
      <c r="H41" s="41"/>
      <c r="I41" s="101"/>
      <c r="J41" s="935" t="s">
        <v>46</v>
      </c>
      <c r="K41" s="2197">
        <v>45492.0</v>
      </c>
      <c r="L41" s="2197">
        <v>45493.0</v>
      </c>
      <c r="M41" s="2197">
        <v>45494.0</v>
      </c>
      <c r="N41" s="100"/>
      <c r="O41" s="1719"/>
      <c r="P41" s="1720"/>
      <c r="Q41" s="1722"/>
      <c r="R41" s="1723"/>
      <c r="S41" s="1723"/>
      <c r="T41" s="1723"/>
      <c r="U41" s="2218"/>
      <c r="V41" s="1723"/>
      <c r="W41" s="2219"/>
      <c r="X41" s="2220"/>
      <c r="Y41" s="4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</row>
    <row r="42">
      <c r="H42" s="41"/>
      <c r="I42" s="101"/>
      <c r="J42" s="71" t="s">
        <v>44</v>
      </c>
      <c r="K42" s="1771" t="s">
        <v>280</v>
      </c>
      <c r="L42" s="1771" t="s">
        <v>280</v>
      </c>
      <c r="M42" s="1771" t="s">
        <v>280</v>
      </c>
      <c r="N42" s="100"/>
      <c r="O42" s="1665"/>
      <c r="P42" s="1665"/>
      <c r="Q42" s="1666"/>
      <c r="R42" s="1667"/>
      <c r="S42" s="1667"/>
      <c r="T42" s="1667"/>
      <c r="U42" s="2065"/>
      <c r="V42" s="1667"/>
      <c r="W42" s="1818"/>
      <c r="X42" s="1819"/>
      <c r="Y42" s="41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131"/>
      <c r="AT42" s="131"/>
      <c r="AU42" s="131"/>
      <c r="AV42" s="441"/>
      <c r="AW42" s="441"/>
      <c r="AX42" s="441"/>
      <c r="AY42" s="441"/>
      <c r="AZ42" s="441"/>
      <c r="BA42" s="441"/>
      <c r="BB42" s="441"/>
      <c r="BC42" s="441"/>
      <c r="BD42" s="441"/>
    </row>
    <row r="43">
      <c r="H43" s="41"/>
      <c r="I43" s="101"/>
      <c r="J43" s="1188" t="s">
        <v>84</v>
      </c>
      <c r="K43" s="1705" t="s">
        <v>4065</v>
      </c>
      <c r="L43" s="1705" t="s">
        <v>4066</v>
      </c>
      <c r="M43" s="1705" t="s">
        <v>4067</v>
      </c>
      <c r="N43" s="100"/>
      <c r="O43" s="1665"/>
      <c r="P43" s="1665"/>
      <c r="Q43" s="1666"/>
      <c r="R43" s="1667"/>
      <c r="S43" s="1667"/>
      <c r="T43" s="1667"/>
      <c r="U43" s="2065"/>
      <c r="V43" s="1667"/>
      <c r="W43" s="1822"/>
      <c r="X43" s="1824"/>
      <c r="Y43" s="41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131"/>
      <c r="AT43" s="131"/>
      <c r="AU43" s="131"/>
    </row>
    <row r="44">
      <c r="H44" s="41"/>
      <c r="I44" s="101"/>
      <c r="J44" s="1188" t="s">
        <v>97</v>
      </c>
      <c r="K44" s="1705" t="s">
        <v>4065</v>
      </c>
      <c r="L44" s="1705" t="s">
        <v>4066</v>
      </c>
      <c r="M44" s="1705" t="s">
        <v>4067</v>
      </c>
      <c r="N44" s="100"/>
      <c r="O44" s="914"/>
      <c r="P44" s="914"/>
      <c r="Q44" s="914"/>
      <c r="R44" s="999"/>
      <c r="S44" s="1401"/>
      <c r="T44" s="999"/>
      <c r="U44" s="999"/>
      <c r="V44" s="999"/>
      <c r="W44" s="165"/>
      <c r="X44" s="1860"/>
      <c r="Y44" s="41"/>
      <c r="AB44" s="165"/>
      <c r="AC44" s="376"/>
      <c r="AD44" s="165"/>
      <c r="AE44" s="165"/>
      <c r="AF44" s="165"/>
      <c r="AG44" s="376"/>
      <c r="AH44" s="165"/>
      <c r="AI44" s="376"/>
      <c r="AJ44" s="165"/>
      <c r="AK44" s="164"/>
      <c r="AL44" s="229"/>
      <c r="AM44" s="229"/>
      <c r="AN44" s="229"/>
      <c r="AO44" s="229"/>
      <c r="AP44" s="229"/>
      <c r="AQ44" s="229"/>
      <c r="AR44" s="229"/>
      <c r="AS44" s="7"/>
      <c r="AT44" s="7"/>
      <c r="AU44" s="7"/>
    </row>
    <row r="45">
      <c r="H45" s="41"/>
      <c r="I45" s="101"/>
      <c r="J45" s="1192" t="s">
        <v>98</v>
      </c>
      <c r="K45" s="1693" t="s">
        <v>223</v>
      </c>
      <c r="L45" s="1693"/>
      <c r="M45" s="1693" t="s">
        <v>2366</v>
      </c>
      <c r="N45" s="100"/>
      <c r="O45" s="914"/>
      <c r="P45" s="914"/>
      <c r="Q45" s="914"/>
      <c r="R45" s="999"/>
      <c r="S45" s="1401"/>
      <c r="T45" s="999"/>
      <c r="U45" s="999"/>
      <c r="V45" s="999"/>
      <c r="W45" s="165"/>
      <c r="X45" s="1860"/>
      <c r="Y45" s="41"/>
      <c r="AB45" s="165"/>
      <c r="AC45" s="165"/>
      <c r="AD45" s="165"/>
      <c r="AE45" s="165"/>
      <c r="AF45" s="164"/>
      <c r="AG45" s="164"/>
      <c r="AH45" s="165"/>
      <c r="AI45" s="164"/>
      <c r="AJ45" s="164"/>
      <c r="AK45" s="164"/>
      <c r="AL45" s="229"/>
      <c r="AM45" s="229"/>
      <c r="AN45" s="229"/>
      <c r="AO45" s="229"/>
      <c r="AP45" s="229"/>
      <c r="AQ45" s="229"/>
      <c r="AR45" s="7"/>
      <c r="AS45" s="7"/>
      <c r="AT45" s="7"/>
      <c r="AU45" s="7"/>
    </row>
    <row r="46">
      <c r="H46" s="41"/>
      <c r="I46" s="101"/>
      <c r="J46" s="101"/>
      <c r="K46" s="101"/>
      <c r="L46" s="101"/>
      <c r="M46" s="1941"/>
      <c r="N46" s="100"/>
      <c r="O46" s="914"/>
      <c r="P46" s="914"/>
      <c r="Q46" s="914"/>
      <c r="R46" s="999"/>
      <c r="S46" s="1401"/>
      <c r="T46" s="999"/>
      <c r="U46" s="999"/>
      <c r="V46" s="999"/>
      <c r="W46" s="165"/>
      <c r="X46" s="1860"/>
      <c r="Y46" s="41"/>
      <c r="AB46" s="165"/>
      <c r="AC46" s="165"/>
      <c r="AD46" s="165"/>
      <c r="AF46" s="165"/>
      <c r="AG46" s="165"/>
      <c r="AH46" s="165"/>
      <c r="AI46" s="165"/>
      <c r="AJ46" s="165"/>
      <c r="AK46" s="165"/>
      <c r="AL46" s="164"/>
      <c r="AM46" s="164"/>
      <c r="AN46" s="164"/>
      <c r="AO46" s="164"/>
      <c r="AP46" s="164"/>
      <c r="AQ46" s="164"/>
      <c r="AR46" s="164"/>
      <c r="AS46" s="12"/>
      <c r="AT46" s="12"/>
      <c r="AU46" s="12"/>
    </row>
    <row r="47">
      <c r="H47" s="41"/>
      <c r="I47" s="101"/>
      <c r="J47" s="935" t="s">
        <v>46</v>
      </c>
      <c r="K47" s="2197">
        <v>45495.0</v>
      </c>
      <c r="L47" s="2201">
        <v>45496.0</v>
      </c>
      <c r="M47" s="2201">
        <v>45497.0</v>
      </c>
      <c r="N47" s="100"/>
      <c r="O47" s="914"/>
      <c r="P47" s="914"/>
      <c r="Q47" s="914"/>
      <c r="R47" s="999"/>
      <c r="S47" s="1401"/>
      <c r="T47" s="999"/>
      <c r="U47" s="999"/>
      <c r="V47" s="999"/>
      <c r="W47" s="165"/>
      <c r="X47" s="1860"/>
      <c r="Y47" s="41"/>
      <c r="AB47" s="165"/>
      <c r="AC47" s="387"/>
      <c r="AD47" s="333"/>
      <c r="AE47" s="395"/>
      <c r="AF47" s="365"/>
      <c r="AG47" s="365"/>
      <c r="AH47" s="333"/>
      <c r="AI47" s="365"/>
      <c r="AJ47" s="333"/>
      <c r="AK47" s="333"/>
      <c r="AL47" s="229"/>
      <c r="AM47" s="229"/>
      <c r="AN47" s="229"/>
      <c r="AO47" s="229"/>
      <c r="AP47" s="229"/>
      <c r="AQ47" s="229"/>
      <c r="AR47" s="7"/>
      <c r="AS47" s="7"/>
      <c r="AT47" s="7"/>
      <c r="AU47" s="7"/>
    </row>
    <row r="48">
      <c r="H48" s="41"/>
      <c r="I48" s="101"/>
      <c r="J48" s="71" t="s">
        <v>44</v>
      </c>
      <c r="K48" s="1771" t="s">
        <v>280</v>
      </c>
      <c r="L48" s="1771" t="s">
        <v>280</v>
      </c>
      <c r="M48" s="1771" t="s">
        <v>280</v>
      </c>
      <c r="N48" s="100"/>
      <c r="O48" s="914"/>
      <c r="P48" s="914"/>
      <c r="Q48" s="914"/>
      <c r="R48" s="999"/>
      <c r="S48" s="1401"/>
      <c r="T48" s="999"/>
      <c r="U48" s="999"/>
      <c r="V48" s="999"/>
      <c r="W48" s="165"/>
      <c r="X48" s="1860"/>
      <c r="Y48" s="41"/>
      <c r="AB48" s="165"/>
      <c r="AC48" s="261"/>
      <c r="AD48" s="12"/>
      <c r="AE48" s="164"/>
      <c r="AF48" s="397"/>
      <c r="AG48" s="158"/>
      <c r="AH48" s="12"/>
      <c r="AI48" s="261"/>
      <c r="AJ48" s="261"/>
      <c r="AK48" s="12"/>
      <c r="AL48" s="7"/>
      <c r="AM48" s="7"/>
      <c r="AN48" s="7"/>
      <c r="AO48" s="7"/>
      <c r="AP48" s="7"/>
      <c r="AQ48" s="7"/>
      <c r="AR48" s="7"/>
      <c r="AS48" s="7"/>
      <c r="AT48" s="7"/>
      <c r="AU48" s="7"/>
      <c r="AY48" s="12"/>
      <c r="AZ48" s="12"/>
      <c r="BA48" s="12"/>
      <c r="BB48" s="12"/>
      <c r="BC48" s="7"/>
    </row>
    <row r="49">
      <c r="H49" s="41"/>
      <c r="I49" s="101"/>
      <c r="J49" s="1188" t="s">
        <v>84</v>
      </c>
      <c r="K49" s="1705" t="s">
        <v>4071</v>
      </c>
      <c r="L49" s="1705" t="s">
        <v>4072</v>
      </c>
      <c r="M49" s="1705" t="s">
        <v>4073</v>
      </c>
      <c r="N49" s="100"/>
      <c r="O49" s="914"/>
      <c r="P49" s="914"/>
      <c r="Q49" s="914"/>
      <c r="R49" s="999"/>
      <c r="S49" s="1401"/>
      <c r="T49" s="999"/>
      <c r="U49" s="999"/>
      <c r="V49" s="999"/>
      <c r="W49" s="165"/>
      <c r="X49" s="1860"/>
      <c r="Y49" s="41"/>
      <c r="AB49" s="165"/>
      <c r="AC49" s="441"/>
      <c r="AD49" s="441"/>
      <c r="AE49" s="441"/>
      <c r="AF49" s="441"/>
      <c r="AG49" s="441"/>
      <c r="AH49" s="441"/>
      <c r="AI49" s="441"/>
      <c r="AJ49" s="441"/>
      <c r="AK49" s="441"/>
      <c r="AL49" s="441"/>
      <c r="AM49" s="441"/>
      <c r="AN49" s="441"/>
      <c r="AO49" s="441"/>
      <c r="AP49" s="441"/>
      <c r="AQ49" s="441"/>
      <c r="AR49" s="441"/>
      <c r="AS49" s="441"/>
      <c r="AT49" s="441"/>
      <c r="AU49" s="441"/>
      <c r="AV49" s="441"/>
      <c r="AW49" s="441"/>
      <c r="AX49" s="441"/>
      <c r="AY49" s="441"/>
      <c r="AZ49" s="441"/>
      <c r="BA49" s="441"/>
      <c r="BB49" s="441"/>
      <c r="BC49" s="441"/>
      <c r="BD49" s="441"/>
    </row>
    <row r="50">
      <c r="H50" s="41"/>
      <c r="J50" s="1188" t="s">
        <v>97</v>
      </c>
      <c r="K50" s="1705" t="s">
        <v>4071</v>
      </c>
      <c r="L50" s="1705" t="s">
        <v>4072</v>
      </c>
      <c r="M50" s="1705" t="s">
        <v>4073</v>
      </c>
      <c r="N50" s="856"/>
      <c r="O50" s="914"/>
      <c r="P50" s="914"/>
      <c r="Q50" s="914"/>
      <c r="R50" s="999"/>
      <c r="S50" s="1401"/>
      <c r="T50" s="999"/>
      <c r="U50" s="999"/>
      <c r="V50" s="999"/>
      <c r="W50" s="165"/>
      <c r="X50" s="1860"/>
      <c r="Y50" s="41"/>
      <c r="AB50" s="1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131"/>
      <c r="AT50" s="131"/>
      <c r="AU50" s="131"/>
      <c r="AV50" s="441"/>
      <c r="AW50" s="441"/>
      <c r="AX50" s="441"/>
      <c r="AY50" s="441"/>
      <c r="AZ50" s="441"/>
      <c r="BA50" s="441"/>
      <c r="BB50" s="441"/>
      <c r="BC50" s="441"/>
      <c r="BD50" s="441"/>
    </row>
    <row r="51">
      <c r="H51" s="41"/>
      <c r="J51" s="1192" t="s">
        <v>98</v>
      </c>
      <c r="K51" s="1693" t="s">
        <v>4075</v>
      </c>
      <c r="L51" s="1693" t="s">
        <v>223</v>
      </c>
      <c r="M51" s="1693" t="s">
        <v>4076</v>
      </c>
      <c r="N51" s="866"/>
      <c r="O51" s="914"/>
      <c r="P51" s="914"/>
      <c r="Q51" s="914"/>
      <c r="R51" s="999"/>
      <c r="S51" s="1401"/>
      <c r="T51" s="999"/>
      <c r="U51" s="999"/>
      <c r="V51" s="999"/>
      <c r="W51" s="165"/>
      <c r="X51" s="1860"/>
      <c r="Y51" s="41"/>
      <c r="AB51" s="1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131"/>
      <c r="AT51" s="131"/>
      <c r="AU51" s="131"/>
    </row>
    <row r="52">
      <c r="H52" s="41"/>
      <c r="J52" s="101"/>
      <c r="K52" s="101"/>
      <c r="L52" s="101"/>
      <c r="M52" s="1941"/>
      <c r="N52" s="100"/>
      <c r="O52" s="914"/>
      <c r="P52" s="914"/>
      <c r="Q52" s="914"/>
      <c r="R52" s="999"/>
      <c r="S52" s="1401"/>
      <c r="T52" s="999"/>
      <c r="U52" s="999"/>
      <c r="V52" s="999"/>
      <c r="W52" s="165"/>
      <c r="X52" s="1860"/>
      <c r="Y52" s="41"/>
      <c r="AB52" s="165"/>
      <c r="AC52" s="376"/>
      <c r="AD52" s="165"/>
      <c r="AE52" s="165"/>
      <c r="AF52" s="165"/>
      <c r="AG52" s="376"/>
      <c r="AH52" s="165"/>
      <c r="AI52" s="376"/>
      <c r="AJ52" s="165"/>
      <c r="AK52" s="164"/>
      <c r="AL52" s="229"/>
      <c r="AM52" s="229"/>
      <c r="AN52" s="229"/>
      <c r="AO52" s="229"/>
      <c r="AP52" s="229"/>
      <c r="AQ52" s="229"/>
      <c r="AR52" s="229"/>
      <c r="AS52" s="7"/>
      <c r="AT52" s="7"/>
      <c r="AU52" s="7"/>
    </row>
    <row r="53">
      <c r="H53" s="41"/>
      <c r="J53" s="935" t="s">
        <v>46</v>
      </c>
      <c r="K53" s="2201">
        <v>45498.0</v>
      </c>
      <c r="L53" s="2201">
        <v>45499.0</v>
      </c>
      <c r="M53" s="2201">
        <v>45500.0</v>
      </c>
      <c r="N53" s="866"/>
      <c r="S53" s="1401"/>
      <c r="T53" s="999"/>
      <c r="U53" s="999"/>
      <c r="V53" s="999"/>
      <c r="W53" s="165"/>
      <c r="X53" s="1860"/>
      <c r="Y53" s="41"/>
      <c r="AB53" s="165"/>
      <c r="AC53" s="376"/>
      <c r="AD53" s="165"/>
      <c r="AE53" s="165"/>
      <c r="AF53" s="165"/>
      <c r="AG53" s="164"/>
      <c r="AH53" s="165"/>
      <c r="AI53" s="164"/>
      <c r="AJ53" s="164"/>
      <c r="AK53" s="164"/>
      <c r="AL53" s="229"/>
      <c r="AM53" s="229"/>
      <c r="AN53" s="229"/>
      <c r="AO53" s="229"/>
      <c r="AP53" s="229"/>
      <c r="AQ53" s="229"/>
      <c r="AR53" s="7"/>
      <c r="AS53" s="7"/>
      <c r="AT53" s="7"/>
      <c r="AU53" s="7"/>
    </row>
    <row r="54">
      <c r="H54" s="41"/>
      <c r="J54" s="71" t="s">
        <v>44</v>
      </c>
      <c r="K54" s="1771" t="s">
        <v>280</v>
      </c>
      <c r="L54" s="1771" t="s">
        <v>280</v>
      </c>
      <c r="M54" s="1771" t="s">
        <v>280</v>
      </c>
      <c r="N54" s="866"/>
      <c r="S54" s="1401"/>
      <c r="T54" s="999"/>
      <c r="U54" s="999"/>
      <c r="V54" s="999"/>
      <c r="W54" s="165"/>
      <c r="X54" s="1860"/>
      <c r="Y54" s="41"/>
      <c r="AB54" s="165"/>
      <c r="AC54" s="376"/>
      <c r="AD54" s="165"/>
      <c r="AE54" s="165"/>
      <c r="AF54" s="165"/>
      <c r="AG54" s="165"/>
      <c r="AH54" s="165"/>
      <c r="AI54" s="165"/>
      <c r="AJ54" s="165"/>
      <c r="AK54" s="165"/>
      <c r="AL54" s="164"/>
      <c r="AM54" s="164"/>
      <c r="AN54" s="164"/>
      <c r="AO54" s="164"/>
      <c r="AP54" s="164"/>
      <c r="AQ54" s="164"/>
      <c r="AR54" s="164"/>
      <c r="AS54" s="12"/>
      <c r="AT54" s="12"/>
      <c r="AU54" s="12"/>
    </row>
    <row r="55">
      <c r="H55" s="41"/>
      <c r="J55" s="1188" t="s">
        <v>84</v>
      </c>
      <c r="K55" s="1705" t="s">
        <v>4077</v>
      </c>
      <c r="L55" s="1705" t="s">
        <v>4078</v>
      </c>
      <c r="M55" s="1705" t="s">
        <v>4079</v>
      </c>
      <c r="N55" s="866"/>
      <c r="S55" s="1401"/>
      <c r="T55" s="999"/>
      <c r="U55" s="999"/>
      <c r="V55" s="999"/>
      <c r="W55" s="165"/>
      <c r="X55" s="1860"/>
      <c r="Y55" s="41"/>
      <c r="AB55" s="165"/>
      <c r="AC55" s="376"/>
      <c r="AD55" s="165"/>
      <c r="AE55" s="165"/>
      <c r="AF55" s="165"/>
      <c r="AG55" s="365"/>
      <c r="AH55" s="333"/>
      <c r="AI55" s="365"/>
      <c r="AJ55" s="333"/>
      <c r="AK55" s="333"/>
      <c r="AL55" s="229"/>
      <c r="AM55" s="229"/>
      <c r="AN55" s="229"/>
      <c r="AO55" s="229"/>
      <c r="AP55" s="229"/>
      <c r="AQ55" s="229"/>
      <c r="AR55" s="7"/>
      <c r="AS55" s="7"/>
      <c r="AT55" s="7"/>
      <c r="AU55" s="7"/>
    </row>
    <row r="56">
      <c r="H56" s="41"/>
      <c r="J56" s="1188" t="s">
        <v>97</v>
      </c>
      <c r="K56" s="1705" t="s">
        <v>4077</v>
      </c>
      <c r="L56" s="1705" t="s">
        <v>4078</v>
      </c>
      <c r="M56" s="1705" t="s">
        <v>4079</v>
      </c>
      <c r="N56" s="2208"/>
      <c r="S56" s="1401"/>
      <c r="T56" s="999"/>
      <c r="U56" s="999"/>
      <c r="V56" s="999"/>
      <c r="W56" s="165"/>
      <c r="X56" s="1860"/>
      <c r="Y56" s="41"/>
      <c r="AB56" s="165"/>
      <c r="AC56" s="2203"/>
      <c r="AD56" s="2203"/>
      <c r="AE56" s="2203"/>
      <c r="AF56" s="165"/>
      <c r="AG56" s="158"/>
      <c r="AH56" s="12"/>
      <c r="AI56" s="261"/>
      <c r="AJ56" s="261"/>
      <c r="AK56" s="12"/>
      <c r="AL56" s="7"/>
      <c r="AM56" s="7"/>
      <c r="AN56" s="7"/>
      <c r="AO56" s="7"/>
      <c r="AP56" s="7"/>
      <c r="AQ56" s="7"/>
      <c r="AR56" s="7"/>
      <c r="AS56" s="7"/>
      <c r="AT56" s="7"/>
      <c r="AU56" s="7"/>
      <c r="AY56" s="12"/>
      <c r="AZ56" s="12"/>
      <c r="BA56" s="12"/>
      <c r="BB56" s="12"/>
      <c r="BC56" s="7"/>
    </row>
    <row r="57">
      <c r="H57" s="66"/>
      <c r="I57" s="143"/>
      <c r="J57" s="1192" t="s">
        <v>98</v>
      </c>
      <c r="K57" s="1693" t="s">
        <v>4080</v>
      </c>
      <c r="L57" s="1693"/>
      <c r="M57" s="1693" t="s">
        <v>4081</v>
      </c>
      <c r="N57" s="2208"/>
      <c r="S57" s="1401"/>
      <c r="T57" s="999"/>
      <c r="U57" s="999"/>
      <c r="V57" s="999"/>
      <c r="W57" s="165"/>
      <c r="X57" s="1860"/>
      <c r="Y57" s="41"/>
      <c r="AB57" s="165"/>
      <c r="AC57" s="376"/>
      <c r="AD57" s="165"/>
      <c r="AE57" s="165"/>
      <c r="AF57" s="165"/>
      <c r="AG57" s="7"/>
      <c r="AH57" s="7"/>
      <c r="AI57" s="7"/>
      <c r="AJ57" s="7"/>
      <c r="AK57" s="7"/>
    </row>
    <row r="58">
      <c r="H58" s="66"/>
      <c r="I58" s="143"/>
      <c r="J58" s="101"/>
      <c r="K58" s="101"/>
      <c r="L58" s="101"/>
      <c r="M58" s="1941"/>
      <c r="N58" s="2208"/>
      <c r="S58" s="1401"/>
      <c r="T58" s="999"/>
      <c r="U58" s="999"/>
      <c r="V58" s="999"/>
      <c r="W58" s="165"/>
      <c r="X58" s="1860"/>
      <c r="Y58" s="41"/>
      <c r="AB58" s="165"/>
      <c r="AC58" s="376"/>
      <c r="AD58" s="165"/>
      <c r="AE58" s="165"/>
      <c r="AF58" s="16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H59" s="66"/>
      <c r="I59" s="143"/>
      <c r="J59" s="935" t="s">
        <v>46</v>
      </c>
      <c r="K59" s="2201">
        <v>45504.0</v>
      </c>
      <c r="L59" s="2222"/>
      <c r="M59" s="2222"/>
      <c r="N59" s="2212"/>
      <c r="O59" s="914"/>
      <c r="P59" s="914"/>
      <c r="Q59" s="914"/>
      <c r="R59" s="999"/>
      <c r="S59" s="1401"/>
      <c r="T59" s="999"/>
      <c r="U59" s="999"/>
      <c r="V59" s="999"/>
      <c r="W59" s="165"/>
      <c r="X59" s="1860"/>
      <c r="Y59" s="41"/>
      <c r="AB59" s="165"/>
      <c r="AC59" s="376"/>
      <c r="AD59" s="165"/>
      <c r="AE59" s="165"/>
      <c r="AF59" s="16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H60" s="66"/>
      <c r="I60" s="143"/>
      <c r="J60" s="71" t="s">
        <v>44</v>
      </c>
      <c r="K60" s="1771" t="s">
        <v>280</v>
      </c>
      <c r="L60" s="2223"/>
      <c r="M60" s="2223"/>
      <c r="N60" s="2212"/>
      <c r="O60" s="914"/>
      <c r="P60" s="914"/>
      <c r="Q60" s="914"/>
      <c r="R60" s="999"/>
      <c r="S60" s="1401"/>
      <c r="T60" s="999"/>
      <c r="U60" s="999"/>
      <c r="V60" s="999"/>
      <c r="W60" s="165"/>
      <c r="X60" s="1860"/>
      <c r="Y60" s="41"/>
      <c r="AB60" s="165"/>
      <c r="AC60" s="376"/>
      <c r="AD60" s="165"/>
      <c r="AE60" s="165"/>
      <c r="AF60" s="16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H61" s="66"/>
      <c r="I61" s="143"/>
      <c r="J61" s="1188" t="s">
        <v>84</v>
      </c>
      <c r="K61" s="1705" t="s">
        <v>4083</v>
      </c>
      <c r="L61" s="1945"/>
      <c r="M61" s="1945"/>
      <c r="N61" s="2212"/>
      <c r="O61" s="914"/>
      <c r="P61" s="914"/>
      <c r="Q61" s="914"/>
      <c r="R61" s="999"/>
      <c r="S61" s="1401"/>
      <c r="T61" s="999"/>
      <c r="U61" s="999"/>
      <c r="V61" s="999"/>
      <c r="W61" s="165"/>
      <c r="X61" s="1860"/>
      <c r="Y61" s="41"/>
      <c r="AB61" s="165"/>
      <c r="AC61" s="376"/>
      <c r="AD61" s="165"/>
      <c r="AE61" s="165"/>
      <c r="AF61" s="16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H62" s="66"/>
      <c r="I62" s="57"/>
      <c r="J62" s="1188" t="s">
        <v>97</v>
      </c>
      <c r="K62" s="1705" t="s">
        <v>4083</v>
      </c>
      <c r="L62" s="1945"/>
      <c r="M62" s="1945"/>
      <c r="N62" s="2212"/>
      <c r="O62" s="914"/>
      <c r="P62" s="914"/>
      <c r="Q62" s="914"/>
      <c r="R62" s="999"/>
      <c r="S62" s="1401"/>
      <c r="T62" s="999"/>
      <c r="U62" s="999"/>
      <c r="V62" s="999"/>
      <c r="W62" s="165"/>
      <c r="X62" s="1860"/>
      <c r="Y62" s="41"/>
      <c r="AB62" s="165"/>
      <c r="AC62" s="376"/>
      <c r="AD62" s="165"/>
      <c r="AE62" s="165"/>
      <c r="AF62" s="16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H63" s="174"/>
      <c r="I63" s="184"/>
      <c r="J63" s="1192" t="s">
        <v>98</v>
      </c>
      <c r="K63" s="1693" t="s">
        <v>223</v>
      </c>
      <c r="L63" s="1945"/>
      <c r="M63" s="1945"/>
      <c r="N63" s="2212"/>
      <c r="O63" s="914"/>
      <c r="P63" s="914"/>
      <c r="Q63" s="914"/>
      <c r="R63" s="999"/>
      <c r="S63" s="1401"/>
      <c r="T63" s="999"/>
      <c r="U63" s="999"/>
      <c r="V63" s="999"/>
      <c r="W63" s="165"/>
      <c r="X63" s="1860"/>
      <c r="AB63" s="165"/>
      <c r="AC63" s="376"/>
      <c r="AD63" s="165"/>
      <c r="AE63" s="165"/>
      <c r="AF63" s="16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H64" s="272"/>
      <c r="I64" s="273"/>
      <c r="J64" s="101"/>
      <c r="K64" s="101"/>
      <c r="L64" s="101"/>
      <c r="M64" s="101"/>
      <c r="N64" s="2210"/>
      <c r="O64" s="914"/>
      <c r="P64" s="914"/>
      <c r="Q64" s="914"/>
      <c r="R64" s="999"/>
      <c r="S64" s="1401"/>
      <c r="T64" s="999"/>
      <c r="U64" s="999"/>
      <c r="V64" s="346"/>
      <c r="W64" s="7"/>
      <c r="X64" s="1760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H65" s="272"/>
      <c r="I65" s="275"/>
      <c r="J65" s="101"/>
      <c r="K65" s="101"/>
      <c r="L65" s="101"/>
      <c r="M65" s="101"/>
      <c r="N65" s="2211"/>
      <c r="O65" s="914"/>
      <c r="P65" s="914"/>
      <c r="Q65" s="914"/>
      <c r="R65" s="999"/>
      <c r="S65" s="1401"/>
      <c r="T65" s="999"/>
      <c r="U65" s="999"/>
      <c r="V65" s="1402"/>
      <c r="W65" s="7"/>
      <c r="X65" s="1760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H66" s="108"/>
      <c r="I66" s="2225"/>
      <c r="J66" s="2226"/>
      <c r="K66" s="2226"/>
      <c r="L66" s="2226"/>
      <c r="M66" s="2226"/>
      <c r="N66" s="2227"/>
      <c r="O66" s="1310"/>
      <c r="P66" s="1310"/>
      <c r="Q66" s="1310"/>
      <c r="R66" s="1369"/>
      <c r="S66" s="2228"/>
      <c r="T66" s="1369"/>
      <c r="U66" s="1369"/>
      <c r="V66" s="1404"/>
      <c r="W66" s="1870"/>
      <c r="X66" s="1870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I67" s="156"/>
      <c r="J67" s="101"/>
      <c r="K67" s="101"/>
      <c r="L67" s="101"/>
      <c r="M67" s="101"/>
      <c r="N67" s="2203"/>
      <c r="O67" s="914"/>
      <c r="P67" s="914"/>
      <c r="Q67" s="914"/>
      <c r="R67" s="999"/>
      <c r="S67" s="1401"/>
      <c r="T67" s="999"/>
      <c r="U67" s="999"/>
      <c r="V67" s="1402"/>
    </row>
    <row r="68">
      <c r="I68" s="156"/>
      <c r="J68" s="101"/>
      <c r="K68" s="101"/>
      <c r="L68" s="101"/>
      <c r="M68" s="101"/>
      <c r="N68" s="2203"/>
      <c r="O68" s="914"/>
      <c r="P68" s="914"/>
      <c r="Q68" s="914"/>
      <c r="R68" s="999"/>
      <c r="S68" s="1401"/>
      <c r="T68" s="999"/>
      <c r="U68" s="999"/>
      <c r="V68" s="1402"/>
    </row>
    <row r="69">
      <c r="I69" s="156"/>
      <c r="J69" s="101"/>
      <c r="K69" s="101"/>
      <c r="L69" s="101"/>
      <c r="M69" s="101"/>
      <c r="N69" s="2203"/>
      <c r="O69" s="914"/>
      <c r="P69" s="914"/>
      <c r="Q69" s="914"/>
      <c r="R69" s="999"/>
      <c r="S69" s="1401"/>
      <c r="T69" s="999"/>
      <c r="U69" s="999"/>
      <c r="V69" s="1402"/>
    </row>
    <row r="70">
      <c r="I70" s="103"/>
      <c r="J70" s="101"/>
      <c r="K70" s="101"/>
      <c r="L70" s="101"/>
      <c r="M70" s="101"/>
      <c r="N70" s="2203"/>
      <c r="O70" s="914"/>
      <c r="P70" s="914"/>
      <c r="Q70" s="914"/>
      <c r="R70" s="999"/>
      <c r="S70" s="1401"/>
      <c r="T70" s="999"/>
      <c r="U70" s="999"/>
      <c r="V70" s="346"/>
    </row>
    <row r="71">
      <c r="I71" s="103"/>
      <c r="J71" s="101"/>
      <c r="K71" s="101"/>
      <c r="L71" s="101"/>
      <c r="M71" s="101"/>
      <c r="N71" s="2203"/>
      <c r="O71" s="914"/>
      <c r="P71" s="914"/>
      <c r="Q71" s="914"/>
      <c r="R71" s="999"/>
      <c r="S71" s="1401"/>
      <c r="T71" s="999"/>
      <c r="U71" s="999"/>
      <c r="V71" s="346"/>
    </row>
    <row r="72">
      <c r="I72" s="103"/>
      <c r="J72" s="101"/>
      <c r="K72" s="101"/>
      <c r="L72" s="101"/>
      <c r="M72" s="101"/>
      <c r="N72" s="2203"/>
      <c r="O72" s="914"/>
      <c r="P72" s="914"/>
      <c r="Q72" s="914"/>
      <c r="R72" s="999"/>
      <c r="S72" s="1401"/>
      <c r="T72" s="999"/>
      <c r="U72" s="999"/>
      <c r="V72" s="346"/>
    </row>
    <row r="73">
      <c r="I73" s="103"/>
      <c r="J73" s="101"/>
      <c r="K73" s="101"/>
      <c r="L73" s="101"/>
      <c r="M73" s="101"/>
      <c r="N73" s="2203"/>
      <c r="O73" s="914"/>
      <c r="P73" s="914"/>
      <c r="Q73" s="914"/>
      <c r="R73" s="999"/>
      <c r="S73" s="1401"/>
      <c r="T73" s="999"/>
      <c r="U73" s="999"/>
      <c r="V73" s="346"/>
    </row>
    <row r="74">
      <c r="I74" s="103"/>
      <c r="J74" s="101"/>
      <c r="K74" s="101"/>
      <c r="L74" s="101"/>
      <c r="M74" s="101"/>
      <c r="R74" s="346"/>
      <c r="S74" s="1396"/>
      <c r="T74" s="346"/>
      <c r="U74" s="346"/>
      <c r="V74" s="346"/>
    </row>
    <row r="75">
      <c r="I75" s="156"/>
      <c r="J75" s="101"/>
      <c r="K75" s="101"/>
      <c r="L75" s="101"/>
      <c r="M75" s="101"/>
      <c r="O75" s="2202"/>
    </row>
    <row r="76">
      <c r="J76" s="101"/>
      <c r="K76" s="101"/>
      <c r="L76" s="101"/>
      <c r="M76" s="101"/>
      <c r="O76" s="2203"/>
      <c r="R76" s="346"/>
      <c r="S76" s="1406"/>
      <c r="T76" s="458"/>
      <c r="U76" s="458"/>
      <c r="V76" s="458"/>
      <c r="W76" s="432"/>
      <c r="X76" s="432"/>
    </row>
    <row r="77">
      <c r="I77" s="156"/>
      <c r="J77" s="101"/>
      <c r="K77" s="101"/>
      <c r="L77" s="101"/>
      <c r="M77" s="101"/>
      <c r="O77" s="2203"/>
      <c r="R77" s="346"/>
      <c r="S77" s="1396"/>
      <c r="T77" s="346"/>
      <c r="U77" s="346"/>
      <c r="V77" s="346"/>
    </row>
    <row r="78">
      <c r="I78" s="156"/>
      <c r="J78" s="101"/>
      <c r="K78" s="101"/>
      <c r="L78" s="101"/>
      <c r="M78" s="101"/>
      <c r="O78" s="2203"/>
      <c r="R78" s="346"/>
      <c r="S78" s="1396"/>
      <c r="T78" s="346"/>
      <c r="U78" s="346"/>
      <c r="V78" s="346"/>
    </row>
    <row r="79">
      <c r="I79" s="156"/>
      <c r="J79" s="101"/>
      <c r="K79" s="101"/>
      <c r="L79" s="101"/>
      <c r="M79" s="101"/>
      <c r="O79" s="2206"/>
      <c r="R79" s="346"/>
      <c r="S79" s="1396"/>
      <c r="T79" s="346"/>
      <c r="U79" s="346"/>
      <c r="V79" s="346"/>
    </row>
    <row r="80">
      <c r="I80" s="156"/>
      <c r="J80" s="101"/>
      <c r="K80" s="101"/>
      <c r="L80" s="101"/>
      <c r="M80" s="101"/>
      <c r="O80" s="2206"/>
      <c r="R80" s="346"/>
      <c r="S80" s="1396"/>
      <c r="T80" s="346"/>
      <c r="U80" s="346"/>
      <c r="V80" s="346"/>
    </row>
    <row r="81">
      <c r="I81" s="156"/>
      <c r="J81" s="101"/>
      <c r="K81" s="101"/>
      <c r="L81" s="101"/>
      <c r="M81" s="101"/>
      <c r="O81" s="2213"/>
      <c r="R81" s="346"/>
      <c r="S81" s="1396"/>
      <c r="T81" s="346"/>
      <c r="U81" s="346"/>
      <c r="V81" s="346"/>
    </row>
    <row r="82">
      <c r="I82" s="156"/>
      <c r="J82" s="101"/>
      <c r="K82" s="101"/>
      <c r="L82" s="101"/>
      <c r="M82" s="101"/>
      <c r="O82" s="2206"/>
      <c r="R82" s="346"/>
      <c r="S82" s="1396"/>
      <c r="T82" s="346"/>
      <c r="U82" s="346"/>
      <c r="V82" s="346"/>
    </row>
    <row r="83">
      <c r="I83" s="156"/>
      <c r="O83" s="2206"/>
      <c r="R83" s="346"/>
      <c r="S83" s="1396"/>
      <c r="T83" s="346"/>
      <c r="U83" s="346"/>
      <c r="V83" s="346"/>
    </row>
    <row r="84">
      <c r="I84" s="156"/>
      <c r="O84" s="2206"/>
      <c r="R84" s="346"/>
      <c r="S84" s="1396"/>
      <c r="T84" s="346"/>
      <c r="U84" s="346"/>
      <c r="V84" s="346"/>
    </row>
    <row r="85">
      <c r="I85" s="156"/>
      <c r="O85" s="2207"/>
      <c r="R85" s="346"/>
      <c r="S85" s="1396"/>
      <c r="T85" s="346"/>
      <c r="U85" s="346"/>
      <c r="V85" s="346"/>
    </row>
    <row r="86">
      <c r="I86" s="156"/>
      <c r="O86" s="2207"/>
      <c r="R86" s="346"/>
      <c r="S86" s="1396"/>
      <c r="T86" s="346"/>
      <c r="U86" s="346"/>
      <c r="V86" s="346"/>
    </row>
    <row r="87">
      <c r="I87" s="156"/>
      <c r="O87" s="2207"/>
      <c r="R87" s="346"/>
      <c r="S87" s="1396"/>
      <c r="T87" s="346"/>
      <c r="U87" s="346"/>
      <c r="V87" s="346"/>
    </row>
    <row r="88">
      <c r="I88" s="156"/>
      <c r="O88" s="441"/>
      <c r="R88" s="346"/>
      <c r="S88" s="1396"/>
      <c r="T88" s="346"/>
      <c r="U88" s="346"/>
      <c r="V88" s="346"/>
    </row>
    <row r="89">
      <c r="I89" s="156"/>
      <c r="O89" s="441"/>
      <c r="R89" s="346"/>
      <c r="S89" s="1396"/>
      <c r="T89" s="346"/>
      <c r="U89" s="346"/>
      <c r="V89" s="346"/>
    </row>
    <row r="90">
      <c r="I90" s="156"/>
      <c r="O90" s="441"/>
      <c r="R90" s="346"/>
      <c r="S90" s="1396"/>
      <c r="T90" s="346"/>
      <c r="U90" s="346"/>
      <c r="V90" s="346"/>
    </row>
    <row r="91">
      <c r="I91" s="156"/>
      <c r="O91" s="441"/>
      <c r="R91" s="346"/>
      <c r="S91" s="1396"/>
      <c r="T91" s="346"/>
      <c r="U91" s="346"/>
      <c r="V91" s="346"/>
    </row>
    <row r="92">
      <c r="I92" s="156"/>
      <c r="O92" s="441"/>
      <c r="R92" s="346"/>
      <c r="S92" s="1396"/>
      <c r="T92" s="346"/>
      <c r="U92" s="346"/>
      <c r="V92" s="346"/>
    </row>
    <row r="93">
      <c r="I93" s="156"/>
      <c r="O93" s="441"/>
      <c r="R93" s="346"/>
      <c r="S93" s="1396"/>
      <c r="T93" s="346"/>
      <c r="U93" s="346"/>
      <c r="V93" s="346"/>
    </row>
    <row r="94">
      <c r="I94" s="156"/>
      <c r="O94" s="441"/>
      <c r="R94" s="346"/>
      <c r="S94" s="1396"/>
      <c r="T94" s="346"/>
      <c r="U94" s="346"/>
      <c r="V94" s="346"/>
    </row>
    <row r="95">
      <c r="I95" s="156"/>
      <c r="O95" s="441"/>
      <c r="R95" s="346"/>
      <c r="S95" s="1396"/>
      <c r="T95" s="346"/>
      <c r="U95" s="346"/>
      <c r="V95" s="346"/>
    </row>
    <row r="96">
      <c r="I96" s="156"/>
      <c r="O96" s="441"/>
      <c r="R96" s="346"/>
      <c r="S96" s="1396"/>
      <c r="T96" s="346"/>
      <c r="U96" s="346"/>
      <c r="V96" s="346"/>
    </row>
    <row r="97">
      <c r="I97" s="156"/>
      <c r="J97" s="101"/>
      <c r="K97" s="101"/>
      <c r="L97" s="101"/>
      <c r="M97" s="101"/>
      <c r="O97" s="441"/>
      <c r="R97" s="346"/>
      <c r="S97" s="1396"/>
      <c r="T97" s="346"/>
      <c r="U97" s="346"/>
      <c r="V97" s="346"/>
    </row>
    <row r="98">
      <c r="I98" s="156"/>
      <c r="J98" s="156"/>
      <c r="K98" s="831"/>
      <c r="L98" s="831"/>
      <c r="M98" s="831"/>
      <c r="O98" s="441"/>
      <c r="R98" s="346"/>
      <c r="S98" s="1396"/>
      <c r="T98" s="346"/>
      <c r="U98" s="346"/>
      <c r="V98" s="346"/>
    </row>
    <row r="99">
      <c r="I99" s="156"/>
      <c r="J99" s="156"/>
      <c r="K99" s="831"/>
      <c r="L99" s="831"/>
      <c r="M99" s="831"/>
      <c r="O99" s="441"/>
      <c r="R99" s="346"/>
      <c r="S99" s="1396"/>
      <c r="T99" s="346"/>
      <c r="U99" s="346"/>
      <c r="V99" s="346"/>
    </row>
    <row r="100">
      <c r="I100" s="156"/>
      <c r="J100" s="156"/>
      <c r="K100" s="831"/>
      <c r="L100" s="831"/>
      <c r="M100" s="831"/>
      <c r="O100" s="441"/>
      <c r="R100" s="346"/>
      <c r="S100" s="1396"/>
      <c r="T100" s="346"/>
      <c r="U100" s="346"/>
      <c r="V100" s="346"/>
    </row>
    <row r="101">
      <c r="I101" s="156"/>
      <c r="J101" s="156"/>
      <c r="K101" s="831"/>
      <c r="L101" s="831"/>
      <c r="M101" s="831"/>
      <c r="O101" s="441"/>
      <c r="R101" s="346"/>
      <c r="S101" s="1396"/>
      <c r="T101" s="346"/>
      <c r="U101" s="346"/>
      <c r="V101" s="346"/>
    </row>
    <row r="102">
      <c r="I102" s="156"/>
      <c r="J102" s="156"/>
      <c r="K102" s="831"/>
      <c r="L102" s="831"/>
      <c r="M102" s="831"/>
      <c r="O102" s="441"/>
      <c r="R102" s="346"/>
      <c r="S102" s="1396"/>
      <c r="T102" s="346"/>
      <c r="U102" s="346"/>
      <c r="V102" s="346"/>
    </row>
    <row r="103">
      <c r="J103" s="156"/>
      <c r="K103" s="831"/>
      <c r="L103" s="831"/>
      <c r="M103" s="831"/>
      <c r="O103" s="441"/>
      <c r="R103" s="346"/>
      <c r="S103" s="1396"/>
      <c r="T103" s="346"/>
      <c r="U103" s="346"/>
      <c r="V103" s="346"/>
    </row>
    <row r="104">
      <c r="J104" s="156"/>
      <c r="K104" s="831"/>
      <c r="L104" s="831"/>
      <c r="M104" s="831"/>
      <c r="O104" s="441"/>
      <c r="R104" s="346"/>
      <c r="S104" s="1396"/>
      <c r="T104" s="346"/>
      <c r="U104" s="346"/>
      <c r="V104" s="346"/>
    </row>
    <row r="105">
      <c r="J105" s="156"/>
      <c r="K105" s="831"/>
      <c r="L105" s="831"/>
      <c r="M105" s="831"/>
      <c r="O105" s="441"/>
      <c r="R105" s="346"/>
      <c r="S105" s="1396"/>
      <c r="T105" s="346"/>
      <c r="U105" s="346"/>
      <c r="V105" s="346"/>
    </row>
    <row r="106">
      <c r="J106" s="156"/>
      <c r="K106" s="831"/>
      <c r="L106" s="831"/>
      <c r="M106" s="831"/>
      <c r="O106" s="441"/>
      <c r="R106" s="346"/>
      <c r="S106" s="1396"/>
      <c r="T106" s="346"/>
      <c r="U106" s="346"/>
      <c r="V106" s="346"/>
    </row>
    <row r="107">
      <c r="J107" s="156"/>
      <c r="K107" s="831"/>
      <c r="L107" s="831"/>
      <c r="M107" s="831"/>
      <c r="O107" s="441"/>
      <c r="R107" s="346"/>
      <c r="S107" s="1396"/>
      <c r="T107" s="346"/>
      <c r="U107" s="346"/>
      <c r="V107" s="346"/>
    </row>
    <row r="108">
      <c r="J108" s="156"/>
      <c r="K108" s="831"/>
      <c r="L108" s="831"/>
      <c r="M108" s="831"/>
      <c r="O108" s="441"/>
      <c r="R108" s="346"/>
      <c r="S108" s="1396"/>
      <c r="T108" s="346"/>
      <c r="U108" s="346"/>
      <c r="V108" s="346"/>
    </row>
    <row r="109">
      <c r="J109" s="156"/>
      <c r="K109" s="831"/>
      <c r="L109" s="831"/>
      <c r="M109" s="831"/>
      <c r="O109" s="441"/>
      <c r="R109" s="346"/>
      <c r="S109" s="1396"/>
      <c r="T109" s="346"/>
      <c r="U109" s="346"/>
      <c r="V109" s="346"/>
    </row>
    <row r="110">
      <c r="J110" s="156"/>
      <c r="K110" s="831"/>
      <c r="L110" s="831"/>
      <c r="M110" s="831"/>
      <c r="O110" s="441"/>
      <c r="R110" s="346"/>
      <c r="S110" s="1396"/>
      <c r="T110" s="346"/>
      <c r="U110" s="346"/>
      <c r="V110" s="346"/>
    </row>
    <row r="111">
      <c r="J111" s="156"/>
      <c r="K111" s="831"/>
      <c r="L111" s="831"/>
      <c r="M111" s="831"/>
      <c r="O111" s="441"/>
      <c r="R111" s="346"/>
      <c r="S111" s="1396"/>
      <c r="T111" s="346"/>
      <c r="U111" s="346"/>
      <c r="V111" s="346"/>
    </row>
    <row r="112">
      <c r="J112" s="156"/>
      <c r="K112" s="831"/>
      <c r="L112" s="831"/>
      <c r="M112" s="831"/>
      <c r="O112" s="441"/>
      <c r="R112" s="346"/>
      <c r="S112" s="1396"/>
      <c r="T112" s="346"/>
      <c r="U112" s="346"/>
      <c r="V112" s="346"/>
    </row>
    <row r="113">
      <c r="J113" s="156"/>
      <c r="K113" s="831"/>
      <c r="L113" s="831"/>
      <c r="M113" s="831"/>
      <c r="O113" s="441"/>
      <c r="R113" s="346"/>
      <c r="S113" s="1396"/>
      <c r="T113" s="346"/>
      <c r="U113" s="346"/>
      <c r="V113" s="346"/>
    </row>
    <row r="114">
      <c r="J114" s="156"/>
      <c r="K114" s="831"/>
      <c r="L114" s="831"/>
      <c r="M114" s="831"/>
      <c r="O114" s="441"/>
      <c r="R114" s="346"/>
      <c r="S114" s="1396"/>
      <c r="T114" s="346"/>
      <c r="U114" s="346"/>
      <c r="V114" s="346"/>
    </row>
    <row r="115">
      <c r="J115" s="156"/>
      <c r="K115" s="831"/>
      <c r="L115" s="831"/>
      <c r="M115" s="831"/>
      <c r="O115" s="441"/>
      <c r="R115" s="346"/>
      <c r="S115" s="1396"/>
      <c r="T115" s="346"/>
      <c r="U115" s="346"/>
      <c r="V115" s="346"/>
    </row>
    <row r="116">
      <c r="J116" s="156"/>
      <c r="K116" s="831"/>
      <c r="L116" s="831"/>
      <c r="M116" s="831"/>
      <c r="O116" s="441"/>
      <c r="R116" s="346"/>
      <c r="S116" s="1396"/>
      <c r="T116" s="346"/>
      <c r="U116" s="346"/>
      <c r="V116" s="346"/>
    </row>
    <row r="117">
      <c r="J117" s="156"/>
      <c r="K117" s="831"/>
      <c r="L117" s="831"/>
      <c r="M117" s="831"/>
      <c r="O117" s="441"/>
      <c r="R117" s="346"/>
      <c r="S117" s="1396"/>
      <c r="T117" s="346"/>
      <c r="U117" s="346"/>
      <c r="V117" s="346"/>
    </row>
    <row r="118">
      <c r="J118" s="156"/>
      <c r="K118" s="831"/>
      <c r="L118" s="831"/>
      <c r="M118" s="831"/>
      <c r="O118" s="441"/>
      <c r="R118" s="346"/>
      <c r="S118" s="1396"/>
      <c r="T118" s="346"/>
      <c r="U118" s="346"/>
      <c r="V118" s="346"/>
    </row>
    <row r="119">
      <c r="J119" s="156"/>
      <c r="K119" s="831"/>
      <c r="L119" s="831"/>
      <c r="M119" s="831"/>
      <c r="O119" s="441"/>
      <c r="R119" s="346"/>
      <c r="S119" s="1396"/>
      <c r="T119" s="346"/>
      <c r="U119" s="346"/>
      <c r="V119" s="346"/>
    </row>
    <row r="120">
      <c r="J120" s="156"/>
      <c r="K120" s="831"/>
      <c r="L120" s="831"/>
      <c r="M120" s="831"/>
      <c r="O120" s="441"/>
      <c r="R120" s="346"/>
      <c r="S120" s="1396"/>
      <c r="T120" s="346"/>
      <c r="U120" s="346"/>
      <c r="V120" s="346"/>
    </row>
    <row r="121">
      <c r="J121" s="156"/>
      <c r="K121" s="831"/>
      <c r="L121" s="831"/>
      <c r="M121" s="831"/>
      <c r="O121" s="441"/>
      <c r="R121" s="346"/>
      <c r="S121" s="1396"/>
      <c r="T121" s="346"/>
      <c r="U121" s="346"/>
      <c r="V121" s="346"/>
    </row>
    <row r="122">
      <c r="J122" s="156"/>
      <c r="K122" s="831"/>
      <c r="L122" s="831"/>
      <c r="M122" s="831"/>
      <c r="O122" s="441"/>
      <c r="R122" s="346"/>
      <c r="S122" s="1396"/>
      <c r="T122" s="346"/>
      <c r="U122" s="346"/>
      <c r="V122" s="346"/>
    </row>
    <row r="123">
      <c r="J123" s="156"/>
      <c r="K123" s="831"/>
      <c r="L123" s="831"/>
      <c r="M123" s="831"/>
      <c r="O123" s="441"/>
      <c r="R123" s="346"/>
      <c r="S123" s="1396"/>
      <c r="T123" s="346"/>
      <c r="U123" s="346"/>
      <c r="V123" s="346"/>
    </row>
    <row r="124">
      <c r="J124" s="156"/>
      <c r="K124" s="831"/>
      <c r="L124" s="831"/>
      <c r="M124" s="831"/>
      <c r="O124" s="441"/>
      <c r="R124" s="346"/>
      <c r="S124" s="1396"/>
      <c r="T124" s="346"/>
      <c r="U124" s="346"/>
      <c r="V124" s="346"/>
    </row>
    <row r="125">
      <c r="J125" s="156"/>
      <c r="K125" s="831"/>
      <c r="L125" s="831"/>
      <c r="M125" s="831"/>
      <c r="O125" s="441"/>
      <c r="R125" s="346"/>
      <c r="S125" s="1396"/>
      <c r="T125" s="346"/>
      <c r="U125" s="346"/>
      <c r="V125" s="346"/>
    </row>
    <row r="126">
      <c r="J126" s="156"/>
      <c r="K126" s="831"/>
      <c r="L126" s="831"/>
      <c r="M126" s="831"/>
      <c r="O126" s="441"/>
      <c r="R126" s="346"/>
      <c r="S126" s="1396"/>
      <c r="T126" s="346"/>
      <c r="U126" s="346"/>
      <c r="V126" s="346"/>
    </row>
    <row r="127">
      <c r="J127" s="156"/>
      <c r="K127" s="831"/>
      <c r="L127" s="831"/>
      <c r="M127" s="831"/>
      <c r="O127" s="441"/>
      <c r="R127" s="346"/>
      <c r="S127" s="1396"/>
      <c r="T127" s="346"/>
      <c r="U127" s="346"/>
      <c r="V127" s="346"/>
    </row>
    <row r="128">
      <c r="J128" s="156"/>
      <c r="K128" s="831"/>
      <c r="L128" s="831"/>
      <c r="M128" s="831"/>
      <c r="O128" s="441"/>
      <c r="R128" s="346"/>
      <c r="S128" s="1396"/>
      <c r="T128" s="346"/>
      <c r="U128" s="346"/>
      <c r="V128" s="346"/>
    </row>
    <row r="129">
      <c r="J129" s="156"/>
      <c r="K129" s="831"/>
      <c r="L129" s="831"/>
      <c r="M129" s="831"/>
      <c r="O129" s="441"/>
      <c r="R129" s="346"/>
      <c r="S129" s="1396"/>
      <c r="T129" s="346"/>
      <c r="U129" s="346"/>
      <c r="V129" s="346"/>
    </row>
    <row r="130">
      <c r="J130" s="156"/>
      <c r="K130" s="831"/>
      <c r="L130" s="831"/>
      <c r="M130" s="831"/>
      <c r="O130" s="441"/>
      <c r="R130" s="346"/>
      <c r="S130" s="1396"/>
      <c r="T130" s="346"/>
      <c r="U130" s="346"/>
      <c r="V130" s="346"/>
    </row>
    <row r="131">
      <c r="J131" s="156"/>
      <c r="K131" s="831"/>
      <c r="L131" s="831"/>
      <c r="M131" s="831"/>
      <c r="O131" s="441"/>
      <c r="R131" s="346"/>
      <c r="S131" s="1396"/>
      <c r="T131" s="346"/>
      <c r="U131" s="346"/>
      <c r="V131" s="346"/>
    </row>
    <row r="132">
      <c r="J132" s="156"/>
      <c r="K132" s="831"/>
      <c r="L132" s="831"/>
      <c r="M132" s="831"/>
      <c r="O132" s="441"/>
      <c r="R132" s="346"/>
      <c r="S132" s="1396"/>
      <c r="T132" s="346"/>
      <c r="U132" s="346"/>
      <c r="V132" s="346"/>
    </row>
    <row r="133">
      <c r="J133" s="156"/>
      <c r="K133" s="831"/>
      <c r="L133" s="831"/>
      <c r="M133" s="831"/>
      <c r="O133" s="441"/>
      <c r="R133" s="346"/>
      <c r="S133" s="1396"/>
      <c r="T133" s="346"/>
      <c r="U133" s="346"/>
      <c r="V133" s="346"/>
    </row>
    <row r="134">
      <c r="J134" s="156"/>
      <c r="K134" s="831"/>
      <c r="L134" s="831"/>
      <c r="M134" s="831"/>
      <c r="O134" s="441"/>
      <c r="R134" s="346"/>
      <c r="S134" s="1396"/>
      <c r="T134" s="346"/>
      <c r="U134" s="346"/>
      <c r="V134" s="346"/>
    </row>
    <row r="135">
      <c r="J135" s="156"/>
      <c r="K135" s="831"/>
      <c r="L135" s="831"/>
      <c r="M135" s="831"/>
      <c r="O135" s="441"/>
      <c r="R135" s="346"/>
      <c r="S135" s="1396"/>
      <c r="T135" s="346"/>
      <c r="U135" s="346"/>
      <c r="V135" s="346"/>
    </row>
    <row r="136">
      <c r="J136" s="156"/>
      <c r="K136" s="831"/>
      <c r="L136" s="831"/>
      <c r="M136" s="831"/>
      <c r="O136" s="441"/>
      <c r="R136" s="346"/>
      <c r="S136" s="1396"/>
      <c r="T136" s="346"/>
      <c r="U136" s="346"/>
      <c r="V136" s="346"/>
    </row>
    <row r="137">
      <c r="J137" s="156"/>
      <c r="K137" s="831"/>
      <c r="L137" s="831"/>
      <c r="M137" s="831"/>
      <c r="O137" s="441"/>
      <c r="R137" s="346"/>
      <c r="S137" s="1396"/>
      <c r="T137" s="346"/>
      <c r="U137" s="346"/>
      <c r="V137" s="346"/>
    </row>
    <row r="138">
      <c r="J138" s="156"/>
      <c r="K138" s="831"/>
      <c r="L138" s="831"/>
      <c r="M138" s="831"/>
      <c r="O138" s="441"/>
      <c r="R138" s="346"/>
      <c r="S138" s="1396"/>
      <c r="T138" s="346"/>
      <c r="U138" s="346"/>
      <c r="V138" s="346"/>
    </row>
    <row r="139">
      <c r="J139" s="156"/>
      <c r="K139" s="831"/>
      <c r="L139" s="831"/>
      <c r="M139" s="831"/>
      <c r="O139" s="441"/>
      <c r="R139" s="346"/>
      <c r="S139" s="1396"/>
      <c r="T139" s="346"/>
      <c r="U139" s="346"/>
      <c r="V139" s="346"/>
    </row>
    <row r="140">
      <c r="J140" s="156"/>
      <c r="K140" s="831"/>
      <c r="L140" s="831"/>
      <c r="M140" s="831"/>
      <c r="O140" s="441"/>
      <c r="R140" s="346"/>
      <c r="S140" s="1396"/>
      <c r="T140" s="346"/>
      <c r="U140" s="346"/>
      <c r="V140" s="346"/>
    </row>
    <row r="141">
      <c r="J141" s="156"/>
      <c r="K141" s="831"/>
      <c r="L141" s="831"/>
      <c r="M141" s="831"/>
      <c r="R141" s="346"/>
      <c r="S141" s="1396"/>
      <c r="T141" s="346"/>
      <c r="U141" s="346"/>
      <c r="V141" s="346"/>
    </row>
    <row r="142">
      <c r="I142" s="156"/>
      <c r="J142" s="156"/>
      <c r="K142" s="831"/>
      <c r="L142" s="831"/>
      <c r="M142" s="831"/>
      <c r="R142" s="346"/>
      <c r="S142" s="1396"/>
      <c r="T142" s="346"/>
      <c r="U142" s="346"/>
      <c r="V142" s="346"/>
    </row>
    <row r="143">
      <c r="I143" s="156"/>
      <c r="J143" s="156"/>
      <c r="K143" s="831"/>
      <c r="L143" s="831"/>
      <c r="M143" s="831"/>
      <c r="R143" s="346"/>
      <c r="S143" s="1396"/>
      <c r="T143" s="346"/>
      <c r="U143" s="346"/>
      <c r="V143" s="346"/>
    </row>
    <row r="144">
      <c r="I144" s="156"/>
      <c r="J144" s="156"/>
      <c r="K144" s="831"/>
      <c r="L144" s="831"/>
      <c r="M144" s="831"/>
      <c r="R144" s="346"/>
      <c r="S144" s="1396"/>
      <c r="T144" s="346"/>
      <c r="U144" s="346"/>
      <c r="V144" s="346"/>
    </row>
    <row r="145">
      <c r="I145" s="156"/>
      <c r="J145" s="156"/>
      <c r="K145" s="831"/>
      <c r="L145" s="831"/>
      <c r="M145" s="831"/>
      <c r="R145" s="346"/>
      <c r="S145" s="1396"/>
      <c r="T145" s="346"/>
      <c r="U145" s="346"/>
      <c r="V145" s="346"/>
    </row>
    <row r="146">
      <c r="I146" s="156"/>
      <c r="J146" s="156"/>
      <c r="K146" s="831"/>
      <c r="L146" s="831"/>
      <c r="M146" s="831"/>
      <c r="R146" s="346"/>
      <c r="S146" s="1396"/>
      <c r="T146" s="346"/>
      <c r="U146" s="346"/>
      <c r="V146" s="346"/>
    </row>
    <row r="147">
      <c r="I147" s="156"/>
      <c r="J147" s="156"/>
      <c r="K147" s="831"/>
      <c r="L147" s="831"/>
      <c r="M147" s="831"/>
      <c r="R147" s="346"/>
      <c r="S147" s="1396"/>
      <c r="T147" s="346"/>
      <c r="U147" s="346"/>
      <c r="V147" s="346"/>
    </row>
    <row r="148">
      <c r="I148" s="156"/>
      <c r="J148" s="156"/>
      <c r="K148" s="831"/>
      <c r="L148" s="831"/>
      <c r="M148" s="831"/>
      <c r="R148" s="346"/>
      <c r="S148" s="1396"/>
      <c r="T148" s="346"/>
      <c r="U148" s="346"/>
      <c r="V148" s="346"/>
    </row>
    <row r="149">
      <c r="I149" s="156"/>
      <c r="J149" s="156"/>
      <c r="K149" s="831"/>
      <c r="L149" s="831"/>
      <c r="M149" s="831"/>
      <c r="R149" s="346"/>
      <c r="S149" s="1396"/>
      <c r="T149" s="346"/>
      <c r="U149" s="346"/>
      <c r="V149" s="346"/>
    </row>
    <row r="150">
      <c r="I150" s="156"/>
      <c r="J150" s="156"/>
      <c r="K150" s="831"/>
      <c r="L150" s="831"/>
      <c r="M150" s="831"/>
      <c r="R150" s="346"/>
      <c r="S150" s="1396"/>
      <c r="T150" s="346"/>
      <c r="U150" s="346"/>
      <c r="V150" s="346"/>
    </row>
    <row r="151">
      <c r="I151" s="156"/>
      <c r="J151" s="156"/>
      <c r="K151" s="831"/>
      <c r="L151" s="831"/>
      <c r="M151" s="831"/>
      <c r="R151" s="346"/>
      <c r="S151" s="1396"/>
      <c r="T151" s="346"/>
      <c r="U151" s="346"/>
      <c r="V151" s="346"/>
    </row>
    <row r="152">
      <c r="I152" s="156"/>
      <c r="J152" s="156"/>
      <c r="K152" s="831"/>
      <c r="L152" s="831"/>
      <c r="M152" s="831"/>
      <c r="R152" s="346"/>
      <c r="S152" s="1396"/>
      <c r="T152" s="346"/>
      <c r="U152" s="346"/>
      <c r="V152" s="346"/>
    </row>
    <row r="153">
      <c r="I153" s="156"/>
      <c r="J153" s="156"/>
      <c r="K153" s="831"/>
      <c r="L153" s="831"/>
      <c r="M153" s="831"/>
      <c r="R153" s="346"/>
      <c r="S153" s="1396"/>
      <c r="T153" s="346"/>
      <c r="U153" s="346"/>
      <c r="V153" s="346"/>
    </row>
    <row r="154">
      <c r="I154" s="156"/>
      <c r="J154" s="156"/>
      <c r="K154" s="831"/>
      <c r="L154" s="831"/>
      <c r="M154" s="831"/>
      <c r="R154" s="346"/>
      <c r="S154" s="1396"/>
      <c r="T154" s="346"/>
      <c r="U154" s="346"/>
      <c r="V154" s="346"/>
    </row>
    <row r="155">
      <c r="I155" s="156"/>
      <c r="J155" s="156"/>
      <c r="K155" s="831"/>
      <c r="L155" s="831"/>
      <c r="M155" s="831"/>
      <c r="R155" s="346"/>
      <c r="S155" s="1396"/>
      <c r="T155" s="346"/>
      <c r="U155" s="346"/>
      <c r="V155" s="346"/>
    </row>
    <row r="156">
      <c r="I156" s="156"/>
      <c r="J156" s="156"/>
      <c r="K156" s="831"/>
      <c r="L156" s="831"/>
      <c r="M156" s="831"/>
      <c r="R156" s="346"/>
      <c r="S156" s="1396"/>
      <c r="T156" s="346"/>
      <c r="U156" s="346"/>
      <c r="V156" s="346"/>
    </row>
    <row r="157">
      <c r="I157" s="156"/>
      <c r="J157" s="156"/>
      <c r="K157" s="831"/>
      <c r="L157" s="831"/>
      <c r="M157" s="831"/>
      <c r="R157" s="346"/>
      <c r="S157" s="1396"/>
      <c r="T157" s="346"/>
      <c r="U157" s="346"/>
      <c r="V157" s="346"/>
    </row>
    <row r="158">
      <c r="I158" s="156"/>
      <c r="J158" s="156"/>
      <c r="K158" s="831"/>
      <c r="L158" s="831"/>
      <c r="M158" s="831"/>
      <c r="R158" s="346"/>
      <c r="S158" s="1396"/>
      <c r="T158" s="346"/>
      <c r="U158" s="346"/>
      <c r="V158" s="346"/>
    </row>
    <row r="159">
      <c r="I159" s="156"/>
      <c r="J159" s="156"/>
      <c r="K159" s="831"/>
      <c r="L159" s="831"/>
      <c r="M159" s="831"/>
      <c r="R159" s="346"/>
      <c r="S159" s="1396"/>
      <c r="T159" s="346"/>
      <c r="U159" s="346"/>
      <c r="V159" s="346"/>
    </row>
    <row r="160">
      <c r="I160" s="156"/>
      <c r="J160" s="156"/>
      <c r="K160" s="831"/>
      <c r="L160" s="831"/>
      <c r="M160" s="831"/>
      <c r="R160" s="346"/>
      <c r="S160" s="1396"/>
      <c r="T160" s="346"/>
      <c r="U160" s="346"/>
      <c r="V160" s="346"/>
    </row>
    <row r="161">
      <c r="I161" s="156"/>
      <c r="J161" s="156"/>
      <c r="K161" s="831"/>
      <c r="L161" s="831"/>
      <c r="M161" s="831"/>
      <c r="R161" s="346"/>
      <c r="S161" s="1396"/>
      <c r="T161" s="346"/>
      <c r="U161" s="346"/>
      <c r="V161" s="346"/>
    </row>
    <row r="162">
      <c r="I162" s="156"/>
      <c r="J162" s="156"/>
      <c r="K162" s="831"/>
      <c r="L162" s="831"/>
      <c r="M162" s="831"/>
      <c r="R162" s="346"/>
      <c r="S162" s="1396"/>
      <c r="T162" s="346"/>
      <c r="U162" s="346"/>
      <c r="V162" s="346"/>
    </row>
    <row r="163">
      <c r="I163" s="156"/>
      <c r="J163" s="156"/>
      <c r="K163" s="831"/>
      <c r="L163" s="831"/>
      <c r="M163" s="831"/>
      <c r="R163" s="346"/>
      <c r="S163" s="1396"/>
      <c r="T163" s="346"/>
      <c r="U163" s="346"/>
      <c r="V163" s="346"/>
    </row>
    <row r="164">
      <c r="I164" s="156"/>
      <c r="J164" s="156"/>
      <c r="K164" s="831"/>
      <c r="L164" s="831"/>
      <c r="M164" s="831"/>
      <c r="R164" s="346"/>
      <c r="S164" s="1396"/>
      <c r="T164" s="346"/>
      <c r="U164" s="346"/>
      <c r="V164" s="346"/>
    </row>
    <row r="165">
      <c r="I165" s="156"/>
      <c r="J165" s="156"/>
      <c r="K165" s="831"/>
      <c r="L165" s="831"/>
      <c r="M165" s="831"/>
      <c r="R165" s="346"/>
      <c r="S165" s="1396"/>
      <c r="T165" s="346"/>
      <c r="U165" s="346"/>
      <c r="V165" s="346"/>
    </row>
    <row r="166">
      <c r="I166" s="156"/>
      <c r="J166" s="156"/>
      <c r="K166" s="831"/>
      <c r="L166" s="831"/>
      <c r="M166" s="831"/>
      <c r="R166" s="346"/>
      <c r="S166" s="1396"/>
      <c r="T166" s="346"/>
      <c r="U166" s="346"/>
      <c r="V166" s="346"/>
    </row>
    <row r="167">
      <c r="I167" s="156"/>
      <c r="J167" s="156"/>
      <c r="K167" s="831"/>
      <c r="L167" s="831"/>
      <c r="M167" s="831"/>
      <c r="R167" s="346"/>
      <c r="S167" s="1396"/>
      <c r="T167" s="346"/>
      <c r="U167" s="346"/>
      <c r="V167" s="346"/>
    </row>
    <row r="168">
      <c r="I168" s="156"/>
      <c r="J168" s="156"/>
      <c r="K168" s="831"/>
      <c r="L168" s="831"/>
      <c r="M168" s="831"/>
      <c r="R168" s="346"/>
      <c r="S168" s="1396"/>
      <c r="T168" s="346"/>
      <c r="U168" s="346"/>
      <c r="V168" s="346"/>
    </row>
    <row r="169">
      <c r="I169" s="156"/>
      <c r="J169" s="156"/>
      <c r="K169" s="831"/>
      <c r="L169" s="831"/>
      <c r="M169" s="831"/>
      <c r="R169" s="346"/>
      <c r="S169" s="1396"/>
      <c r="T169" s="346"/>
      <c r="U169" s="346"/>
      <c r="V169" s="346"/>
    </row>
    <row r="170">
      <c r="I170" s="156"/>
      <c r="J170" s="156"/>
      <c r="K170" s="831"/>
      <c r="L170" s="831"/>
      <c r="M170" s="831"/>
      <c r="R170" s="346"/>
      <c r="S170" s="1396"/>
      <c r="T170" s="346"/>
      <c r="U170" s="346"/>
      <c r="V170" s="346"/>
    </row>
    <row r="171">
      <c r="I171" s="156"/>
      <c r="J171" s="156"/>
      <c r="K171" s="831"/>
      <c r="L171" s="831"/>
      <c r="M171" s="831"/>
      <c r="R171" s="346"/>
      <c r="S171" s="1396"/>
      <c r="T171" s="346"/>
      <c r="U171" s="346"/>
      <c r="V171" s="346"/>
    </row>
    <row r="172">
      <c r="I172" s="156"/>
      <c r="J172" s="156"/>
      <c r="K172" s="831"/>
      <c r="L172" s="831"/>
      <c r="M172" s="831"/>
      <c r="R172" s="346"/>
      <c r="S172" s="1396"/>
      <c r="T172" s="346"/>
      <c r="U172" s="346"/>
      <c r="V172" s="346"/>
    </row>
    <row r="173">
      <c r="I173" s="156"/>
      <c r="J173" s="156"/>
      <c r="K173" s="831"/>
      <c r="L173" s="831"/>
      <c r="M173" s="831"/>
      <c r="R173" s="346"/>
      <c r="S173" s="1396"/>
      <c r="T173" s="346"/>
      <c r="U173" s="346"/>
      <c r="V173" s="346"/>
    </row>
    <row r="174">
      <c r="I174" s="156"/>
      <c r="J174" s="156"/>
      <c r="K174" s="831"/>
      <c r="L174" s="831"/>
      <c r="M174" s="831"/>
      <c r="R174" s="346"/>
      <c r="S174" s="1396"/>
      <c r="T174" s="346"/>
      <c r="U174" s="346"/>
      <c r="V174" s="346"/>
    </row>
    <row r="175">
      <c r="I175" s="156"/>
      <c r="J175" s="156"/>
      <c r="K175" s="831"/>
      <c r="L175" s="831"/>
      <c r="M175" s="831"/>
      <c r="R175" s="346"/>
      <c r="S175" s="1396"/>
      <c r="T175" s="346"/>
      <c r="U175" s="346"/>
      <c r="V175" s="346"/>
    </row>
    <row r="176">
      <c r="I176" s="156"/>
      <c r="J176" s="156"/>
      <c r="K176" s="831"/>
      <c r="L176" s="831"/>
      <c r="M176" s="831"/>
      <c r="R176" s="346"/>
      <c r="S176" s="1396"/>
      <c r="T176" s="346"/>
      <c r="U176" s="346"/>
      <c r="V176" s="346"/>
    </row>
    <row r="177">
      <c r="I177" s="156"/>
      <c r="J177" s="156"/>
      <c r="K177" s="831"/>
      <c r="L177" s="831"/>
      <c r="M177" s="831"/>
      <c r="R177" s="346"/>
      <c r="S177" s="1396"/>
      <c r="T177" s="346"/>
      <c r="U177" s="346"/>
      <c r="V177" s="346"/>
    </row>
    <row r="178">
      <c r="I178" s="156"/>
      <c r="J178" s="156"/>
      <c r="K178" s="831"/>
      <c r="L178" s="831"/>
      <c r="M178" s="831"/>
      <c r="R178" s="346"/>
      <c r="S178" s="1396"/>
      <c r="T178" s="346"/>
      <c r="U178" s="346"/>
      <c r="V178" s="346"/>
    </row>
    <row r="179">
      <c r="I179" s="156"/>
      <c r="J179" s="156"/>
      <c r="K179" s="831"/>
      <c r="L179" s="831"/>
      <c r="M179" s="831"/>
      <c r="R179" s="346"/>
      <c r="S179" s="1396"/>
      <c r="T179" s="346"/>
      <c r="U179" s="346"/>
      <c r="V179" s="346"/>
    </row>
    <row r="180">
      <c r="I180" s="156"/>
      <c r="J180" s="156"/>
      <c r="K180" s="831"/>
      <c r="L180" s="831"/>
      <c r="M180" s="831"/>
      <c r="R180" s="346"/>
      <c r="S180" s="1396"/>
      <c r="T180" s="346"/>
      <c r="U180" s="346"/>
      <c r="V180" s="346"/>
    </row>
    <row r="181">
      <c r="I181" s="156"/>
      <c r="J181" s="156"/>
      <c r="K181" s="831"/>
      <c r="L181" s="831"/>
      <c r="M181" s="831"/>
      <c r="R181" s="346"/>
      <c r="S181" s="1396"/>
      <c r="T181" s="346"/>
      <c r="U181" s="346"/>
      <c r="V181" s="346"/>
    </row>
    <row r="182">
      <c r="I182" s="156"/>
      <c r="J182" s="156"/>
      <c r="K182" s="831"/>
      <c r="L182" s="831"/>
      <c r="M182" s="831"/>
      <c r="R182" s="346"/>
      <c r="S182" s="1396"/>
      <c r="T182" s="346"/>
      <c r="U182" s="346"/>
      <c r="V182" s="346"/>
    </row>
    <row r="183">
      <c r="I183" s="156"/>
      <c r="J183" s="156"/>
      <c r="K183" s="831"/>
      <c r="L183" s="831"/>
      <c r="M183" s="831"/>
      <c r="R183" s="346"/>
      <c r="S183" s="1396"/>
      <c r="T183" s="346"/>
      <c r="U183" s="346"/>
      <c r="V183" s="346"/>
    </row>
    <row r="184">
      <c r="I184" s="156"/>
      <c r="J184" s="156"/>
      <c r="K184" s="831"/>
      <c r="L184" s="831"/>
      <c r="M184" s="831"/>
      <c r="R184" s="346"/>
      <c r="S184" s="1396"/>
      <c r="T184" s="346"/>
      <c r="U184" s="346"/>
      <c r="V184" s="346"/>
    </row>
    <row r="185">
      <c r="I185" s="156"/>
      <c r="J185" s="156"/>
      <c r="K185" s="831"/>
      <c r="L185" s="831"/>
      <c r="M185" s="831"/>
      <c r="R185" s="346"/>
      <c r="S185" s="1396"/>
      <c r="T185" s="346"/>
      <c r="U185" s="346"/>
      <c r="V185" s="346"/>
    </row>
    <row r="186">
      <c r="I186" s="156"/>
      <c r="J186" s="156"/>
      <c r="K186" s="831"/>
      <c r="L186" s="831"/>
      <c r="M186" s="831"/>
      <c r="R186" s="346"/>
      <c r="S186" s="1396"/>
      <c r="T186" s="346"/>
      <c r="U186" s="346"/>
      <c r="V186" s="346"/>
    </row>
    <row r="187">
      <c r="I187" s="156"/>
      <c r="J187" s="156"/>
      <c r="K187" s="831"/>
      <c r="L187" s="831"/>
      <c r="M187" s="831"/>
      <c r="R187" s="346"/>
      <c r="S187" s="1396"/>
      <c r="T187" s="346"/>
      <c r="U187" s="346"/>
      <c r="V187" s="346"/>
    </row>
    <row r="188">
      <c r="I188" s="156"/>
      <c r="J188" s="156"/>
      <c r="K188" s="831"/>
      <c r="L188" s="831"/>
      <c r="M188" s="831"/>
      <c r="R188" s="346"/>
      <c r="S188" s="1396"/>
      <c r="T188" s="346"/>
      <c r="U188" s="346"/>
      <c r="V188" s="346"/>
    </row>
    <row r="189">
      <c r="I189" s="156"/>
      <c r="J189" s="156"/>
      <c r="K189" s="831"/>
      <c r="L189" s="831"/>
      <c r="M189" s="831"/>
      <c r="R189" s="346"/>
      <c r="S189" s="1396"/>
      <c r="T189" s="346"/>
      <c r="U189" s="346"/>
      <c r="V189" s="346"/>
    </row>
    <row r="190">
      <c r="I190" s="156"/>
      <c r="J190" s="156"/>
      <c r="K190" s="831"/>
      <c r="L190" s="831"/>
      <c r="M190" s="831"/>
      <c r="R190" s="346"/>
      <c r="S190" s="1396"/>
      <c r="T190" s="346"/>
      <c r="U190" s="346"/>
      <c r="V190" s="346"/>
    </row>
    <row r="191">
      <c r="I191" s="156"/>
      <c r="J191" s="156"/>
      <c r="K191" s="831"/>
      <c r="L191" s="831"/>
      <c r="M191" s="831"/>
      <c r="R191" s="346"/>
      <c r="S191" s="1396"/>
      <c r="T191" s="346"/>
      <c r="U191" s="346"/>
      <c r="V191" s="346"/>
    </row>
    <row r="192">
      <c r="I192" s="156"/>
      <c r="J192" s="156"/>
      <c r="K192" s="831"/>
      <c r="L192" s="831"/>
      <c r="M192" s="831"/>
      <c r="R192" s="346"/>
      <c r="S192" s="1396"/>
      <c r="T192" s="346"/>
      <c r="U192" s="346"/>
      <c r="V192" s="346"/>
    </row>
    <row r="193">
      <c r="I193" s="156"/>
      <c r="J193" s="156"/>
      <c r="K193" s="831"/>
      <c r="L193" s="831"/>
      <c r="M193" s="831"/>
      <c r="R193" s="346"/>
      <c r="S193" s="1396"/>
      <c r="T193" s="346"/>
      <c r="U193" s="346"/>
      <c r="V193" s="346"/>
    </row>
    <row r="194">
      <c r="I194" s="156"/>
      <c r="J194" s="156"/>
      <c r="K194" s="831"/>
      <c r="L194" s="831"/>
      <c r="M194" s="831"/>
      <c r="R194" s="346"/>
      <c r="S194" s="1396"/>
      <c r="T194" s="346"/>
      <c r="U194" s="346"/>
      <c r="V194" s="346"/>
    </row>
    <row r="195">
      <c r="I195" s="156"/>
      <c r="J195" s="156"/>
      <c r="K195" s="831"/>
      <c r="L195" s="831"/>
      <c r="M195" s="831"/>
      <c r="R195" s="346"/>
      <c r="S195" s="1396"/>
      <c r="T195" s="346"/>
      <c r="U195" s="346"/>
      <c r="V195" s="346"/>
    </row>
    <row r="196">
      <c r="I196" s="156"/>
      <c r="J196" s="156"/>
      <c r="K196" s="831"/>
      <c r="L196" s="831"/>
      <c r="M196" s="831"/>
      <c r="R196" s="346"/>
      <c r="S196" s="1396"/>
      <c r="T196" s="346"/>
      <c r="U196" s="346"/>
      <c r="V196" s="346"/>
    </row>
    <row r="197">
      <c r="I197" s="156"/>
      <c r="J197" s="156"/>
      <c r="K197" s="831"/>
      <c r="L197" s="831"/>
      <c r="M197" s="831"/>
      <c r="R197" s="346"/>
      <c r="S197" s="1396"/>
      <c r="T197" s="346"/>
      <c r="U197" s="346"/>
      <c r="V197" s="346"/>
    </row>
    <row r="198">
      <c r="I198" s="156"/>
      <c r="J198" s="156"/>
      <c r="K198" s="831"/>
      <c r="L198" s="831"/>
      <c r="M198" s="831"/>
      <c r="R198" s="346"/>
      <c r="S198" s="1396"/>
      <c r="T198" s="346"/>
      <c r="U198" s="346"/>
      <c r="V198" s="346"/>
    </row>
    <row r="199">
      <c r="I199" s="156"/>
      <c r="J199" s="156"/>
      <c r="K199" s="831"/>
      <c r="L199" s="831"/>
      <c r="M199" s="831"/>
      <c r="R199" s="346"/>
      <c r="S199" s="1396"/>
      <c r="T199" s="346"/>
      <c r="U199" s="346"/>
      <c r="V199" s="346"/>
    </row>
    <row r="200">
      <c r="I200" s="156"/>
      <c r="J200" s="156"/>
      <c r="K200" s="831"/>
      <c r="L200" s="831"/>
      <c r="M200" s="831"/>
      <c r="R200" s="346"/>
      <c r="S200" s="1396"/>
      <c r="T200" s="346"/>
      <c r="U200" s="346"/>
      <c r="V200" s="346"/>
    </row>
    <row r="201">
      <c r="I201" s="156"/>
      <c r="J201" s="156"/>
      <c r="K201" s="831"/>
      <c r="L201" s="831"/>
      <c r="M201" s="831"/>
      <c r="R201" s="346"/>
      <c r="S201" s="1396"/>
      <c r="T201" s="346"/>
      <c r="U201" s="346"/>
      <c r="V201" s="346"/>
    </row>
    <row r="202">
      <c r="I202" s="156"/>
      <c r="J202" s="156"/>
      <c r="K202" s="831"/>
      <c r="L202" s="831"/>
      <c r="M202" s="831"/>
      <c r="R202" s="346"/>
      <c r="S202" s="1396"/>
      <c r="T202" s="346"/>
      <c r="U202" s="346"/>
      <c r="V202" s="346"/>
    </row>
    <row r="203">
      <c r="I203" s="156"/>
      <c r="J203" s="156"/>
      <c r="K203" s="831"/>
      <c r="L203" s="831"/>
      <c r="M203" s="831"/>
      <c r="R203" s="346"/>
      <c r="S203" s="1396"/>
      <c r="T203" s="346"/>
      <c r="U203" s="346"/>
      <c r="V203" s="346"/>
    </row>
    <row r="204">
      <c r="I204" s="156"/>
      <c r="J204" s="156"/>
      <c r="K204" s="831"/>
      <c r="L204" s="831"/>
      <c r="M204" s="831"/>
      <c r="R204" s="346"/>
      <c r="S204" s="1396"/>
      <c r="T204" s="346"/>
      <c r="U204" s="346"/>
      <c r="V204" s="346"/>
    </row>
    <row r="205">
      <c r="I205" s="156"/>
      <c r="J205" s="156"/>
      <c r="K205" s="831"/>
      <c r="L205" s="831"/>
      <c r="M205" s="831"/>
      <c r="R205" s="346"/>
      <c r="S205" s="1396"/>
      <c r="T205" s="346"/>
      <c r="U205" s="346"/>
      <c r="V205" s="346"/>
    </row>
    <row r="206">
      <c r="I206" s="156"/>
      <c r="J206" s="156"/>
      <c r="K206" s="831"/>
      <c r="L206" s="831"/>
      <c r="M206" s="831"/>
      <c r="R206" s="346"/>
      <c r="S206" s="1396"/>
      <c r="T206" s="346"/>
      <c r="U206" s="346"/>
      <c r="V206" s="346"/>
    </row>
    <row r="207">
      <c r="I207" s="156"/>
      <c r="J207" s="156"/>
      <c r="K207" s="831"/>
      <c r="L207" s="831"/>
      <c r="M207" s="831"/>
      <c r="R207" s="346"/>
      <c r="S207" s="1396"/>
      <c r="T207" s="346"/>
      <c r="U207" s="346"/>
      <c r="V207" s="346"/>
    </row>
    <row r="208">
      <c r="I208" s="156"/>
      <c r="J208" s="156"/>
      <c r="K208" s="831"/>
      <c r="L208" s="831"/>
      <c r="M208" s="831"/>
      <c r="R208" s="346"/>
      <c r="S208" s="1396"/>
      <c r="T208" s="346"/>
      <c r="U208" s="346"/>
      <c r="V208" s="346"/>
    </row>
    <row r="209">
      <c r="I209" s="156"/>
      <c r="J209" s="156"/>
      <c r="K209" s="831"/>
      <c r="L209" s="831"/>
      <c r="M209" s="831"/>
      <c r="R209" s="346"/>
      <c r="S209" s="1396"/>
      <c r="T209" s="346"/>
      <c r="U209" s="346"/>
      <c r="V209" s="346"/>
    </row>
    <row r="210">
      <c r="I210" s="156"/>
      <c r="J210" s="156"/>
      <c r="K210" s="831"/>
      <c r="L210" s="831"/>
      <c r="M210" s="831"/>
      <c r="R210" s="346"/>
      <c r="S210" s="1396"/>
      <c r="T210" s="346"/>
      <c r="U210" s="346"/>
      <c r="V210" s="346"/>
    </row>
    <row r="211">
      <c r="I211" s="156"/>
      <c r="J211" s="156"/>
      <c r="K211" s="831"/>
      <c r="L211" s="831"/>
      <c r="M211" s="831"/>
      <c r="R211" s="346"/>
      <c r="S211" s="1396"/>
      <c r="T211" s="346"/>
      <c r="U211" s="346"/>
      <c r="V211" s="346"/>
    </row>
    <row r="212">
      <c r="I212" s="156"/>
      <c r="J212" s="156"/>
      <c r="K212" s="831"/>
      <c r="L212" s="831"/>
      <c r="M212" s="831"/>
      <c r="R212" s="346"/>
      <c r="S212" s="1396"/>
      <c r="T212" s="346"/>
      <c r="U212" s="346"/>
      <c r="V212" s="346"/>
    </row>
    <row r="213">
      <c r="I213" s="156"/>
      <c r="J213" s="156"/>
      <c r="K213" s="831"/>
      <c r="L213" s="831"/>
      <c r="M213" s="831"/>
      <c r="R213" s="346"/>
      <c r="S213" s="1396"/>
      <c r="T213" s="346"/>
      <c r="U213" s="346"/>
      <c r="V213" s="346"/>
    </row>
    <row r="214">
      <c r="I214" s="156"/>
      <c r="J214" s="156"/>
      <c r="K214" s="831"/>
      <c r="L214" s="831"/>
      <c r="M214" s="831"/>
      <c r="R214" s="346"/>
      <c r="S214" s="1396"/>
      <c r="T214" s="346"/>
      <c r="U214" s="346"/>
      <c r="V214" s="346"/>
    </row>
    <row r="215">
      <c r="I215" s="156"/>
      <c r="J215" s="156"/>
      <c r="K215" s="831"/>
      <c r="L215" s="831"/>
      <c r="M215" s="831"/>
      <c r="R215" s="346"/>
      <c r="S215" s="1396"/>
      <c r="T215" s="346"/>
      <c r="U215" s="346"/>
      <c r="V215" s="346"/>
    </row>
    <row r="216">
      <c r="I216" s="156"/>
      <c r="J216" s="156"/>
      <c r="K216" s="831"/>
      <c r="L216" s="831"/>
      <c r="M216" s="831"/>
      <c r="R216" s="346"/>
      <c r="S216" s="1396"/>
      <c r="T216" s="346"/>
      <c r="U216" s="346"/>
      <c r="V216" s="346"/>
    </row>
    <row r="217">
      <c r="I217" s="156"/>
      <c r="J217" s="156"/>
      <c r="K217" s="831"/>
      <c r="L217" s="831"/>
      <c r="M217" s="831"/>
      <c r="R217" s="346"/>
      <c r="S217" s="1396"/>
      <c r="T217" s="346"/>
      <c r="U217" s="346"/>
      <c r="V217" s="346"/>
    </row>
    <row r="218">
      <c r="I218" s="156"/>
      <c r="J218" s="156"/>
      <c r="K218" s="831"/>
      <c r="L218" s="831"/>
      <c r="M218" s="831"/>
      <c r="R218" s="346"/>
      <c r="S218" s="1396"/>
      <c r="T218" s="346"/>
      <c r="U218" s="346"/>
      <c r="V218" s="346"/>
    </row>
    <row r="219">
      <c r="I219" s="156"/>
      <c r="J219" s="156"/>
      <c r="K219" s="831"/>
      <c r="L219" s="831"/>
      <c r="M219" s="831"/>
      <c r="R219" s="346"/>
      <c r="S219" s="1396"/>
      <c r="T219" s="346"/>
      <c r="U219" s="346"/>
      <c r="V219" s="346"/>
    </row>
    <row r="220">
      <c r="I220" s="156"/>
      <c r="J220" s="156"/>
      <c r="K220" s="831"/>
      <c r="L220" s="831"/>
      <c r="M220" s="831"/>
      <c r="R220" s="346"/>
      <c r="S220" s="1396"/>
      <c r="T220" s="346"/>
      <c r="U220" s="346"/>
      <c r="V220" s="346"/>
    </row>
    <row r="221">
      <c r="I221" s="156"/>
      <c r="J221" s="156"/>
      <c r="K221" s="831"/>
      <c r="L221" s="831"/>
      <c r="M221" s="831"/>
      <c r="R221" s="346"/>
      <c r="S221" s="1396"/>
      <c r="T221" s="346"/>
      <c r="U221" s="346"/>
      <c r="V221" s="346"/>
    </row>
    <row r="222">
      <c r="I222" s="156"/>
      <c r="J222" s="156"/>
      <c r="K222" s="831"/>
      <c r="L222" s="831"/>
      <c r="M222" s="831"/>
      <c r="R222" s="346"/>
      <c r="S222" s="1396"/>
      <c r="T222" s="346"/>
      <c r="U222" s="346"/>
      <c r="V222" s="346"/>
    </row>
    <row r="223">
      <c r="I223" s="156"/>
      <c r="J223" s="156"/>
      <c r="K223" s="831"/>
      <c r="L223" s="831"/>
      <c r="M223" s="831"/>
      <c r="R223" s="346"/>
      <c r="S223" s="1396"/>
      <c r="T223" s="346"/>
      <c r="U223" s="346"/>
      <c r="V223" s="346"/>
    </row>
    <row r="224">
      <c r="I224" s="156"/>
      <c r="J224" s="156"/>
      <c r="K224" s="831"/>
      <c r="L224" s="831"/>
      <c r="M224" s="831"/>
      <c r="R224" s="346"/>
      <c r="S224" s="1396"/>
      <c r="T224" s="346"/>
      <c r="U224" s="346"/>
      <c r="V224" s="346"/>
    </row>
    <row r="225">
      <c r="I225" s="156"/>
      <c r="J225" s="156"/>
      <c r="K225" s="831"/>
      <c r="L225" s="831"/>
      <c r="M225" s="831"/>
      <c r="R225" s="346"/>
      <c r="S225" s="1396"/>
      <c r="T225" s="346"/>
      <c r="U225" s="346"/>
      <c r="V225" s="346"/>
    </row>
    <row r="226">
      <c r="I226" s="156"/>
      <c r="J226" s="156"/>
      <c r="K226" s="831"/>
      <c r="L226" s="831"/>
      <c r="M226" s="831"/>
      <c r="R226" s="346"/>
      <c r="S226" s="1396"/>
      <c r="T226" s="346"/>
      <c r="U226" s="346"/>
      <c r="V226" s="346"/>
    </row>
    <row r="227">
      <c r="I227" s="156"/>
      <c r="J227" s="156"/>
      <c r="K227" s="831"/>
      <c r="L227" s="831"/>
      <c r="M227" s="831"/>
      <c r="R227" s="346"/>
      <c r="S227" s="1396"/>
      <c r="T227" s="346"/>
      <c r="U227" s="346"/>
      <c r="V227" s="346"/>
    </row>
    <row r="228">
      <c r="I228" s="156"/>
      <c r="J228" s="156"/>
      <c r="K228" s="831"/>
      <c r="L228" s="831"/>
      <c r="M228" s="831"/>
      <c r="R228" s="346"/>
      <c r="S228" s="1396"/>
      <c r="T228" s="346"/>
      <c r="U228" s="346"/>
      <c r="V228" s="346"/>
    </row>
    <row r="229">
      <c r="I229" s="156"/>
      <c r="J229" s="156"/>
      <c r="K229" s="831"/>
      <c r="L229" s="831"/>
      <c r="M229" s="831"/>
      <c r="R229" s="346"/>
      <c r="S229" s="1396"/>
      <c r="T229" s="346"/>
      <c r="U229" s="346"/>
      <c r="V229" s="346"/>
    </row>
    <row r="230">
      <c r="I230" s="156"/>
      <c r="J230" s="156"/>
      <c r="K230" s="831"/>
      <c r="L230" s="831"/>
      <c r="M230" s="831"/>
      <c r="R230" s="346"/>
      <c r="S230" s="1396"/>
      <c r="T230" s="346"/>
      <c r="U230" s="346"/>
      <c r="V230" s="346"/>
    </row>
    <row r="231">
      <c r="I231" s="156"/>
      <c r="J231" s="156"/>
      <c r="K231" s="831"/>
      <c r="L231" s="831"/>
      <c r="M231" s="831"/>
      <c r="R231" s="346"/>
      <c r="S231" s="1396"/>
      <c r="T231" s="346"/>
      <c r="U231" s="346"/>
      <c r="V231" s="346"/>
    </row>
    <row r="232">
      <c r="I232" s="156"/>
      <c r="J232" s="156"/>
      <c r="K232" s="831"/>
      <c r="L232" s="831"/>
      <c r="M232" s="831"/>
      <c r="R232" s="346"/>
      <c r="S232" s="1396"/>
      <c r="T232" s="346"/>
      <c r="U232" s="346"/>
      <c r="V232" s="346"/>
    </row>
    <row r="233">
      <c r="I233" s="156"/>
      <c r="J233" s="156"/>
      <c r="K233" s="831"/>
      <c r="L233" s="831"/>
      <c r="M233" s="831"/>
      <c r="R233" s="346"/>
      <c r="S233" s="1396"/>
      <c r="T233" s="346"/>
      <c r="U233" s="346"/>
      <c r="V233" s="346"/>
    </row>
    <row r="234">
      <c r="I234" s="156"/>
      <c r="J234" s="156"/>
      <c r="K234" s="831"/>
      <c r="L234" s="831"/>
      <c r="M234" s="831"/>
      <c r="R234" s="346"/>
      <c r="S234" s="1396"/>
      <c r="T234" s="346"/>
      <c r="U234" s="346"/>
      <c r="V234" s="346"/>
    </row>
    <row r="235">
      <c r="I235" s="156"/>
      <c r="J235" s="156"/>
      <c r="K235" s="831"/>
      <c r="L235" s="831"/>
      <c r="M235" s="831"/>
      <c r="R235" s="346"/>
      <c r="S235" s="1396"/>
      <c r="T235" s="346"/>
      <c r="U235" s="346"/>
      <c r="V235" s="346"/>
    </row>
    <row r="236">
      <c r="I236" s="156"/>
      <c r="J236" s="156"/>
      <c r="K236" s="831"/>
      <c r="L236" s="831"/>
      <c r="M236" s="831"/>
      <c r="R236" s="346"/>
      <c r="S236" s="1396"/>
      <c r="T236" s="346"/>
      <c r="U236" s="346"/>
      <c r="V236" s="346"/>
    </row>
    <row r="237">
      <c r="I237" s="156"/>
      <c r="J237" s="156"/>
      <c r="K237" s="831"/>
      <c r="L237" s="831"/>
      <c r="M237" s="831"/>
      <c r="R237" s="346"/>
      <c r="S237" s="1396"/>
      <c r="T237" s="346"/>
      <c r="U237" s="346"/>
      <c r="V237" s="346"/>
    </row>
    <row r="238">
      <c r="I238" s="156"/>
      <c r="J238" s="156"/>
      <c r="K238" s="831"/>
      <c r="L238" s="831"/>
      <c r="M238" s="831"/>
      <c r="R238" s="346"/>
      <c r="S238" s="1396"/>
      <c r="T238" s="346"/>
      <c r="U238" s="346"/>
      <c r="V238" s="346"/>
    </row>
    <row r="239">
      <c r="I239" s="156"/>
      <c r="J239" s="156"/>
      <c r="K239" s="831"/>
      <c r="L239" s="831"/>
      <c r="M239" s="831"/>
      <c r="R239" s="346"/>
      <c r="S239" s="1396"/>
      <c r="T239" s="346"/>
      <c r="U239" s="346"/>
      <c r="V239" s="346"/>
    </row>
    <row r="240">
      <c r="I240" s="156"/>
      <c r="J240" s="156"/>
      <c r="K240" s="831"/>
      <c r="L240" s="831"/>
      <c r="M240" s="831"/>
      <c r="R240" s="346"/>
      <c r="S240" s="1396"/>
      <c r="T240" s="346"/>
      <c r="U240" s="346"/>
      <c r="V240" s="346"/>
    </row>
    <row r="241">
      <c r="I241" s="156"/>
      <c r="J241" s="156"/>
      <c r="K241" s="831"/>
      <c r="L241" s="831"/>
      <c r="M241" s="831"/>
      <c r="R241" s="346"/>
      <c r="S241" s="1396"/>
      <c r="T241" s="346"/>
      <c r="U241" s="346"/>
      <c r="V241" s="346"/>
    </row>
    <row r="242">
      <c r="I242" s="156"/>
      <c r="J242" s="156"/>
      <c r="K242" s="831"/>
      <c r="L242" s="831"/>
      <c r="M242" s="831"/>
      <c r="R242" s="346"/>
      <c r="S242" s="1396"/>
      <c r="T242" s="346"/>
      <c r="U242" s="346"/>
      <c r="V242" s="346"/>
    </row>
    <row r="243">
      <c r="I243" s="156"/>
      <c r="J243" s="156"/>
      <c r="K243" s="831"/>
      <c r="L243" s="831"/>
      <c r="M243" s="831"/>
      <c r="R243" s="346"/>
      <c r="S243" s="1396"/>
      <c r="T243" s="346"/>
      <c r="U243" s="346"/>
      <c r="V243" s="346"/>
    </row>
    <row r="244">
      <c r="I244" s="156"/>
      <c r="J244" s="156"/>
      <c r="K244" s="831"/>
      <c r="L244" s="831"/>
      <c r="M244" s="831"/>
      <c r="R244" s="346"/>
      <c r="S244" s="1396"/>
      <c r="T244" s="346"/>
      <c r="U244" s="346"/>
      <c r="V244" s="346"/>
    </row>
    <row r="245">
      <c r="I245" s="156"/>
      <c r="J245" s="156"/>
      <c r="K245" s="831"/>
      <c r="L245" s="831"/>
      <c r="M245" s="831"/>
      <c r="R245" s="346"/>
      <c r="S245" s="1396"/>
      <c r="T245" s="346"/>
      <c r="U245" s="346"/>
      <c r="V245" s="346"/>
    </row>
    <row r="246">
      <c r="I246" s="156"/>
      <c r="J246" s="156"/>
      <c r="K246" s="831"/>
      <c r="L246" s="831"/>
      <c r="M246" s="831"/>
      <c r="R246" s="346"/>
      <c r="S246" s="1396"/>
      <c r="T246" s="346"/>
      <c r="U246" s="346"/>
      <c r="V246" s="346"/>
    </row>
    <row r="247">
      <c r="I247" s="156"/>
      <c r="J247" s="156"/>
      <c r="K247" s="831"/>
      <c r="L247" s="831"/>
      <c r="M247" s="831"/>
      <c r="R247" s="346"/>
      <c r="S247" s="1396"/>
      <c r="T247" s="346"/>
      <c r="U247" s="346"/>
      <c r="V247" s="346"/>
    </row>
    <row r="248">
      <c r="I248" s="156"/>
      <c r="J248" s="156"/>
      <c r="K248" s="831"/>
      <c r="L248" s="831"/>
      <c r="M248" s="831"/>
      <c r="R248" s="346"/>
      <c r="S248" s="1396"/>
      <c r="T248" s="346"/>
      <c r="U248" s="346"/>
      <c r="V248" s="346"/>
    </row>
    <row r="249">
      <c r="I249" s="156"/>
      <c r="J249" s="156"/>
      <c r="K249" s="831"/>
      <c r="L249" s="831"/>
      <c r="M249" s="831"/>
      <c r="R249" s="346"/>
      <c r="S249" s="1396"/>
      <c r="T249" s="346"/>
      <c r="U249" s="346"/>
      <c r="V249" s="346"/>
    </row>
    <row r="250">
      <c r="I250" s="156"/>
      <c r="J250" s="156"/>
      <c r="K250" s="831"/>
      <c r="L250" s="831"/>
      <c r="M250" s="831"/>
      <c r="R250" s="346"/>
      <c r="S250" s="1396"/>
      <c r="T250" s="346"/>
      <c r="U250" s="346"/>
      <c r="V250" s="346"/>
    </row>
    <row r="251">
      <c r="I251" s="156"/>
      <c r="J251" s="156"/>
      <c r="K251" s="831"/>
      <c r="L251" s="831"/>
      <c r="M251" s="831"/>
      <c r="R251" s="346"/>
      <c r="S251" s="1396"/>
      <c r="T251" s="346"/>
      <c r="U251" s="346"/>
      <c r="V251" s="346"/>
    </row>
    <row r="252">
      <c r="I252" s="156"/>
      <c r="J252" s="156"/>
      <c r="K252" s="831"/>
      <c r="L252" s="831"/>
      <c r="M252" s="831"/>
      <c r="R252" s="346"/>
      <c r="S252" s="1396"/>
      <c r="T252" s="346"/>
      <c r="U252" s="346"/>
      <c r="V252" s="346"/>
    </row>
    <row r="253">
      <c r="I253" s="156"/>
      <c r="J253" s="156"/>
      <c r="K253" s="831"/>
      <c r="L253" s="831"/>
      <c r="M253" s="831"/>
      <c r="R253" s="346"/>
      <c r="S253" s="1396"/>
      <c r="T253" s="346"/>
      <c r="U253" s="346"/>
      <c r="V253" s="346"/>
    </row>
    <row r="254">
      <c r="I254" s="156"/>
      <c r="J254" s="156"/>
      <c r="K254" s="831"/>
      <c r="L254" s="831"/>
      <c r="M254" s="831"/>
      <c r="R254" s="346"/>
      <c r="S254" s="1396"/>
      <c r="T254" s="346"/>
      <c r="U254" s="346"/>
      <c r="V254" s="346"/>
    </row>
    <row r="255">
      <c r="I255" s="156"/>
      <c r="J255" s="156"/>
      <c r="K255" s="831"/>
      <c r="L255" s="831"/>
      <c r="M255" s="831"/>
      <c r="R255" s="346"/>
      <c r="S255" s="1396"/>
      <c r="T255" s="346"/>
      <c r="U255" s="346"/>
      <c r="V255" s="346"/>
    </row>
    <row r="256">
      <c r="I256" s="156"/>
      <c r="J256" s="156"/>
      <c r="K256" s="831"/>
      <c r="L256" s="831"/>
      <c r="M256" s="831"/>
      <c r="R256" s="346"/>
      <c r="S256" s="1396"/>
      <c r="T256" s="346"/>
      <c r="U256" s="346"/>
      <c r="V256" s="346"/>
    </row>
    <row r="257">
      <c r="I257" s="156"/>
      <c r="J257" s="156"/>
      <c r="K257" s="831"/>
      <c r="L257" s="831"/>
      <c r="M257" s="831"/>
      <c r="R257" s="346"/>
      <c r="S257" s="1396"/>
      <c r="T257" s="346"/>
      <c r="U257" s="346"/>
      <c r="V257" s="346"/>
    </row>
    <row r="258">
      <c r="I258" s="156"/>
      <c r="J258" s="156"/>
      <c r="K258" s="831"/>
      <c r="L258" s="831"/>
      <c r="M258" s="831"/>
      <c r="R258" s="346"/>
      <c r="S258" s="1396"/>
      <c r="T258" s="346"/>
      <c r="U258" s="346"/>
      <c r="V258" s="346"/>
    </row>
    <row r="259">
      <c r="I259" s="156"/>
      <c r="J259" s="156"/>
      <c r="K259" s="831"/>
      <c r="L259" s="831"/>
      <c r="M259" s="831"/>
      <c r="R259" s="346"/>
      <c r="S259" s="1396"/>
      <c r="T259" s="346"/>
      <c r="U259" s="346"/>
      <c r="V259" s="346"/>
    </row>
    <row r="260">
      <c r="I260" s="156"/>
      <c r="J260" s="156"/>
      <c r="K260" s="831"/>
      <c r="L260" s="831"/>
      <c r="M260" s="831"/>
      <c r="R260" s="346"/>
      <c r="S260" s="1396"/>
      <c r="T260" s="346"/>
      <c r="U260" s="346"/>
      <c r="V260" s="346"/>
    </row>
    <row r="261">
      <c r="I261" s="156"/>
      <c r="J261" s="156"/>
      <c r="K261" s="831"/>
      <c r="L261" s="831"/>
      <c r="M261" s="831"/>
      <c r="R261" s="346"/>
      <c r="S261" s="1396"/>
      <c r="T261" s="346"/>
      <c r="U261" s="346"/>
      <c r="V261" s="346"/>
    </row>
    <row r="262">
      <c r="I262" s="156"/>
      <c r="J262" s="156"/>
      <c r="K262" s="831"/>
      <c r="L262" s="831"/>
      <c r="M262" s="831"/>
      <c r="R262" s="346"/>
      <c r="S262" s="1396"/>
      <c r="T262" s="346"/>
      <c r="U262" s="346"/>
      <c r="V262" s="346"/>
    </row>
    <row r="263">
      <c r="I263" s="156"/>
      <c r="J263" s="156"/>
      <c r="K263" s="831"/>
      <c r="L263" s="831"/>
      <c r="M263" s="831"/>
      <c r="R263" s="346"/>
      <c r="S263" s="1396"/>
      <c r="T263" s="346"/>
      <c r="U263" s="346"/>
      <c r="V263" s="346"/>
    </row>
    <row r="264">
      <c r="I264" s="156"/>
      <c r="J264" s="156"/>
      <c r="K264" s="831"/>
      <c r="L264" s="831"/>
      <c r="M264" s="831"/>
      <c r="R264" s="346"/>
      <c r="S264" s="1396"/>
      <c r="T264" s="346"/>
      <c r="U264" s="346"/>
      <c r="V264" s="346"/>
    </row>
    <row r="265">
      <c r="I265" s="156"/>
      <c r="J265" s="156"/>
      <c r="K265" s="831"/>
      <c r="L265" s="831"/>
      <c r="M265" s="831"/>
      <c r="R265" s="346"/>
      <c r="S265" s="1396"/>
      <c r="T265" s="346"/>
      <c r="U265" s="346"/>
      <c r="V265" s="346"/>
    </row>
    <row r="266">
      <c r="I266" s="156"/>
      <c r="J266" s="156"/>
      <c r="K266" s="831"/>
      <c r="L266" s="831"/>
      <c r="M266" s="831"/>
      <c r="R266" s="346"/>
      <c r="S266" s="1396"/>
      <c r="T266" s="346"/>
      <c r="U266" s="346"/>
      <c r="V266" s="346"/>
    </row>
    <row r="267">
      <c r="I267" s="156"/>
      <c r="J267" s="156"/>
      <c r="K267" s="831"/>
      <c r="L267" s="831"/>
      <c r="M267" s="831"/>
      <c r="R267" s="346"/>
      <c r="S267" s="1396"/>
      <c r="T267" s="346"/>
      <c r="U267" s="346"/>
      <c r="V267" s="346"/>
    </row>
    <row r="268">
      <c r="I268" s="156"/>
      <c r="J268" s="156"/>
      <c r="K268" s="831"/>
      <c r="L268" s="831"/>
      <c r="M268" s="831"/>
      <c r="R268" s="346"/>
      <c r="S268" s="1396"/>
      <c r="T268" s="346"/>
      <c r="U268" s="346"/>
      <c r="V268" s="346"/>
    </row>
    <row r="269">
      <c r="I269" s="156"/>
      <c r="J269" s="156"/>
      <c r="K269" s="831"/>
      <c r="L269" s="831"/>
      <c r="M269" s="831"/>
      <c r="R269" s="346"/>
      <c r="S269" s="1396"/>
      <c r="T269" s="346"/>
      <c r="U269" s="346"/>
      <c r="V269" s="346"/>
    </row>
    <row r="270">
      <c r="I270" s="156"/>
      <c r="J270" s="156"/>
      <c r="K270" s="831"/>
      <c r="L270" s="831"/>
      <c r="M270" s="831"/>
      <c r="R270" s="346"/>
      <c r="S270" s="1396"/>
      <c r="T270" s="346"/>
      <c r="U270" s="346"/>
      <c r="V270" s="346"/>
    </row>
    <row r="271">
      <c r="I271" s="156"/>
      <c r="J271" s="156"/>
      <c r="K271" s="831"/>
      <c r="L271" s="831"/>
      <c r="M271" s="831"/>
      <c r="R271" s="346"/>
      <c r="S271" s="1396"/>
      <c r="T271" s="346"/>
      <c r="U271" s="346"/>
      <c r="V271" s="346"/>
    </row>
    <row r="272">
      <c r="I272" s="156"/>
      <c r="J272" s="156"/>
      <c r="K272" s="831"/>
      <c r="L272" s="831"/>
      <c r="M272" s="831"/>
      <c r="R272" s="346"/>
      <c r="S272" s="1396"/>
      <c r="T272" s="346"/>
      <c r="U272" s="346"/>
      <c r="V272" s="346"/>
    </row>
    <row r="273">
      <c r="I273" s="156"/>
      <c r="J273" s="156"/>
      <c r="K273" s="831"/>
      <c r="L273" s="831"/>
      <c r="M273" s="831"/>
      <c r="R273" s="346"/>
      <c r="S273" s="1396"/>
      <c r="T273" s="346"/>
      <c r="U273" s="346"/>
      <c r="V273" s="346"/>
    </row>
    <row r="274">
      <c r="I274" s="156"/>
      <c r="J274" s="156"/>
      <c r="K274" s="831"/>
      <c r="L274" s="831"/>
      <c r="M274" s="831"/>
      <c r="R274" s="346"/>
      <c r="S274" s="1396"/>
      <c r="T274" s="346"/>
      <c r="U274" s="346"/>
      <c r="V274" s="346"/>
    </row>
    <row r="275">
      <c r="I275" s="156"/>
      <c r="J275" s="156"/>
      <c r="K275" s="831"/>
      <c r="L275" s="831"/>
      <c r="M275" s="831"/>
      <c r="R275" s="346"/>
      <c r="S275" s="1396"/>
      <c r="T275" s="346"/>
      <c r="U275" s="346"/>
      <c r="V275" s="346"/>
    </row>
    <row r="276">
      <c r="I276" s="156"/>
      <c r="J276" s="156"/>
      <c r="K276" s="831"/>
      <c r="L276" s="831"/>
      <c r="M276" s="831"/>
      <c r="R276" s="346"/>
      <c r="S276" s="1396"/>
      <c r="T276" s="346"/>
      <c r="U276" s="346"/>
      <c r="V276" s="346"/>
    </row>
    <row r="277">
      <c r="I277" s="156"/>
      <c r="J277" s="156"/>
      <c r="K277" s="831"/>
      <c r="L277" s="831"/>
      <c r="M277" s="831"/>
      <c r="R277" s="346"/>
      <c r="S277" s="1396"/>
      <c r="T277" s="346"/>
      <c r="U277" s="346"/>
      <c r="V277" s="346"/>
    </row>
    <row r="278">
      <c r="I278" s="156"/>
      <c r="J278" s="156"/>
      <c r="K278" s="831"/>
      <c r="L278" s="831"/>
      <c r="M278" s="831"/>
      <c r="R278" s="346"/>
      <c r="S278" s="1396"/>
      <c r="T278" s="346"/>
      <c r="U278" s="346"/>
      <c r="V278" s="346"/>
    </row>
    <row r="279">
      <c r="I279" s="156"/>
      <c r="J279" s="156"/>
      <c r="K279" s="831"/>
      <c r="L279" s="831"/>
      <c r="M279" s="831"/>
      <c r="R279" s="346"/>
      <c r="S279" s="1396"/>
      <c r="T279" s="346"/>
      <c r="U279" s="346"/>
      <c r="V279" s="346"/>
    </row>
    <row r="280">
      <c r="I280" s="156"/>
      <c r="J280" s="156"/>
      <c r="K280" s="831"/>
      <c r="L280" s="831"/>
      <c r="M280" s="831"/>
      <c r="R280" s="346"/>
      <c r="S280" s="1396"/>
      <c r="T280" s="346"/>
      <c r="U280" s="346"/>
      <c r="V280" s="346"/>
    </row>
    <row r="281">
      <c r="I281" s="156"/>
      <c r="J281" s="156"/>
      <c r="K281" s="831"/>
      <c r="L281" s="831"/>
      <c r="M281" s="831"/>
      <c r="R281" s="346"/>
      <c r="S281" s="1396"/>
      <c r="T281" s="346"/>
      <c r="U281" s="346"/>
      <c r="V281" s="346"/>
    </row>
    <row r="282">
      <c r="I282" s="156"/>
      <c r="J282" s="156"/>
      <c r="K282" s="831"/>
      <c r="L282" s="831"/>
      <c r="M282" s="831"/>
      <c r="R282" s="346"/>
      <c r="S282" s="1396"/>
      <c r="T282" s="346"/>
      <c r="U282" s="346"/>
      <c r="V282" s="346"/>
    </row>
    <row r="283">
      <c r="I283" s="156"/>
      <c r="J283" s="156"/>
      <c r="K283" s="831"/>
      <c r="L283" s="831"/>
      <c r="M283" s="831"/>
      <c r="R283" s="346"/>
      <c r="S283" s="1396"/>
      <c r="T283" s="346"/>
      <c r="U283" s="346"/>
      <c r="V283" s="346"/>
    </row>
    <row r="284">
      <c r="I284" s="156"/>
      <c r="J284" s="156"/>
      <c r="K284" s="831"/>
      <c r="L284" s="831"/>
      <c r="M284" s="831"/>
      <c r="R284" s="346"/>
      <c r="S284" s="1396"/>
      <c r="T284" s="346"/>
      <c r="U284" s="346"/>
      <c r="V284" s="346"/>
    </row>
    <row r="285">
      <c r="I285" s="156"/>
      <c r="J285" s="156"/>
      <c r="K285" s="831"/>
      <c r="L285" s="831"/>
      <c r="M285" s="831"/>
      <c r="R285" s="346"/>
      <c r="S285" s="1396"/>
      <c r="T285" s="346"/>
      <c r="U285" s="346"/>
      <c r="V285" s="346"/>
    </row>
    <row r="286">
      <c r="I286" s="156"/>
      <c r="J286" s="156"/>
      <c r="K286" s="831"/>
      <c r="L286" s="831"/>
      <c r="M286" s="831"/>
      <c r="R286" s="346"/>
      <c r="S286" s="1396"/>
      <c r="T286" s="346"/>
      <c r="U286" s="346"/>
      <c r="V286" s="346"/>
    </row>
    <row r="287">
      <c r="I287" s="156"/>
      <c r="J287" s="156"/>
      <c r="K287" s="831"/>
      <c r="L287" s="831"/>
      <c r="M287" s="831"/>
      <c r="R287" s="346"/>
      <c r="S287" s="1396"/>
      <c r="T287" s="346"/>
      <c r="U287" s="346"/>
      <c r="V287" s="346"/>
    </row>
    <row r="288">
      <c r="I288" s="156"/>
      <c r="J288" s="156"/>
      <c r="K288" s="831"/>
      <c r="L288" s="831"/>
      <c r="M288" s="831"/>
      <c r="R288" s="346"/>
      <c r="S288" s="1396"/>
      <c r="T288" s="346"/>
      <c r="U288" s="346"/>
      <c r="V288" s="346"/>
    </row>
    <row r="289">
      <c r="I289" s="156"/>
      <c r="J289" s="156"/>
      <c r="K289" s="831"/>
      <c r="L289" s="831"/>
      <c r="M289" s="831"/>
      <c r="R289" s="346"/>
      <c r="S289" s="1396"/>
      <c r="T289" s="346"/>
      <c r="U289" s="346"/>
      <c r="V289" s="346"/>
    </row>
    <row r="290">
      <c r="I290" s="156"/>
      <c r="J290" s="156"/>
      <c r="K290" s="831"/>
      <c r="L290" s="831"/>
      <c r="M290" s="831"/>
      <c r="R290" s="346"/>
      <c r="S290" s="1396"/>
      <c r="T290" s="346"/>
      <c r="U290" s="346"/>
      <c r="V290" s="346"/>
    </row>
    <row r="291">
      <c r="I291" s="156"/>
      <c r="J291" s="156"/>
      <c r="K291" s="831"/>
      <c r="L291" s="831"/>
      <c r="M291" s="831"/>
      <c r="R291" s="346"/>
      <c r="S291" s="1396"/>
      <c r="T291" s="346"/>
      <c r="U291" s="346"/>
      <c r="V291" s="346"/>
    </row>
    <row r="292">
      <c r="I292" s="156"/>
      <c r="J292" s="156"/>
      <c r="K292" s="831"/>
      <c r="L292" s="831"/>
      <c r="M292" s="831"/>
      <c r="R292" s="346"/>
      <c r="S292" s="1396"/>
      <c r="T292" s="346"/>
      <c r="U292" s="346"/>
      <c r="V292" s="346"/>
    </row>
    <row r="293">
      <c r="I293" s="156"/>
      <c r="J293" s="156"/>
      <c r="K293" s="831"/>
      <c r="L293" s="831"/>
      <c r="M293" s="831"/>
      <c r="R293" s="346"/>
      <c r="S293" s="1396"/>
      <c r="T293" s="346"/>
      <c r="U293" s="346"/>
      <c r="V293" s="346"/>
    </row>
    <row r="294">
      <c r="I294" s="156"/>
      <c r="J294" s="156"/>
      <c r="K294" s="831"/>
      <c r="L294" s="831"/>
      <c r="M294" s="831"/>
      <c r="R294" s="346"/>
      <c r="S294" s="1396"/>
      <c r="T294" s="346"/>
      <c r="U294" s="346"/>
      <c r="V294" s="346"/>
    </row>
    <row r="295">
      <c r="I295" s="156"/>
      <c r="J295" s="156"/>
      <c r="K295" s="831"/>
      <c r="L295" s="831"/>
      <c r="M295" s="831"/>
      <c r="R295" s="346"/>
      <c r="S295" s="1396"/>
      <c r="T295" s="346"/>
      <c r="U295" s="346"/>
      <c r="V295" s="346"/>
    </row>
    <row r="296">
      <c r="I296" s="156"/>
      <c r="J296" s="156"/>
      <c r="K296" s="831"/>
      <c r="L296" s="831"/>
      <c r="M296" s="831"/>
      <c r="R296" s="346"/>
      <c r="S296" s="1396"/>
      <c r="T296" s="346"/>
      <c r="U296" s="346"/>
      <c r="V296" s="346"/>
    </row>
    <row r="297">
      <c r="I297" s="156"/>
      <c r="J297" s="156"/>
      <c r="K297" s="831"/>
      <c r="L297" s="831"/>
      <c r="M297" s="831"/>
      <c r="R297" s="346"/>
      <c r="S297" s="1396"/>
      <c r="T297" s="346"/>
      <c r="U297" s="346"/>
      <c r="V297" s="346"/>
    </row>
    <row r="298">
      <c r="I298" s="156"/>
      <c r="J298" s="156"/>
      <c r="K298" s="831"/>
      <c r="L298" s="831"/>
      <c r="M298" s="831"/>
      <c r="R298" s="346"/>
      <c r="S298" s="1396"/>
      <c r="T298" s="346"/>
      <c r="U298" s="346"/>
      <c r="V298" s="346"/>
    </row>
    <row r="299">
      <c r="I299" s="156"/>
      <c r="J299" s="156"/>
      <c r="K299" s="831"/>
      <c r="L299" s="831"/>
      <c r="M299" s="831"/>
      <c r="R299" s="346"/>
      <c r="S299" s="1396"/>
      <c r="T299" s="346"/>
      <c r="U299" s="346"/>
      <c r="V299" s="346"/>
    </row>
    <row r="300">
      <c r="I300" s="156"/>
      <c r="J300" s="156"/>
      <c r="K300" s="831"/>
      <c r="L300" s="831"/>
      <c r="M300" s="831"/>
      <c r="R300" s="346"/>
      <c r="S300" s="1396"/>
      <c r="T300" s="346"/>
      <c r="U300" s="346"/>
      <c r="V300" s="346"/>
    </row>
    <row r="301">
      <c r="I301" s="156"/>
      <c r="J301" s="156"/>
      <c r="K301" s="831"/>
      <c r="L301" s="831"/>
      <c r="M301" s="831"/>
      <c r="R301" s="346"/>
      <c r="S301" s="1396"/>
      <c r="T301" s="346"/>
      <c r="U301" s="346"/>
      <c r="V301" s="346"/>
    </row>
    <row r="302">
      <c r="I302" s="156"/>
      <c r="J302" s="156"/>
      <c r="K302" s="831"/>
      <c r="L302" s="831"/>
      <c r="M302" s="831"/>
      <c r="R302" s="346"/>
      <c r="S302" s="1396"/>
      <c r="T302" s="346"/>
      <c r="U302" s="346"/>
      <c r="V302" s="346"/>
    </row>
    <row r="303">
      <c r="I303" s="156"/>
      <c r="J303" s="156"/>
      <c r="K303" s="831"/>
      <c r="L303" s="831"/>
      <c r="M303" s="831"/>
      <c r="R303" s="346"/>
      <c r="S303" s="1396"/>
      <c r="T303" s="346"/>
      <c r="U303" s="346"/>
      <c r="V303" s="346"/>
    </row>
    <row r="304">
      <c r="I304" s="156"/>
      <c r="J304" s="156"/>
      <c r="K304" s="831"/>
      <c r="L304" s="831"/>
      <c r="M304" s="831"/>
      <c r="R304" s="346"/>
      <c r="S304" s="1396"/>
      <c r="T304" s="346"/>
      <c r="U304" s="346"/>
      <c r="V304" s="346"/>
    </row>
    <row r="305">
      <c r="I305" s="156"/>
      <c r="J305" s="156"/>
      <c r="K305" s="831"/>
      <c r="L305" s="831"/>
      <c r="M305" s="831"/>
      <c r="R305" s="346"/>
      <c r="S305" s="1396"/>
      <c r="T305" s="346"/>
      <c r="U305" s="346"/>
      <c r="V305" s="346"/>
    </row>
    <row r="306">
      <c r="I306" s="156"/>
      <c r="J306" s="156"/>
      <c r="K306" s="831"/>
      <c r="L306" s="831"/>
      <c r="M306" s="831"/>
      <c r="R306" s="346"/>
      <c r="S306" s="1396"/>
      <c r="T306" s="346"/>
      <c r="U306" s="346"/>
      <c r="V306" s="346"/>
    </row>
    <row r="307">
      <c r="I307" s="156"/>
      <c r="J307" s="156"/>
      <c r="K307" s="831"/>
      <c r="L307" s="831"/>
      <c r="M307" s="831"/>
      <c r="R307" s="346"/>
      <c r="S307" s="1396"/>
      <c r="T307" s="346"/>
      <c r="U307" s="346"/>
      <c r="V307" s="346"/>
    </row>
    <row r="308">
      <c r="I308" s="156"/>
      <c r="J308" s="156"/>
      <c r="K308" s="831"/>
      <c r="L308" s="831"/>
      <c r="M308" s="831"/>
      <c r="R308" s="346"/>
      <c r="S308" s="1396"/>
      <c r="T308" s="346"/>
      <c r="U308" s="346"/>
      <c r="V308" s="346"/>
    </row>
    <row r="309">
      <c r="I309" s="156"/>
      <c r="J309" s="156"/>
      <c r="K309" s="831"/>
      <c r="L309" s="831"/>
      <c r="M309" s="831"/>
      <c r="R309" s="346"/>
      <c r="S309" s="1396"/>
      <c r="T309" s="346"/>
      <c r="U309" s="346"/>
      <c r="V309" s="346"/>
    </row>
    <row r="310">
      <c r="I310" s="156"/>
      <c r="J310" s="156"/>
      <c r="K310" s="831"/>
      <c r="L310" s="831"/>
      <c r="M310" s="831"/>
      <c r="R310" s="346"/>
      <c r="S310" s="1396"/>
      <c r="T310" s="346"/>
      <c r="U310" s="346"/>
      <c r="V310" s="346"/>
    </row>
    <row r="311">
      <c r="I311" s="156"/>
      <c r="J311" s="156"/>
      <c r="K311" s="831"/>
      <c r="L311" s="831"/>
      <c r="M311" s="831"/>
      <c r="R311" s="346"/>
      <c r="S311" s="1396"/>
      <c r="T311" s="346"/>
      <c r="U311" s="346"/>
      <c r="V311" s="346"/>
    </row>
    <row r="312">
      <c r="I312" s="156"/>
      <c r="J312" s="156"/>
      <c r="K312" s="831"/>
      <c r="L312" s="831"/>
      <c r="M312" s="831"/>
      <c r="R312" s="346"/>
      <c r="S312" s="1396"/>
      <c r="T312" s="346"/>
      <c r="U312" s="346"/>
      <c r="V312" s="346"/>
    </row>
    <row r="313">
      <c r="I313" s="156"/>
      <c r="J313" s="156"/>
      <c r="K313" s="831"/>
      <c r="L313" s="831"/>
      <c r="M313" s="831"/>
      <c r="R313" s="346"/>
      <c r="S313" s="1396"/>
      <c r="T313" s="346"/>
      <c r="U313" s="346"/>
      <c r="V313" s="346"/>
    </row>
    <row r="314">
      <c r="I314" s="156"/>
      <c r="J314" s="156"/>
      <c r="K314" s="831"/>
      <c r="L314" s="831"/>
      <c r="M314" s="831"/>
      <c r="R314" s="346"/>
      <c r="S314" s="1396"/>
      <c r="T314" s="346"/>
      <c r="U314" s="346"/>
      <c r="V314" s="346"/>
    </row>
    <row r="315">
      <c r="I315" s="156"/>
      <c r="J315" s="156"/>
      <c r="K315" s="831"/>
      <c r="L315" s="831"/>
      <c r="M315" s="831"/>
      <c r="R315" s="346"/>
      <c r="S315" s="1396"/>
      <c r="T315" s="346"/>
      <c r="U315" s="346"/>
      <c r="V315" s="346"/>
    </row>
    <row r="316">
      <c r="I316" s="156"/>
      <c r="J316" s="156"/>
      <c r="K316" s="831"/>
      <c r="L316" s="831"/>
      <c r="M316" s="831"/>
      <c r="R316" s="346"/>
      <c r="S316" s="1396"/>
      <c r="T316" s="346"/>
      <c r="U316" s="346"/>
      <c r="V316" s="346"/>
    </row>
    <row r="317">
      <c r="I317" s="156"/>
      <c r="J317" s="156"/>
      <c r="K317" s="831"/>
      <c r="L317" s="831"/>
      <c r="M317" s="831"/>
      <c r="R317" s="346"/>
      <c r="S317" s="1396"/>
      <c r="T317" s="346"/>
      <c r="U317" s="346"/>
      <c r="V317" s="346"/>
    </row>
    <row r="318">
      <c r="I318" s="156"/>
      <c r="J318" s="156"/>
      <c r="K318" s="831"/>
      <c r="L318" s="831"/>
      <c r="M318" s="831"/>
      <c r="R318" s="346"/>
      <c r="S318" s="1396"/>
      <c r="T318" s="346"/>
      <c r="U318" s="346"/>
      <c r="V318" s="346"/>
    </row>
    <row r="319">
      <c r="I319" s="156"/>
      <c r="J319" s="156"/>
      <c r="K319" s="831"/>
      <c r="L319" s="831"/>
      <c r="M319" s="831"/>
      <c r="R319" s="346"/>
      <c r="S319" s="1396"/>
      <c r="T319" s="346"/>
      <c r="U319" s="346"/>
      <c r="V319" s="346"/>
    </row>
    <row r="320">
      <c r="I320" s="156"/>
      <c r="J320" s="156"/>
      <c r="K320" s="831"/>
      <c r="L320" s="831"/>
      <c r="M320" s="831"/>
      <c r="R320" s="346"/>
      <c r="S320" s="1396"/>
      <c r="T320" s="346"/>
      <c r="U320" s="346"/>
      <c r="V320" s="346"/>
    </row>
    <row r="321">
      <c r="I321" s="156"/>
      <c r="J321" s="156"/>
      <c r="K321" s="831"/>
      <c r="L321" s="831"/>
      <c r="M321" s="831"/>
      <c r="R321" s="346"/>
      <c r="S321" s="1396"/>
      <c r="T321" s="346"/>
      <c r="U321" s="346"/>
      <c r="V321" s="346"/>
    </row>
    <row r="322">
      <c r="I322" s="156"/>
      <c r="J322" s="156"/>
      <c r="K322" s="831"/>
      <c r="L322" s="831"/>
      <c r="M322" s="831"/>
      <c r="R322" s="346"/>
      <c r="S322" s="1396"/>
      <c r="T322" s="346"/>
      <c r="U322" s="346"/>
      <c r="V322" s="346"/>
    </row>
    <row r="323">
      <c r="I323" s="156"/>
      <c r="J323" s="156"/>
      <c r="K323" s="831"/>
      <c r="L323" s="831"/>
      <c r="M323" s="831"/>
      <c r="R323" s="346"/>
      <c r="S323" s="1396"/>
      <c r="T323" s="346"/>
      <c r="U323" s="346"/>
      <c r="V323" s="346"/>
    </row>
    <row r="324">
      <c r="I324" s="156"/>
      <c r="J324" s="156"/>
      <c r="K324" s="831"/>
      <c r="L324" s="831"/>
      <c r="M324" s="831"/>
      <c r="R324" s="346"/>
      <c r="S324" s="1396"/>
      <c r="T324" s="346"/>
      <c r="U324" s="346"/>
      <c r="V324" s="346"/>
    </row>
    <row r="325">
      <c r="I325" s="156"/>
      <c r="J325" s="156"/>
      <c r="K325" s="831"/>
      <c r="L325" s="831"/>
      <c r="M325" s="831"/>
      <c r="R325" s="346"/>
      <c r="S325" s="1396"/>
      <c r="T325" s="346"/>
      <c r="U325" s="346"/>
      <c r="V325" s="346"/>
    </row>
    <row r="326">
      <c r="I326" s="156"/>
      <c r="J326" s="156"/>
      <c r="K326" s="831"/>
      <c r="L326" s="831"/>
      <c r="M326" s="831"/>
      <c r="R326" s="346"/>
      <c r="S326" s="1396"/>
      <c r="T326" s="346"/>
      <c r="U326" s="346"/>
      <c r="V326" s="346"/>
    </row>
    <row r="327">
      <c r="I327" s="156"/>
      <c r="J327" s="156"/>
      <c r="K327" s="831"/>
      <c r="L327" s="831"/>
      <c r="M327" s="831"/>
      <c r="R327" s="346"/>
      <c r="S327" s="1396"/>
      <c r="T327" s="346"/>
      <c r="U327" s="346"/>
      <c r="V327" s="346"/>
    </row>
    <row r="328">
      <c r="I328" s="156"/>
      <c r="J328" s="156"/>
      <c r="K328" s="831"/>
      <c r="L328" s="831"/>
      <c r="M328" s="831"/>
      <c r="R328" s="346"/>
      <c r="S328" s="1396"/>
      <c r="T328" s="346"/>
      <c r="U328" s="346"/>
      <c r="V328" s="346"/>
    </row>
    <row r="329">
      <c r="I329" s="156"/>
      <c r="J329" s="156"/>
      <c r="K329" s="831"/>
      <c r="L329" s="831"/>
      <c r="M329" s="831"/>
      <c r="R329" s="346"/>
      <c r="S329" s="1396"/>
      <c r="T329" s="346"/>
      <c r="U329" s="346"/>
      <c r="V329" s="346"/>
    </row>
    <row r="330">
      <c r="I330" s="156"/>
      <c r="J330" s="156"/>
      <c r="K330" s="831"/>
      <c r="L330" s="831"/>
      <c r="M330" s="831"/>
      <c r="R330" s="346"/>
      <c r="S330" s="1396"/>
      <c r="T330" s="346"/>
      <c r="U330" s="346"/>
      <c r="V330" s="346"/>
    </row>
    <row r="331">
      <c r="I331" s="156"/>
      <c r="J331" s="156"/>
      <c r="K331" s="831"/>
      <c r="L331" s="831"/>
      <c r="M331" s="831"/>
      <c r="R331" s="346"/>
      <c r="S331" s="1396"/>
      <c r="T331" s="346"/>
      <c r="U331" s="346"/>
      <c r="V331" s="346"/>
    </row>
    <row r="332">
      <c r="I332" s="156"/>
      <c r="J332" s="156"/>
      <c r="K332" s="831"/>
      <c r="L332" s="831"/>
      <c r="M332" s="831"/>
      <c r="R332" s="346"/>
      <c r="S332" s="1396"/>
      <c r="T332" s="346"/>
      <c r="U332" s="346"/>
      <c r="V332" s="346"/>
    </row>
    <row r="333">
      <c r="I333" s="156"/>
      <c r="J333" s="156"/>
      <c r="K333" s="831"/>
      <c r="L333" s="831"/>
      <c r="M333" s="831"/>
      <c r="R333" s="346"/>
      <c r="S333" s="1396"/>
      <c r="T333" s="346"/>
      <c r="U333" s="346"/>
      <c r="V333" s="346"/>
    </row>
    <row r="334">
      <c r="I334" s="156"/>
      <c r="J334" s="156"/>
      <c r="K334" s="831"/>
      <c r="L334" s="831"/>
      <c r="M334" s="831"/>
      <c r="R334" s="346"/>
      <c r="S334" s="1396"/>
      <c r="T334" s="346"/>
      <c r="U334" s="346"/>
      <c r="V334" s="346"/>
    </row>
    <row r="335">
      <c r="I335" s="156"/>
      <c r="J335" s="156"/>
      <c r="K335" s="831"/>
      <c r="L335" s="831"/>
      <c r="M335" s="831"/>
      <c r="R335" s="346"/>
      <c r="S335" s="1396"/>
      <c r="T335" s="346"/>
      <c r="U335" s="346"/>
      <c r="V335" s="346"/>
    </row>
    <row r="336">
      <c r="I336" s="156"/>
      <c r="J336" s="156"/>
      <c r="K336" s="831"/>
      <c r="L336" s="831"/>
      <c r="M336" s="831"/>
      <c r="R336" s="346"/>
      <c r="S336" s="1396"/>
      <c r="T336" s="346"/>
      <c r="U336" s="346"/>
      <c r="V336" s="346"/>
    </row>
    <row r="337">
      <c r="I337" s="156"/>
      <c r="J337" s="156"/>
      <c r="K337" s="831"/>
      <c r="L337" s="831"/>
      <c r="M337" s="831"/>
      <c r="R337" s="346"/>
      <c r="S337" s="1396"/>
      <c r="T337" s="346"/>
      <c r="U337" s="346"/>
      <c r="V337" s="346"/>
    </row>
    <row r="338">
      <c r="I338" s="156"/>
      <c r="J338" s="156"/>
      <c r="K338" s="831"/>
      <c r="L338" s="831"/>
      <c r="M338" s="831"/>
      <c r="R338" s="346"/>
      <c r="S338" s="1396"/>
      <c r="T338" s="346"/>
      <c r="U338" s="346"/>
      <c r="V338" s="346"/>
    </row>
    <row r="339">
      <c r="I339" s="156"/>
      <c r="J339" s="156"/>
      <c r="K339" s="831"/>
      <c r="L339" s="831"/>
      <c r="M339" s="831"/>
      <c r="R339" s="346"/>
      <c r="S339" s="1396"/>
      <c r="T339" s="346"/>
      <c r="U339" s="346"/>
      <c r="V339" s="346"/>
    </row>
    <row r="340">
      <c r="I340" s="156"/>
      <c r="J340" s="156"/>
      <c r="K340" s="831"/>
      <c r="L340" s="831"/>
      <c r="M340" s="831"/>
      <c r="R340" s="346"/>
      <c r="S340" s="1396"/>
      <c r="T340" s="346"/>
      <c r="U340" s="346"/>
      <c r="V340" s="346"/>
    </row>
    <row r="341">
      <c r="I341" s="156"/>
      <c r="J341" s="156"/>
      <c r="K341" s="831"/>
      <c r="L341" s="831"/>
      <c r="M341" s="831"/>
      <c r="R341" s="346"/>
      <c r="S341" s="1396"/>
      <c r="T341" s="346"/>
      <c r="U341" s="346"/>
      <c r="V341" s="346"/>
    </row>
    <row r="342">
      <c r="I342" s="156"/>
      <c r="J342" s="156"/>
      <c r="K342" s="831"/>
      <c r="L342" s="831"/>
      <c r="M342" s="831"/>
      <c r="R342" s="346"/>
      <c r="S342" s="1396"/>
      <c r="T342" s="346"/>
      <c r="U342" s="346"/>
      <c r="V342" s="346"/>
    </row>
    <row r="343">
      <c r="I343" s="156"/>
      <c r="J343" s="156"/>
      <c r="K343" s="831"/>
      <c r="L343" s="831"/>
      <c r="M343" s="831"/>
      <c r="R343" s="346"/>
      <c r="S343" s="1396"/>
      <c r="T343" s="346"/>
      <c r="U343" s="346"/>
      <c r="V343" s="346"/>
    </row>
    <row r="344">
      <c r="I344" s="156"/>
      <c r="J344" s="156"/>
      <c r="K344" s="831"/>
      <c r="L344" s="831"/>
      <c r="M344" s="831"/>
      <c r="R344" s="346"/>
      <c r="S344" s="1396"/>
      <c r="T344" s="346"/>
      <c r="U344" s="346"/>
      <c r="V344" s="346"/>
    </row>
    <row r="345">
      <c r="I345" s="156"/>
      <c r="J345" s="156"/>
      <c r="K345" s="831"/>
      <c r="L345" s="831"/>
      <c r="M345" s="831"/>
      <c r="R345" s="346"/>
      <c r="S345" s="1396"/>
      <c r="T345" s="346"/>
      <c r="U345" s="346"/>
      <c r="V345" s="346"/>
    </row>
    <row r="346">
      <c r="I346" s="156"/>
      <c r="J346" s="156"/>
      <c r="K346" s="831"/>
      <c r="L346" s="831"/>
      <c r="M346" s="831"/>
      <c r="R346" s="346"/>
      <c r="S346" s="1396"/>
      <c r="T346" s="346"/>
      <c r="U346" s="346"/>
      <c r="V346" s="346"/>
    </row>
    <row r="347">
      <c r="I347" s="156"/>
      <c r="J347" s="156"/>
      <c r="K347" s="831"/>
      <c r="L347" s="831"/>
      <c r="M347" s="831"/>
      <c r="R347" s="346"/>
      <c r="S347" s="1396"/>
      <c r="T347" s="346"/>
      <c r="U347" s="346"/>
      <c r="V347" s="346"/>
    </row>
    <row r="348">
      <c r="I348" s="156"/>
      <c r="J348" s="156"/>
      <c r="K348" s="831"/>
      <c r="L348" s="831"/>
      <c r="M348" s="831"/>
      <c r="R348" s="346"/>
      <c r="S348" s="1396"/>
      <c r="T348" s="346"/>
      <c r="U348" s="346"/>
      <c r="V348" s="346"/>
    </row>
    <row r="349">
      <c r="I349" s="156"/>
      <c r="J349" s="156"/>
      <c r="K349" s="831"/>
      <c r="L349" s="831"/>
      <c r="M349" s="831"/>
      <c r="R349" s="346"/>
      <c r="S349" s="1396"/>
      <c r="T349" s="346"/>
      <c r="U349" s="346"/>
      <c r="V349" s="346"/>
    </row>
    <row r="350">
      <c r="I350" s="156"/>
      <c r="J350" s="156"/>
      <c r="K350" s="831"/>
      <c r="L350" s="831"/>
      <c r="M350" s="831"/>
      <c r="R350" s="346"/>
      <c r="S350" s="1396"/>
      <c r="T350" s="346"/>
      <c r="U350" s="346"/>
      <c r="V350" s="346"/>
    </row>
    <row r="351">
      <c r="I351" s="156"/>
      <c r="J351" s="156"/>
      <c r="K351" s="831"/>
      <c r="L351" s="831"/>
      <c r="M351" s="831"/>
      <c r="R351" s="346"/>
      <c r="S351" s="1396"/>
      <c r="T351" s="346"/>
      <c r="U351" s="346"/>
      <c r="V351" s="346"/>
    </row>
    <row r="352">
      <c r="I352" s="156"/>
      <c r="J352" s="156"/>
      <c r="K352" s="831"/>
      <c r="L352" s="831"/>
      <c r="M352" s="831"/>
      <c r="R352" s="346"/>
      <c r="S352" s="1396"/>
      <c r="T352" s="346"/>
      <c r="U352" s="346"/>
      <c r="V352" s="346"/>
    </row>
    <row r="353">
      <c r="I353" s="156"/>
      <c r="J353" s="156"/>
      <c r="K353" s="831"/>
      <c r="L353" s="831"/>
      <c r="M353" s="831"/>
      <c r="R353" s="346"/>
      <c r="S353" s="1396"/>
      <c r="T353" s="346"/>
      <c r="U353" s="346"/>
      <c r="V353" s="346"/>
    </row>
    <row r="354">
      <c r="I354" s="156"/>
      <c r="J354" s="156"/>
      <c r="K354" s="831"/>
      <c r="L354" s="831"/>
      <c r="M354" s="831"/>
      <c r="R354" s="346"/>
      <c r="S354" s="1396"/>
      <c r="T354" s="346"/>
      <c r="U354" s="346"/>
      <c r="V354" s="346"/>
    </row>
    <row r="355">
      <c r="I355" s="156"/>
      <c r="J355" s="156"/>
      <c r="K355" s="831"/>
      <c r="L355" s="831"/>
      <c r="M355" s="831"/>
      <c r="R355" s="346"/>
      <c r="S355" s="1396"/>
      <c r="T355" s="346"/>
      <c r="U355" s="346"/>
      <c r="V355" s="346"/>
    </row>
    <row r="356">
      <c r="I356" s="156"/>
      <c r="J356" s="156"/>
      <c r="K356" s="831"/>
      <c r="L356" s="831"/>
      <c r="M356" s="831"/>
      <c r="R356" s="346"/>
      <c r="S356" s="1396"/>
      <c r="T356" s="346"/>
      <c r="U356" s="346"/>
      <c r="V356" s="346"/>
    </row>
    <row r="357">
      <c r="I357" s="156"/>
      <c r="J357" s="156"/>
      <c r="K357" s="831"/>
      <c r="L357" s="831"/>
      <c r="M357" s="831"/>
      <c r="R357" s="346"/>
      <c r="S357" s="1396"/>
      <c r="T357" s="346"/>
      <c r="U357" s="346"/>
      <c r="V357" s="346"/>
    </row>
    <row r="358">
      <c r="I358" s="156"/>
      <c r="J358" s="156"/>
      <c r="K358" s="831"/>
      <c r="L358" s="831"/>
      <c r="M358" s="831"/>
      <c r="R358" s="346"/>
      <c r="S358" s="1396"/>
      <c r="T358" s="346"/>
      <c r="U358" s="346"/>
      <c r="V358" s="346"/>
    </row>
    <row r="359">
      <c r="I359" s="156"/>
      <c r="J359" s="156"/>
      <c r="K359" s="831"/>
      <c r="L359" s="831"/>
      <c r="M359" s="831"/>
      <c r="R359" s="346"/>
      <c r="S359" s="1396"/>
      <c r="T359" s="346"/>
      <c r="U359" s="346"/>
      <c r="V359" s="346"/>
    </row>
    <row r="360">
      <c r="I360" s="156"/>
      <c r="J360" s="156"/>
      <c r="K360" s="831"/>
      <c r="L360" s="831"/>
      <c r="M360" s="831"/>
      <c r="R360" s="346"/>
      <c r="S360" s="1396"/>
      <c r="T360" s="346"/>
      <c r="U360" s="346"/>
      <c r="V360" s="346"/>
    </row>
    <row r="361">
      <c r="I361" s="156"/>
      <c r="J361" s="156"/>
      <c r="K361" s="831"/>
      <c r="L361" s="831"/>
      <c r="M361" s="831"/>
      <c r="R361" s="346"/>
      <c r="S361" s="1396"/>
      <c r="T361" s="346"/>
      <c r="U361" s="346"/>
      <c r="V361" s="346"/>
    </row>
    <row r="362">
      <c r="I362" s="156"/>
      <c r="J362" s="156"/>
      <c r="K362" s="831"/>
      <c r="L362" s="831"/>
      <c r="M362" s="831"/>
      <c r="R362" s="346"/>
      <c r="S362" s="1396"/>
      <c r="T362" s="346"/>
      <c r="U362" s="346"/>
      <c r="V362" s="346"/>
    </row>
    <row r="363">
      <c r="I363" s="156"/>
      <c r="J363" s="156"/>
      <c r="K363" s="831"/>
      <c r="L363" s="831"/>
      <c r="M363" s="831"/>
      <c r="R363" s="346"/>
      <c r="S363" s="1396"/>
      <c r="T363" s="346"/>
      <c r="U363" s="346"/>
      <c r="V363" s="346"/>
    </row>
    <row r="364">
      <c r="I364" s="156"/>
      <c r="J364" s="156"/>
      <c r="K364" s="831"/>
      <c r="L364" s="831"/>
      <c r="M364" s="831"/>
      <c r="R364" s="346"/>
      <c r="S364" s="1396"/>
      <c r="T364" s="346"/>
      <c r="U364" s="346"/>
      <c r="V364" s="346"/>
    </row>
    <row r="365">
      <c r="I365" s="156"/>
      <c r="J365" s="156"/>
      <c r="K365" s="831"/>
      <c r="L365" s="831"/>
      <c r="M365" s="831"/>
      <c r="R365" s="346"/>
      <c r="S365" s="1396"/>
      <c r="T365" s="346"/>
      <c r="U365" s="346"/>
      <c r="V365" s="346"/>
    </row>
    <row r="366">
      <c r="I366" s="156"/>
      <c r="J366" s="156"/>
      <c r="K366" s="831"/>
      <c r="L366" s="831"/>
      <c r="M366" s="831"/>
      <c r="R366" s="346"/>
      <c r="S366" s="1396"/>
      <c r="T366" s="346"/>
      <c r="U366" s="346"/>
      <c r="V366" s="346"/>
    </row>
    <row r="367">
      <c r="I367" s="156"/>
      <c r="J367" s="156"/>
      <c r="K367" s="831"/>
      <c r="L367" s="831"/>
      <c r="M367" s="831"/>
      <c r="R367" s="346"/>
      <c r="S367" s="1396"/>
      <c r="T367" s="346"/>
      <c r="U367" s="346"/>
      <c r="V367" s="346"/>
    </row>
    <row r="368">
      <c r="I368" s="156"/>
      <c r="J368" s="156"/>
      <c r="K368" s="831"/>
      <c r="L368" s="831"/>
      <c r="M368" s="831"/>
      <c r="R368" s="346"/>
      <c r="S368" s="1396"/>
      <c r="T368" s="346"/>
      <c r="U368" s="346"/>
      <c r="V368" s="346"/>
    </row>
    <row r="369">
      <c r="I369" s="156"/>
      <c r="J369" s="156"/>
      <c r="K369" s="831"/>
      <c r="L369" s="831"/>
      <c r="M369" s="831"/>
      <c r="R369" s="346"/>
      <c r="S369" s="1396"/>
      <c r="T369" s="346"/>
      <c r="U369" s="346"/>
      <c r="V369" s="346"/>
    </row>
    <row r="370">
      <c r="I370" s="156"/>
      <c r="J370" s="156"/>
      <c r="K370" s="831"/>
      <c r="L370" s="831"/>
      <c r="M370" s="831"/>
      <c r="R370" s="346"/>
      <c r="S370" s="1396"/>
      <c r="T370" s="346"/>
      <c r="U370" s="346"/>
      <c r="V370" s="346"/>
    </row>
    <row r="371">
      <c r="I371" s="156"/>
      <c r="J371" s="156"/>
      <c r="K371" s="831"/>
      <c r="L371" s="831"/>
      <c r="M371" s="831"/>
      <c r="R371" s="346"/>
      <c r="S371" s="1396"/>
      <c r="T371" s="346"/>
      <c r="U371" s="346"/>
      <c r="V371" s="346"/>
    </row>
    <row r="372">
      <c r="I372" s="156"/>
      <c r="J372" s="156"/>
      <c r="K372" s="831"/>
      <c r="L372" s="831"/>
      <c r="M372" s="831"/>
      <c r="R372" s="346"/>
      <c r="S372" s="1396"/>
      <c r="T372" s="346"/>
      <c r="U372" s="346"/>
      <c r="V372" s="346"/>
    </row>
    <row r="373">
      <c r="I373" s="156"/>
      <c r="J373" s="156"/>
      <c r="K373" s="831"/>
      <c r="L373" s="831"/>
      <c r="M373" s="831"/>
      <c r="R373" s="346"/>
      <c r="S373" s="1396"/>
      <c r="T373" s="346"/>
      <c r="U373" s="346"/>
      <c r="V373" s="346"/>
    </row>
    <row r="374">
      <c r="I374" s="156"/>
      <c r="J374" s="156"/>
      <c r="K374" s="831"/>
      <c r="L374" s="831"/>
      <c r="M374" s="831"/>
      <c r="R374" s="346"/>
      <c r="S374" s="1396"/>
      <c r="T374" s="346"/>
      <c r="U374" s="346"/>
      <c r="V374" s="346"/>
    </row>
    <row r="375">
      <c r="I375" s="156"/>
      <c r="J375" s="156"/>
      <c r="K375" s="831"/>
      <c r="L375" s="831"/>
      <c r="M375" s="831"/>
      <c r="R375" s="346"/>
      <c r="S375" s="1396"/>
      <c r="T375" s="346"/>
      <c r="U375" s="346"/>
      <c r="V375" s="346"/>
    </row>
    <row r="376">
      <c r="I376" s="156"/>
      <c r="J376" s="156"/>
      <c r="K376" s="831"/>
      <c r="L376" s="831"/>
      <c r="M376" s="831"/>
      <c r="R376" s="346"/>
      <c r="S376" s="1396"/>
      <c r="T376" s="346"/>
      <c r="U376" s="346"/>
      <c r="V376" s="346"/>
    </row>
    <row r="377">
      <c r="I377" s="156"/>
      <c r="J377" s="156"/>
      <c r="K377" s="831"/>
      <c r="L377" s="831"/>
      <c r="M377" s="831"/>
      <c r="R377" s="346"/>
      <c r="S377" s="1396"/>
      <c r="T377" s="346"/>
      <c r="U377" s="346"/>
      <c r="V377" s="346"/>
    </row>
    <row r="378">
      <c r="I378" s="156"/>
      <c r="J378" s="156"/>
      <c r="K378" s="831"/>
      <c r="L378" s="831"/>
      <c r="M378" s="831"/>
      <c r="R378" s="346"/>
      <c r="S378" s="1396"/>
      <c r="T378" s="346"/>
      <c r="U378" s="346"/>
      <c r="V378" s="346"/>
    </row>
    <row r="379">
      <c r="I379" s="156"/>
      <c r="J379" s="156"/>
      <c r="K379" s="831"/>
      <c r="L379" s="831"/>
      <c r="M379" s="831"/>
      <c r="R379" s="346"/>
      <c r="S379" s="1396"/>
      <c r="T379" s="346"/>
      <c r="U379" s="346"/>
      <c r="V379" s="346"/>
    </row>
    <row r="380">
      <c r="I380" s="156"/>
      <c r="J380" s="156"/>
      <c r="K380" s="831"/>
      <c r="L380" s="831"/>
      <c r="M380" s="831"/>
      <c r="R380" s="346"/>
      <c r="S380" s="1396"/>
      <c r="T380" s="346"/>
      <c r="U380" s="346"/>
      <c r="V380" s="346"/>
    </row>
    <row r="381">
      <c r="I381" s="156"/>
      <c r="J381" s="156"/>
      <c r="K381" s="831"/>
      <c r="L381" s="831"/>
      <c r="M381" s="831"/>
      <c r="R381" s="346"/>
      <c r="S381" s="1396"/>
      <c r="T381" s="346"/>
      <c r="U381" s="346"/>
      <c r="V381" s="346"/>
    </row>
    <row r="382">
      <c r="I382" s="156"/>
      <c r="J382" s="156"/>
      <c r="K382" s="831"/>
      <c r="L382" s="831"/>
      <c r="M382" s="831"/>
      <c r="R382" s="346"/>
      <c r="S382" s="1396"/>
      <c r="T382" s="346"/>
      <c r="U382" s="346"/>
      <c r="V382" s="346"/>
    </row>
    <row r="383">
      <c r="I383" s="156"/>
      <c r="J383" s="156"/>
      <c r="K383" s="831"/>
      <c r="L383" s="831"/>
      <c r="M383" s="831"/>
      <c r="R383" s="346"/>
      <c r="S383" s="1396"/>
      <c r="T383" s="346"/>
      <c r="U383" s="346"/>
      <c r="V383" s="346"/>
    </row>
    <row r="384">
      <c r="I384" s="156"/>
      <c r="J384" s="156"/>
      <c r="K384" s="831"/>
      <c r="L384" s="831"/>
      <c r="M384" s="831"/>
      <c r="R384" s="346"/>
      <c r="S384" s="1396"/>
      <c r="T384" s="346"/>
      <c r="U384" s="346"/>
      <c r="V384" s="346"/>
    </row>
    <row r="385">
      <c r="I385" s="156"/>
      <c r="J385" s="156"/>
      <c r="K385" s="831"/>
      <c r="L385" s="831"/>
      <c r="M385" s="831"/>
      <c r="R385" s="346"/>
      <c r="S385" s="1396"/>
      <c r="T385" s="346"/>
      <c r="U385" s="346"/>
      <c r="V385" s="346"/>
    </row>
    <row r="386">
      <c r="I386" s="156"/>
      <c r="J386" s="156"/>
      <c r="K386" s="831"/>
      <c r="L386" s="831"/>
      <c r="M386" s="831"/>
      <c r="R386" s="346"/>
      <c r="S386" s="1396"/>
      <c r="T386" s="346"/>
      <c r="U386" s="346"/>
      <c r="V386" s="346"/>
    </row>
    <row r="387">
      <c r="I387" s="156"/>
      <c r="J387" s="156"/>
      <c r="K387" s="831"/>
      <c r="L387" s="831"/>
      <c r="M387" s="831"/>
      <c r="R387" s="346"/>
      <c r="S387" s="1396"/>
      <c r="T387" s="346"/>
      <c r="U387" s="346"/>
      <c r="V387" s="346"/>
    </row>
    <row r="388">
      <c r="I388" s="156"/>
      <c r="J388" s="156"/>
      <c r="K388" s="831"/>
      <c r="L388" s="831"/>
      <c r="M388" s="831"/>
      <c r="R388" s="346"/>
      <c r="S388" s="1396"/>
      <c r="T388" s="346"/>
      <c r="U388" s="346"/>
      <c r="V388" s="346"/>
    </row>
    <row r="389">
      <c r="I389" s="156"/>
      <c r="J389" s="156"/>
      <c r="K389" s="831"/>
      <c r="L389" s="831"/>
      <c r="M389" s="831"/>
      <c r="R389" s="346"/>
      <c r="S389" s="1396"/>
      <c r="T389" s="346"/>
      <c r="U389" s="346"/>
      <c r="V389" s="346"/>
    </row>
    <row r="390">
      <c r="I390" s="156"/>
      <c r="J390" s="156"/>
      <c r="K390" s="831"/>
      <c r="L390" s="831"/>
      <c r="M390" s="831"/>
      <c r="R390" s="346"/>
      <c r="S390" s="1396"/>
      <c r="T390" s="346"/>
      <c r="U390" s="346"/>
      <c r="V390" s="346"/>
    </row>
    <row r="391">
      <c r="I391" s="156"/>
      <c r="J391" s="156"/>
      <c r="K391" s="831"/>
      <c r="L391" s="831"/>
      <c r="M391" s="831"/>
      <c r="R391" s="346"/>
      <c r="S391" s="1396"/>
      <c r="T391" s="346"/>
      <c r="U391" s="346"/>
      <c r="V391" s="346"/>
    </row>
    <row r="392">
      <c r="I392" s="156"/>
      <c r="J392" s="156"/>
      <c r="K392" s="831"/>
      <c r="L392" s="831"/>
      <c r="M392" s="831"/>
      <c r="R392" s="346"/>
      <c r="S392" s="1396"/>
      <c r="T392" s="346"/>
      <c r="U392" s="346"/>
      <c r="V392" s="346"/>
    </row>
    <row r="393">
      <c r="I393" s="156"/>
      <c r="J393" s="156"/>
      <c r="K393" s="831"/>
      <c r="L393" s="831"/>
      <c r="M393" s="831"/>
      <c r="R393" s="346"/>
      <c r="S393" s="1396"/>
      <c r="T393" s="346"/>
      <c r="U393" s="346"/>
      <c r="V393" s="346"/>
    </row>
    <row r="394">
      <c r="I394" s="156"/>
      <c r="J394" s="156"/>
      <c r="K394" s="831"/>
      <c r="L394" s="831"/>
      <c r="M394" s="831"/>
      <c r="R394" s="346"/>
      <c r="S394" s="1396"/>
      <c r="T394" s="346"/>
      <c r="U394" s="346"/>
      <c r="V394" s="346"/>
    </row>
    <row r="395">
      <c r="I395" s="156"/>
      <c r="J395" s="156"/>
      <c r="K395" s="831"/>
      <c r="L395" s="831"/>
      <c r="M395" s="831"/>
      <c r="R395" s="346"/>
      <c r="S395" s="1396"/>
      <c r="T395" s="346"/>
      <c r="U395" s="346"/>
      <c r="V395" s="346"/>
    </row>
    <row r="396">
      <c r="I396" s="156"/>
      <c r="J396" s="156"/>
      <c r="K396" s="831"/>
      <c r="L396" s="831"/>
      <c r="M396" s="831"/>
      <c r="R396" s="346"/>
      <c r="S396" s="1396"/>
      <c r="T396" s="346"/>
      <c r="U396" s="346"/>
      <c r="V396" s="346"/>
    </row>
    <row r="397">
      <c r="I397" s="156"/>
      <c r="J397" s="156"/>
      <c r="K397" s="831"/>
      <c r="L397" s="831"/>
      <c r="M397" s="831"/>
      <c r="R397" s="346"/>
      <c r="S397" s="1396"/>
      <c r="T397" s="346"/>
      <c r="U397" s="346"/>
      <c r="V397" s="346"/>
    </row>
    <row r="398">
      <c r="I398" s="156"/>
      <c r="J398" s="156"/>
      <c r="K398" s="831"/>
      <c r="L398" s="831"/>
      <c r="M398" s="831"/>
      <c r="R398" s="346"/>
      <c r="S398" s="1396"/>
      <c r="T398" s="346"/>
      <c r="U398" s="346"/>
      <c r="V398" s="346"/>
    </row>
    <row r="399">
      <c r="I399" s="156"/>
      <c r="J399" s="156"/>
      <c r="K399" s="831"/>
      <c r="L399" s="831"/>
      <c r="M399" s="831"/>
      <c r="R399" s="346"/>
      <c r="S399" s="1396"/>
      <c r="T399" s="346"/>
      <c r="U399" s="346"/>
      <c r="V399" s="346"/>
    </row>
    <row r="400">
      <c r="I400" s="156"/>
      <c r="J400" s="156"/>
      <c r="K400" s="831"/>
      <c r="L400" s="831"/>
      <c r="M400" s="831"/>
      <c r="R400" s="346"/>
      <c r="S400" s="1396"/>
      <c r="T400" s="346"/>
      <c r="U400" s="346"/>
      <c r="V400" s="346"/>
    </row>
    <row r="401">
      <c r="I401" s="156"/>
      <c r="J401" s="156"/>
      <c r="K401" s="831"/>
      <c r="L401" s="831"/>
      <c r="M401" s="831"/>
      <c r="R401" s="346"/>
      <c r="S401" s="1396"/>
      <c r="T401" s="346"/>
      <c r="U401" s="346"/>
      <c r="V401" s="346"/>
    </row>
    <row r="402">
      <c r="I402" s="156"/>
      <c r="J402" s="156"/>
      <c r="K402" s="831"/>
      <c r="L402" s="831"/>
      <c r="M402" s="831"/>
      <c r="R402" s="346"/>
      <c r="S402" s="1396"/>
      <c r="T402" s="346"/>
      <c r="U402" s="346"/>
      <c r="V402" s="346"/>
    </row>
    <row r="403">
      <c r="I403" s="156"/>
      <c r="J403" s="156"/>
      <c r="K403" s="831"/>
      <c r="L403" s="831"/>
      <c r="M403" s="831"/>
      <c r="R403" s="346"/>
      <c r="S403" s="1396"/>
      <c r="T403" s="346"/>
      <c r="U403" s="346"/>
      <c r="V403" s="346"/>
    </row>
    <row r="404">
      <c r="I404" s="156"/>
      <c r="J404" s="156"/>
      <c r="K404" s="831"/>
      <c r="L404" s="831"/>
      <c r="M404" s="831"/>
      <c r="R404" s="346"/>
      <c r="S404" s="1396"/>
      <c r="T404" s="346"/>
      <c r="U404" s="346"/>
      <c r="V404" s="346"/>
    </row>
    <row r="405">
      <c r="I405" s="156"/>
      <c r="J405" s="156"/>
      <c r="K405" s="831"/>
      <c r="L405" s="831"/>
      <c r="M405" s="831"/>
      <c r="R405" s="346"/>
      <c r="S405" s="1396"/>
      <c r="T405" s="346"/>
      <c r="U405" s="346"/>
      <c r="V405" s="346"/>
    </row>
    <row r="406">
      <c r="I406" s="156"/>
      <c r="J406" s="156"/>
      <c r="K406" s="831"/>
      <c r="L406" s="831"/>
      <c r="M406" s="831"/>
      <c r="R406" s="346"/>
      <c r="S406" s="1396"/>
      <c r="T406" s="346"/>
      <c r="U406" s="346"/>
      <c r="V406" s="346"/>
    </row>
    <row r="407">
      <c r="I407" s="156"/>
      <c r="J407" s="156"/>
      <c r="K407" s="831"/>
      <c r="L407" s="831"/>
      <c r="M407" s="831"/>
      <c r="R407" s="346"/>
      <c r="S407" s="1396"/>
      <c r="T407" s="346"/>
      <c r="U407" s="346"/>
      <c r="V407" s="346"/>
    </row>
    <row r="408">
      <c r="I408" s="156"/>
      <c r="J408" s="156"/>
      <c r="K408" s="831"/>
      <c r="L408" s="831"/>
      <c r="M408" s="831"/>
      <c r="R408" s="346"/>
      <c r="S408" s="1396"/>
      <c r="T408" s="346"/>
      <c r="U408" s="346"/>
      <c r="V408" s="346"/>
    </row>
    <row r="409">
      <c r="I409" s="156"/>
      <c r="J409" s="156"/>
      <c r="K409" s="831"/>
      <c r="L409" s="831"/>
      <c r="M409" s="831"/>
      <c r="R409" s="346"/>
      <c r="S409" s="1396"/>
      <c r="T409" s="346"/>
      <c r="U409" s="346"/>
      <c r="V409" s="346"/>
    </row>
    <row r="410">
      <c r="I410" s="156"/>
      <c r="J410" s="156"/>
      <c r="K410" s="831"/>
      <c r="L410" s="831"/>
      <c r="M410" s="831"/>
      <c r="R410" s="346"/>
      <c r="S410" s="1396"/>
      <c r="T410" s="346"/>
      <c r="U410" s="346"/>
      <c r="V410" s="346"/>
    </row>
    <row r="411">
      <c r="I411" s="156"/>
      <c r="J411" s="156"/>
      <c r="K411" s="831"/>
      <c r="L411" s="831"/>
      <c r="M411" s="831"/>
      <c r="R411" s="346"/>
      <c r="S411" s="1396"/>
      <c r="T411" s="346"/>
      <c r="U411" s="346"/>
      <c r="V411" s="346"/>
    </row>
    <row r="412">
      <c r="I412" s="156"/>
      <c r="J412" s="156"/>
      <c r="K412" s="831"/>
      <c r="L412" s="831"/>
      <c r="M412" s="831"/>
      <c r="R412" s="346"/>
      <c r="S412" s="1396"/>
      <c r="T412" s="346"/>
      <c r="U412" s="346"/>
      <c r="V412" s="346"/>
    </row>
    <row r="413">
      <c r="I413" s="156"/>
      <c r="J413" s="156"/>
      <c r="K413" s="831"/>
      <c r="L413" s="831"/>
      <c r="M413" s="831"/>
      <c r="R413" s="346"/>
      <c r="S413" s="1396"/>
      <c r="T413" s="346"/>
      <c r="U413" s="346"/>
      <c r="V413" s="346"/>
    </row>
    <row r="414">
      <c r="I414" s="156"/>
      <c r="J414" s="156"/>
      <c r="K414" s="831"/>
      <c r="L414" s="831"/>
      <c r="M414" s="831"/>
      <c r="R414" s="346"/>
      <c r="S414" s="1396"/>
      <c r="T414" s="346"/>
      <c r="U414" s="346"/>
      <c r="V414" s="346"/>
    </row>
    <row r="415">
      <c r="I415" s="156"/>
      <c r="J415" s="156"/>
      <c r="K415" s="831"/>
      <c r="L415" s="831"/>
      <c r="M415" s="831"/>
      <c r="R415" s="346"/>
      <c r="S415" s="1396"/>
      <c r="T415" s="346"/>
      <c r="U415" s="346"/>
      <c r="V415" s="346"/>
    </row>
    <row r="416">
      <c r="I416" s="156"/>
      <c r="J416" s="156"/>
      <c r="K416" s="831"/>
      <c r="L416" s="831"/>
      <c r="M416" s="831"/>
      <c r="R416" s="346"/>
      <c r="S416" s="1396"/>
      <c r="T416" s="346"/>
      <c r="U416" s="346"/>
      <c r="V416" s="346"/>
    </row>
    <row r="417">
      <c r="I417" s="156"/>
      <c r="J417" s="156"/>
      <c r="K417" s="831"/>
      <c r="L417" s="831"/>
      <c r="M417" s="831"/>
      <c r="R417" s="346"/>
      <c r="S417" s="1396"/>
      <c r="T417" s="346"/>
      <c r="U417" s="346"/>
      <c r="V417" s="346"/>
    </row>
    <row r="418">
      <c r="I418" s="156"/>
      <c r="J418" s="156"/>
      <c r="K418" s="831"/>
      <c r="L418" s="831"/>
      <c r="M418" s="831"/>
      <c r="R418" s="346"/>
      <c r="S418" s="1396"/>
      <c r="T418" s="346"/>
      <c r="U418" s="346"/>
      <c r="V418" s="346"/>
    </row>
    <row r="419">
      <c r="I419" s="156"/>
      <c r="J419" s="156"/>
      <c r="K419" s="831"/>
      <c r="L419" s="831"/>
      <c r="M419" s="831"/>
      <c r="R419" s="346"/>
      <c r="S419" s="1396"/>
      <c r="T419" s="346"/>
      <c r="U419" s="346"/>
      <c r="V419" s="346"/>
    </row>
    <row r="420">
      <c r="I420" s="156"/>
      <c r="J420" s="156"/>
      <c r="K420" s="831"/>
      <c r="L420" s="831"/>
      <c r="M420" s="831"/>
      <c r="R420" s="346"/>
      <c r="S420" s="1396"/>
      <c r="T420" s="346"/>
      <c r="U420" s="346"/>
      <c r="V420" s="346"/>
    </row>
    <row r="421">
      <c r="I421" s="156"/>
      <c r="J421" s="156"/>
      <c r="K421" s="831"/>
      <c r="L421" s="831"/>
      <c r="M421" s="831"/>
      <c r="R421" s="346"/>
      <c r="S421" s="1396"/>
      <c r="T421" s="346"/>
      <c r="U421" s="346"/>
      <c r="V421" s="346"/>
    </row>
    <row r="422">
      <c r="I422" s="156"/>
      <c r="J422" s="156"/>
      <c r="K422" s="831"/>
      <c r="L422" s="831"/>
      <c r="M422" s="831"/>
      <c r="R422" s="346"/>
      <c r="S422" s="1396"/>
      <c r="T422" s="346"/>
      <c r="U422" s="346"/>
      <c r="V422" s="346"/>
    </row>
    <row r="423">
      <c r="I423" s="156"/>
      <c r="J423" s="156"/>
      <c r="K423" s="831"/>
      <c r="L423" s="831"/>
      <c r="M423" s="831"/>
      <c r="R423" s="346"/>
      <c r="S423" s="1396"/>
      <c r="T423" s="346"/>
      <c r="U423" s="346"/>
      <c r="V423" s="346"/>
    </row>
    <row r="424">
      <c r="I424" s="156"/>
      <c r="J424" s="156"/>
      <c r="K424" s="831"/>
      <c r="L424" s="831"/>
      <c r="M424" s="831"/>
      <c r="R424" s="346"/>
      <c r="S424" s="1396"/>
      <c r="T424" s="346"/>
      <c r="U424" s="346"/>
      <c r="V424" s="346"/>
    </row>
    <row r="425">
      <c r="I425" s="156"/>
      <c r="J425" s="156"/>
      <c r="K425" s="831"/>
      <c r="L425" s="831"/>
      <c r="M425" s="831"/>
      <c r="R425" s="346"/>
      <c r="S425" s="1396"/>
      <c r="T425" s="346"/>
      <c r="U425" s="346"/>
      <c r="V425" s="346"/>
    </row>
    <row r="426">
      <c r="I426" s="156"/>
      <c r="J426" s="156"/>
      <c r="K426" s="831"/>
      <c r="L426" s="831"/>
      <c r="M426" s="831"/>
      <c r="R426" s="346"/>
      <c r="S426" s="1396"/>
      <c r="T426" s="346"/>
      <c r="U426" s="346"/>
      <c r="V426" s="346"/>
    </row>
    <row r="427">
      <c r="I427" s="156"/>
      <c r="J427" s="156"/>
      <c r="K427" s="831"/>
      <c r="L427" s="831"/>
      <c r="M427" s="831"/>
      <c r="R427" s="346"/>
      <c r="S427" s="1396"/>
      <c r="T427" s="346"/>
      <c r="U427" s="346"/>
      <c r="V427" s="346"/>
    </row>
    <row r="428">
      <c r="I428" s="156"/>
      <c r="J428" s="156"/>
      <c r="K428" s="831"/>
      <c r="L428" s="831"/>
      <c r="M428" s="831"/>
      <c r="R428" s="346"/>
      <c r="S428" s="1396"/>
      <c r="T428" s="346"/>
      <c r="U428" s="346"/>
      <c r="V428" s="346"/>
    </row>
    <row r="429">
      <c r="I429" s="156"/>
      <c r="J429" s="156"/>
      <c r="K429" s="831"/>
      <c r="L429" s="831"/>
      <c r="M429" s="831"/>
      <c r="R429" s="346"/>
      <c r="S429" s="1396"/>
      <c r="T429" s="346"/>
      <c r="U429" s="346"/>
      <c r="V429" s="346"/>
    </row>
    <row r="430">
      <c r="I430" s="156"/>
      <c r="J430" s="156"/>
      <c r="K430" s="831"/>
      <c r="L430" s="831"/>
      <c r="M430" s="831"/>
      <c r="R430" s="346"/>
      <c r="S430" s="1396"/>
      <c r="T430" s="346"/>
      <c r="U430" s="346"/>
      <c r="V430" s="346"/>
    </row>
    <row r="431">
      <c r="I431" s="156"/>
      <c r="J431" s="156"/>
      <c r="K431" s="831"/>
      <c r="L431" s="831"/>
      <c r="M431" s="831"/>
      <c r="R431" s="346"/>
      <c r="S431" s="1396"/>
      <c r="T431" s="346"/>
      <c r="U431" s="346"/>
      <c r="V431" s="346"/>
    </row>
    <row r="432">
      <c r="I432" s="156"/>
      <c r="J432" s="156"/>
      <c r="K432" s="831"/>
      <c r="L432" s="831"/>
      <c r="M432" s="831"/>
      <c r="R432" s="346"/>
      <c r="S432" s="1396"/>
      <c r="T432" s="346"/>
      <c r="U432" s="346"/>
      <c r="V432" s="346"/>
    </row>
    <row r="433">
      <c r="I433" s="156"/>
      <c r="J433" s="156"/>
      <c r="K433" s="831"/>
      <c r="L433" s="831"/>
      <c r="M433" s="831"/>
      <c r="R433" s="346"/>
      <c r="S433" s="1396"/>
      <c r="T433" s="346"/>
      <c r="U433" s="346"/>
      <c r="V433" s="346"/>
    </row>
    <row r="434">
      <c r="I434" s="156"/>
      <c r="J434" s="156"/>
      <c r="K434" s="831"/>
      <c r="L434" s="831"/>
      <c r="M434" s="831"/>
      <c r="R434" s="346"/>
      <c r="S434" s="1396"/>
      <c r="T434" s="346"/>
      <c r="U434" s="346"/>
      <c r="V434" s="346"/>
    </row>
    <row r="435">
      <c r="I435" s="156"/>
      <c r="J435" s="156"/>
      <c r="K435" s="831"/>
      <c r="L435" s="831"/>
      <c r="M435" s="831"/>
      <c r="R435" s="346"/>
      <c r="S435" s="1396"/>
      <c r="T435" s="346"/>
      <c r="U435" s="346"/>
      <c r="V435" s="346"/>
    </row>
    <row r="436">
      <c r="I436" s="156"/>
      <c r="J436" s="156"/>
      <c r="K436" s="831"/>
      <c r="L436" s="831"/>
      <c r="M436" s="831"/>
      <c r="R436" s="346"/>
      <c r="S436" s="1396"/>
      <c r="T436" s="346"/>
      <c r="U436" s="346"/>
      <c r="V436" s="346"/>
    </row>
    <row r="437">
      <c r="I437" s="156"/>
      <c r="J437" s="156"/>
      <c r="K437" s="831"/>
      <c r="L437" s="831"/>
      <c r="M437" s="831"/>
      <c r="R437" s="346"/>
      <c r="S437" s="1396"/>
      <c r="T437" s="346"/>
      <c r="U437" s="346"/>
      <c r="V437" s="346"/>
    </row>
    <row r="438">
      <c r="I438" s="156"/>
      <c r="J438" s="156"/>
      <c r="K438" s="831"/>
      <c r="L438" s="831"/>
      <c r="M438" s="831"/>
      <c r="R438" s="346"/>
      <c r="S438" s="1396"/>
      <c r="T438" s="346"/>
      <c r="U438" s="346"/>
      <c r="V438" s="346"/>
    </row>
    <row r="439">
      <c r="I439" s="156"/>
      <c r="J439" s="156"/>
      <c r="K439" s="831"/>
      <c r="L439" s="831"/>
      <c r="M439" s="831"/>
      <c r="R439" s="346"/>
      <c r="S439" s="1396"/>
      <c r="T439" s="346"/>
      <c r="U439" s="346"/>
      <c r="V439" s="346"/>
    </row>
    <row r="440">
      <c r="I440" s="156"/>
      <c r="J440" s="156"/>
      <c r="K440" s="831"/>
      <c r="L440" s="831"/>
      <c r="M440" s="831"/>
      <c r="R440" s="346"/>
      <c r="S440" s="1396"/>
      <c r="T440" s="346"/>
      <c r="U440" s="346"/>
      <c r="V440" s="346"/>
    </row>
    <row r="441">
      <c r="I441" s="156"/>
      <c r="J441" s="156"/>
      <c r="K441" s="831"/>
      <c r="L441" s="831"/>
      <c r="M441" s="831"/>
      <c r="R441" s="346"/>
      <c r="S441" s="1396"/>
      <c r="T441" s="346"/>
      <c r="U441" s="346"/>
      <c r="V441" s="346"/>
    </row>
    <row r="442">
      <c r="I442" s="156"/>
      <c r="J442" s="156"/>
      <c r="K442" s="831"/>
      <c r="L442" s="831"/>
      <c r="M442" s="831"/>
      <c r="R442" s="346"/>
      <c r="S442" s="1396"/>
      <c r="T442" s="346"/>
      <c r="U442" s="346"/>
      <c r="V442" s="346"/>
    </row>
    <row r="443">
      <c r="I443" s="156"/>
      <c r="J443" s="156"/>
      <c r="K443" s="831"/>
      <c r="L443" s="831"/>
      <c r="M443" s="831"/>
      <c r="R443" s="346"/>
      <c r="S443" s="1396"/>
      <c r="T443" s="346"/>
      <c r="U443" s="346"/>
      <c r="V443" s="346"/>
    </row>
    <row r="444">
      <c r="I444" s="156"/>
      <c r="J444" s="156"/>
      <c r="K444" s="831"/>
      <c r="L444" s="831"/>
      <c r="M444" s="831"/>
      <c r="R444" s="346"/>
      <c r="S444" s="1396"/>
      <c r="T444" s="346"/>
      <c r="U444" s="346"/>
      <c r="V444" s="346"/>
    </row>
    <row r="445">
      <c r="I445" s="156"/>
      <c r="J445" s="156"/>
      <c r="K445" s="831"/>
      <c r="L445" s="831"/>
      <c r="M445" s="831"/>
      <c r="R445" s="346"/>
      <c r="S445" s="1396"/>
      <c r="T445" s="346"/>
      <c r="U445" s="346"/>
      <c r="V445" s="346"/>
    </row>
    <row r="446">
      <c r="I446" s="156"/>
      <c r="J446" s="156"/>
      <c r="K446" s="831"/>
      <c r="L446" s="831"/>
      <c r="M446" s="831"/>
      <c r="R446" s="346"/>
      <c r="S446" s="1396"/>
      <c r="T446" s="346"/>
      <c r="U446" s="346"/>
      <c r="V446" s="346"/>
    </row>
    <row r="447">
      <c r="I447" s="156"/>
      <c r="J447" s="156"/>
      <c r="K447" s="831"/>
      <c r="L447" s="831"/>
      <c r="M447" s="831"/>
      <c r="R447" s="346"/>
      <c r="S447" s="1396"/>
      <c r="T447" s="346"/>
      <c r="U447" s="346"/>
      <c r="V447" s="346"/>
    </row>
    <row r="448">
      <c r="I448" s="156"/>
      <c r="J448" s="156"/>
      <c r="K448" s="831"/>
      <c r="L448" s="831"/>
      <c r="M448" s="831"/>
      <c r="R448" s="346"/>
      <c r="S448" s="1396"/>
      <c r="T448" s="346"/>
      <c r="U448" s="346"/>
      <c r="V448" s="346"/>
    </row>
    <row r="449">
      <c r="I449" s="156"/>
      <c r="J449" s="156"/>
      <c r="K449" s="831"/>
      <c r="L449" s="831"/>
      <c r="M449" s="831"/>
      <c r="R449" s="346"/>
      <c r="S449" s="1396"/>
      <c r="T449" s="346"/>
      <c r="U449" s="346"/>
      <c r="V449" s="346"/>
    </row>
    <row r="450">
      <c r="I450" s="156"/>
      <c r="J450" s="156"/>
      <c r="K450" s="831"/>
      <c r="L450" s="831"/>
      <c r="M450" s="831"/>
      <c r="R450" s="346"/>
      <c r="S450" s="1396"/>
      <c r="T450" s="346"/>
      <c r="U450" s="346"/>
      <c r="V450" s="346"/>
    </row>
    <row r="451">
      <c r="I451" s="156"/>
      <c r="J451" s="156"/>
      <c r="K451" s="831"/>
      <c r="L451" s="831"/>
      <c r="M451" s="831"/>
      <c r="R451" s="346"/>
      <c r="S451" s="1396"/>
      <c r="T451" s="346"/>
      <c r="U451" s="346"/>
      <c r="V451" s="346"/>
    </row>
    <row r="452">
      <c r="I452" s="156"/>
      <c r="J452" s="156"/>
      <c r="K452" s="831"/>
      <c r="L452" s="831"/>
      <c r="M452" s="831"/>
      <c r="R452" s="346"/>
      <c r="S452" s="1396"/>
      <c r="T452" s="346"/>
      <c r="U452" s="346"/>
      <c r="V452" s="346"/>
    </row>
    <row r="453">
      <c r="I453" s="156"/>
      <c r="J453" s="156"/>
      <c r="K453" s="831"/>
      <c r="L453" s="831"/>
      <c r="M453" s="831"/>
      <c r="R453" s="346"/>
      <c r="S453" s="1396"/>
      <c r="T453" s="346"/>
      <c r="U453" s="346"/>
      <c r="V453" s="346"/>
    </row>
    <row r="454">
      <c r="I454" s="156"/>
      <c r="J454" s="156"/>
      <c r="K454" s="831"/>
      <c r="L454" s="831"/>
      <c r="M454" s="831"/>
      <c r="R454" s="346"/>
      <c r="S454" s="1396"/>
      <c r="T454" s="346"/>
      <c r="U454" s="346"/>
      <c r="V454" s="346"/>
    </row>
    <row r="455">
      <c r="I455" s="156"/>
      <c r="J455" s="156"/>
      <c r="K455" s="831"/>
      <c r="L455" s="831"/>
      <c r="M455" s="831"/>
      <c r="R455" s="346"/>
      <c r="S455" s="1396"/>
      <c r="T455" s="346"/>
      <c r="U455" s="346"/>
      <c r="V455" s="346"/>
    </row>
    <row r="456">
      <c r="I456" s="156"/>
      <c r="J456" s="156"/>
      <c r="K456" s="831"/>
      <c r="L456" s="831"/>
      <c r="M456" s="831"/>
      <c r="R456" s="346"/>
      <c r="S456" s="1396"/>
      <c r="T456" s="346"/>
      <c r="U456" s="346"/>
      <c r="V456" s="346"/>
    </row>
    <row r="457">
      <c r="I457" s="156"/>
      <c r="J457" s="156"/>
      <c r="K457" s="831"/>
      <c r="L457" s="831"/>
      <c r="M457" s="831"/>
      <c r="R457" s="346"/>
      <c r="S457" s="1396"/>
      <c r="T457" s="346"/>
      <c r="U457" s="346"/>
      <c r="V457" s="346"/>
    </row>
    <row r="458">
      <c r="I458" s="156"/>
      <c r="J458" s="156"/>
      <c r="K458" s="831"/>
      <c r="L458" s="831"/>
      <c r="M458" s="831"/>
      <c r="R458" s="346"/>
      <c r="S458" s="1396"/>
      <c r="T458" s="346"/>
      <c r="U458" s="346"/>
      <c r="V458" s="346"/>
    </row>
    <row r="459">
      <c r="I459" s="156"/>
      <c r="J459" s="156"/>
      <c r="K459" s="831"/>
      <c r="L459" s="831"/>
      <c r="M459" s="831"/>
      <c r="R459" s="346"/>
      <c r="S459" s="1396"/>
      <c r="T459" s="346"/>
      <c r="U459" s="346"/>
      <c r="V459" s="346"/>
    </row>
    <row r="460">
      <c r="I460" s="156"/>
      <c r="J460" s="156"/>
      <c r="K460" s="831"/>
      <c r="L460" s="831"/>
      <c r="M460" s="831"/>
      <c r="R460" s="346"/>
      <c r="S460" s="1396"/>
      <c r="T460" s="346"/>
      <c r="U460" s="346"/>
      <c r="V460" s="346"/>
    </row>
    <row r="461">
      <c r="I461" s="156"/>
      <c r="J461" s="156"/>
      <c r="K461" s="831"/>
      <c r="L461" s="831"/>
      <c r="M461" s="831"/>
      <c r="R461" s="346"/>
      <c r="S461" s="1396"/>
      <c r="T461" s="346"/>
      <c r="U461" s="346"/>
      <c r="V461" s="346"/>
    </row>
    <row r="462">
      <c r="I462" s="156"/>
      <c r="J462" s="156"/>
      <c r="K462" s="831"/>
      <c r="L462" s="831"/>
      <c r="M462" s="831"/>
      <c r="R462" s="346"/>
      <c r="S462" s="1396"/>
      <c r="T462" s="346"/>
      <c r="U462" s="346"/>
      <c r="V462" s="346"/>
    </row>
    <row r="463">
      <c r="I463" s="156"/>
      <c r="J463" s="156"/>
      <c r="K463" s="831"/>
      <c r="L463" s="831"/>
      <c r="M463" s="831"/>
      <c r="R463" s="346"/>
      <c r="S463" s="1396"/>
      <c r="T463" s="346"/>
      <c r="U463" s="346"/>
      <c r="V463" s="346"/>
    </row>
    <row r="464">
      <c r="I464" s="156"/>
      <c r="J464" s="156"/>
      <c r="K464" s="831"/>
      <c r="L464" s="831"/>
      <c r="M464" s="831"/>
      <c r="R464" s="346"/>
      <c r="S464" s="1396"/>
      <c r="T464" s="346"/>
      <c r="U464" s="346"/>
      <c r="V464" s="346"/>
    </row>
    <row r="465">
      <c r="I465" s="156"/>
      <c r="J465" s="156"/>
      <c r="K465" s="831"/>
      <c r="L465" s="831"/>
      <c r="M465" s="831"/>
      <c r="R465" s="346"/>
      <c r="S465" s="1396"/>
      <c r="T465" s="346"/>
      <c r="U465" s="346"/>
      <c r="V465" s="346"/>
    </row>
    <row r="466">
      <c r="I466" s="156"/>
      <c r="J466" s="156"/>
      <c r="K466" s="831"/>
      <c r="L466" s="831"/>
      <c r="M466" s="831"/>
      <c r="R466" s="346"/>
      <c r="S466" s="1396"/>
      <c r="T466" s="346"/>
      <c r="U466" s="346"/>
      <c r="V466" s="346"/>
    </row>
    <row r="467">
      <c r="I467" s="156"/>
      <c r="J467" s="156"/>
      <c r="K467" s="831"/>
      <c r="L467" s="831"/>
      <c r="M467" s="831"/>
      <c r="R467" s="346"/>
      <c r="S467" s="1396"/>
      <c r="T467" s="346"/>
      <c r="U467" s="346"/>
      <c r="V467" s="346"/>
    </row>
    <row r="468">
      <c r="I468" s="156"/>
      <c r="J468" s="156"/>
      <c r="K468" s="831"/>
      <c r="L468" s="831"/>
      <c r="M468" s="831"/>
      <c r="R468" s="346"/>
      <c r="S468" s="1396"/>
      <c r="T468" s="346"/>
      <c r="U468" s="346"/>
      <c r="V468" s="346"/>
    </row>
    <row r="469">
      <c r="I469" s="156"/>
      <c r="J469" s="156"/>
      <c r="K469" s="831"/>
      <c r="L469" s="831"/>
      <c r="M469" s="831"/>
      <c r="R469" s="346"/>
      <c r="S469" s="1396"/>
      <c r="T469" s="346"/>
      <c r="U469" s="346"/>
      <c r="V469" s="346"/>
    </row>
    <row r="470">
      <c r="I470" s="156"/>
      <c r="J470" s="156"/>
      <c r="K470" s="831"/>
      <c r="L470" s="831"/>
      <c r="M470" s="831"/>
      <c r="R470" s="346"/>
      <c r="S470" s="1396"/>
      <c r="T470" s="346"/>
      <c r="U470" s="346"/>
      <c r="V470" s="346"/>
    </row>
    <row r="471">
      <c r="I471" s="156"/>
      <c r="J471" s="156"/>
      <c r="K471" s="831"/>
      <c r="L471" s="831"/>
      <c r="M471" s="831"/>
      <c r="R471" s="346"/>
      <c r="S471" s="1396"/>
      <c r="T471" s="346"/>
      <c r="U471" s="346"/>
      <c r="V471" s="346"/>
    </row>
    <row r="472">
      <c r="I472" s="156"/>
      <c r="J472" s="156"/>
      <c r="K472" s="831"/>
      <c r="L472" s="831"/>
      <c r="M472" s="831"/>
      <c r="R472" s="346"/>
      <c r="S472" s="1396"/>
      <c r="T472" s="346"/>
      <c r="U472" s="346"/>
      <c r="V472" s="346"/>
    </row>
    <row r="473">
      <c r="I473" s="156"/>
      <c r="J473" s="156"/>
      <c r="K473" s="831"/>
      <c r="L473" s="831"/>
      <c r="M473" s="831"/>
      <c r="R473" s="346"/>
      <c r="S473" s="1396"/>
      <c r="T473" s="346"/>
      <c r="U473" s="346"/>
      <c r="V473" s="346"/>
    </row>
    <row r="474">
      <c r="I474" s="156"/>
      <c r="J474" s="156"/>
      <c r="K474" s="831"/>
      <c r="L474" s="831"/>
      <c r="M474" s="831"/>
      <c r="R474" s="346"/>
      <c r="S474" s="1396"/>
      <c r="T474" s="346"/>
      <c r="U474" s="346"/>
      <c r="V474" s="346"/>
    </row>
    <row r="475">
      <c r="I475" s="156"/>
      <c r="J475" s="156"/>
      <c r="K475" s="831"/>
      <c r="L475" s="831"/>
      <c r="M475" s="831"/>
      <c r="R475" s="346"/>
      <c r="S475" s="1396"/>
      <c r="T475" s="346"/>
      <c r="U475" s="346"/>
      <c r="V475" s="346"/>
    </row>
    <row r="476">
      <c r="I476" s="156"/>
      <c r="J476" s="156"/>
      <c r="K476" s="831"/>
      <c r="L476" s="831"/>
      <c r="M476" s="831"/>
      <c r="R476" s="346"/>
      <c r="S476" s="1396"/>
      <c r="T476" s="346"/>
      <c r="U476" s="346"/>
      <c r="V476" s="346"/>
    </row>
    <row r="477">
      <c r="I477" s="156"/>
      <c r="J477" s="156"/>
      <c r="K477" s="831"/>
      <c r="L477" s="831"/>
      <c r="M477" s="831"/>
      <c r="R477" s="346"/>
      <c r="S477" s="1396"/>
      <c r="T477" s="346"/>
      <c r="U477" s="346"/>
      <c r="V477" s="346"/>
    </row>
    <row r="478">
      <c r="I478" s="156"/>
      <c r="J478" s="156"/>
      <c r="K478" s="831"/>
      <c r="L478" s="831"/>
      <c r="M478" s="831"/>
      <c r="R478" s="346"/>
      <c r="S478" s="1396"/>
      <c r="T478" s="346"/>
      <c r="U478" s="346"/>
      <c r="V478" s="346"/>
    </row>
    <row r="479">
      <c r="I479" s="156"/>
      <c r="J479" s="156"/>
      <c r="K479" s="831"/>
      <c r="L479" s="831"/>
      <c r="M479" s="831"/>
      <c r="R479" s="346"/>
      <c r="S479" s="1396"/>
      <c r="T479" s="346"/>
      <c r="U479" s="346"/>
      <c r="V479" s="346"/>
    </row>
    <row r="480">
      <c r="I480" s="156"/>
      <c r="J480" s="156"/>
      <c r="K480" s="831"/>
      <c r="L480" s="831"/>
      <c r="M480" s="831"/>
      <c r="R480" s="346"/>
      <c r="S480" s="1396"/>
      <c r="T480" s="346"/>
      <c r="U480" s="346"/>
      <c r="V480" s="346"/>
    </row>
    <row r="481">
      <c r="I481" s="156"/>
      <c r="J481" s="156"/>
      <c r="K481" s="831"/>
      <c r="L481" s="831"/>
      <c r="M481" s="831"/>
      <c r="R481" s="346"/>
      <c r="S481" s="1396"/>
      <c r="T481" s="346"/>
      <c r="U481" s="346"/>
      <c r="V481" s="346"/>
    </row>
    <row r="482">
      <c r="I482" s="156"/>
      <c r="J482" s="156"/>
      <c r="K482" s="831"/>
      <c r="L482" s="831"/>
      <c r="M482" s="831"/>
      <c r="R482" s="346"/>
      <c r="S482" s="1396"/>
      <c r="T482" s="346"/>
      <c r="U482" s="346"/>
      <c r="V482" s="346"/>
    </row>
    <row r="483">
      <c r="I483" s="156"/>
      <c r="J483" s="156"/>
      <c r="K483" s="831"/>
      <c r="L483" s="831"/>
      <c r="M483" s="831"/>
      <c r="R483" s="346"/>
      <c r="S483" s="1396"/>
      <c r="T483" s="346"/>
      <c r="U483" s="346"/>
      <c r="V483" s="346"/>
    </row>
    <row r="484">
      <c r="I484" s="156"/>
      <c r="J484" s="156"/>
      <c r="K484" s="831"/>
      <c r="L484" s="831"/>
      <c r="M484" s="831"/>
      <c r="R484" s="346"/>
      <c r="S484" s="1396"/>
      <c r="T484" s="346"/>
      <c r="U484" s="346"/>
      <c r="V484" s="346"/>
    </row>
    <row r="485">
      <c r="I485" s="156"/>
      <c r="J485" s="156"/>
      <c r="K485" s="831"/>
      <c r="L485" s="831"/>
      <c r="M485" s="831"/>
      <c r="R485" s="346"/>
      <c r="S485" s="1396"/>
      <c r="T485" s="346"/>
      <c r="U485" s="346"/>
      <c r="V485" s="346"/>
    </row>
    <row r="486">
      <c r="I486" s="156"/>
      <c r="J486" s="156"/>
      <c r="K486" s="831"/>
      <c r="L486" s="831"/>
      <c r="M486" s="831"/>
      <c r="R486" s="346"/>
      <c r="S486" s="1396"/>
      <c r="T486" s="346"/>
      <c r="U486" s="346"/>
      <c r="V486" s="346"/>
    </row>
    <row r="487">
      <c r="I487" s="156"/>
      <c r="J487" s="156"/>
      <c r="K487" s="831"/>
      <c r="L487" s="831"/>
      <c r="M487" s="831"/>
      <c r="R487" s="346"/>
      <c r="S487" s="1396"/>
      <c r="T487" s="346"/>
      <c r="U487" s="346"/>
      <c r="V487" s="346"/>
    </row>
    <row r="488">
      <c r="I488" s="156"/>
      <c r="J488" s="156"/>
      <c r="K488" s="831"/>
      <c r="L488" s="831"/>
      <c r="M488" s="831"/>
      <c r="R488" s="346"/>
      <c r="S488" s="1396"/>
      <c r="T488" s="346"/>
      <c r="U488" s="346"/>
      <c r="V488" s="346"/>
    </row>
    <row r="489">
      <c r="I489" s="156"/>
      <c r="J489" s="156"/>
      <c r="K489" s="831"/>
      <c r="L489" s="831"/>
      <c r="M489" s="831"/>
      <c r="R489" s="346"/>
      <c r="S489" s="1396"/>
      <c r="T489" s="346"/>
      <c r="U489" s="346"/>
      <c r="V489" s="346"/>
    </row>
    <row r="490">
      <c r="I490" s="156"/>
      <c r="J490" s="156"/>
      <c r="K490" s="831"/>
      <c r="L490" s="831"/>
      <c r="M490" s="831"/>
      <c r="R490" s="346"/>
      <c r="S490" s="1396"/>
      <c r="T490" s="346"/>
      <c r="U490" s="346"/>
      <c r="V490" s="346"/>
    </row>
    <row r="491">
      <c r="I491" s="156"/>
      <c r="J491" s="156"/>
      <c r="K491" s="831"/>
      <c r="L491" s="831"/>
      <c r="M491" s="831"/>
      <c r="R491" s="346"/>
      <c r="S491" s="1396"/>
      <c r="T491" s="346"/>
      <c r="U491" s="346"/>
      <c r="V491" s="346"/>
    </row>
    <row r="492">
      <c r="I492" s="156"/>
      <c r="J492" s="156"/>
      <c r="K492" s="831"/>
      <c r="L492" s="831"/>
      <c r="M492" s="831"/>
      <c r="R492" s="346"/>
      <c r="S492" s="1396"/>
      <c r="T492" s="346"/>
      <c r="U492" s="346"/>
      <c r="V492" s="346"/>
    </row>
    <row r="493">
      <c r="I493" s="156"/>
      <c r="J493" s="156"/>
      <c r="K493" s="831"/>
      <c r="L493" s="831"/>
      <c r="M493" s="831"/>
      <c r="R493" s="346"/>
      <c r="S493" s="1396"/>
      <c r="T493" s="346"/>
      <c r="U493" s="346"/>
      <c r="V493" s="346"/>
    </row>
    <row r="494">
      <c r="I494" s="156"/>
      <c r="J494" s="156"/>
      <c r="K494" s="831"/>
      <c r="L494" s="831"/>
      <c r="M494" s="831"/>
      <c r="R494" s="346"/>
      <c r="S494" s="1396"/>
      <c r="T494" s="346"/>
      <c r="U494" s="346"/>
      <c r="V494" s="346"/>
    </row>
    <row r="495">
      <c r="I495" s="156"/>
      <c r="J495" s="156"/>
      <c r="K495" s="831"/>
      <c r="L495" s="831"/>
      <c r="M495" s="831"/>
      <c r="R495" s="346"/>
      <c r="S495" s="1396"/>
      <c r="T495" s="346"/>
      <c r="U495" s="346"/>
      <c r="V495" s="346"/>
    </row>
    <row r="496">
      <c r="I496" s="156"/>
      <c r="J496" s="156"/>
      <c r="K496" s="831"/>
      <c r="L496" s="831"/>
      <c r="M496" s="831"/>
      <c r="R496" s="346"/>
      <c r="S496" s="1396"/>
      <c r="T496" s="346"/>
      <c r="U496" s="346"/>
      <c r="V496" s="346"/>
    </row>
    <row r="497">
      <c r="I497" s="156"/>
      <c r="J497" s="156"/>
      <c r="K497" s="831"/>
      <c r="L497" s="831"/>
      <c r="M497" s="831"/>
      <c r="R497" s="346"/>
      <c r="S497" s="1396"/>
      <c r="T497" s="346"/>
      <c r="U497" s="346"/>
      <c r="V497" s="346"/>
    </row>
    <row r="498">
      <c r="I498" s="156"/>
      <c r="J498" s="156"/>
      <c r="K498" s="831"/>
      <c r="L498" s="831"/>
      <c r="M498" s="831"/>
      <c r="R498" s="346"/>
      <c r="S498" s="1396"/>
      <c r="T498" s="346"/>
      <c r="U498" s="346"/>
      <c r="V498" s="346"/>
    </row>
    <row r="499">
      <c r="I499" s="156"/>
      <c r="J499" s="156"/>
      <c r="K499" s="831"/>
      <c r="L499" s="831"/>
      <c r="M499" s="831"/>
      <c r="R499" s="346"/>
      <c r="S499" s="1396"/>
      <c r="T499" s="346"/>
      <c r="U499" s="346"/>
      <c r="V499" s="346"/>
    </row>
    <row r="500">
      <c r="I500" s="156"/>
      <c r="J500" s="156"/>
      <c r="K500" s="831"/>
      <c r="L500" s="831"/>
      <c r="M500" s="831"/>
      <c r="R500" s="346"/>
      <c r="S500" s="1396"/>
      <c r="T500" s="346"/>
      <c r="U500" s="346"/>
      <c r="V500" s="346"/>
    </row>
    <row r="501">
      <c r="I501" s="156"/>
      <c r="J501" s="156"/>
      <c r="K501" s="831"/>
      <c r="L501" s="831"/>
      <c r="M501" s="831"/>
      <c r="R501" s="346"/>
      <c r="S501" s="1396"/>
      <c r="T501" s="346"/>
      <c r="U501" s="346"/>
      <c r="V501" s="346"/>
    </row>
    <row r="502">
      <c r="I502" s="156"/>
      <c r="J502" s="156"/>
      <c r="K502" s="831"/>
      <c r="L502" s="831"/>
      <c r="M502" s="831"/>
      <c r="R502" s="346"/>
      <c r="S502" s="1396"/>
      <c r="T502" s="346"/>
      <c r="U502" s="346"/>
      <c r="V502" s="346"/>
    </row>
    <row r="503">
      <c r="I503" s="156"/>
      <c r="J503" s="156"/>
      <c r="K503" s="831"/>
      <c r="L503" s="831"/>
      <c r="M503" s="831"/>
      <c r="R503" s="346"/>
      <c r="S503" s="1396"/>
      <c r="T503" s="346"/>
      <c r="U503" s="346"/>
      <c r="V503" s="346"/>
    </row>
    <row r="504">
      <c r="I504" s="156"/>
      <c r="J504" s="156"/>
      <c r="K504" s="831"/>
      <c r="L504" s="831"/>
      <c r="M504" s="831"/>
      <c r="R504" s="346"/>
      <c r="S504" s="1396"/>
      <c r="T504" s="346"/>
      <c r="U504" s="346"/>
      <c r="V504" s="346"/>
    </row>
    <row r="505">
      <c r="I505" s="156"/>
      <c r="J505" s="156"/>
      <c r="K505" s="831"/>
      <c r="L505" s="831"/>
      <c r="M505" s="831"/>
      <c r="R505" s="346"/>
      <c r="S505" s="1396"/>
      <c r="T505" s="346"/>
      <c r="U505" s="346"/>
      <c r="V505" s="346"/>
    </row>
    <row r="506">
      <c r="I506" s="156"/>
      <c r="J506" s="156"/>
      <c r="K506" s="831"/>
      <c r="L506" s="831"/>
      <c r="M506" s="831"/>
      <c r="R506" s="346"/>
      <c r="S506" s="1396"/>
      <c r="T506" s="346"/>
      <c r="U506" s="346"/>
      <c r="V506" s="346"/>
    </row>
    <row r="507">
      <c r="I507" s="156"/>
      <c r="J507" s="156"/>
      <c r="K507" s="831"/>
      <c r="L507" s="831"/>
      <c r="M507" s="831"/>
      <c r="R507" s="346"/>
      <c r="S507" s="1396"/>
      <c r="T507" s="346"/>
      <c r="U507" s="346"/>
      <c r="V507" s="346"/>
    </row>
    <row r="508">
      <c r="I508" s="156"/>
      <c r="J508" s="156"/>
      <c r="K508" s="831"/>
      <c r="L508" s="831"/>
      <c r="M508" s="831"/>
      <c r="R508" s="346"/>
      <c r="S508" s="1396"/>
      <c r="T508" s="346"/>
      <c r="U508" s="346"/>
      <c r="V508" s="346"/>
    </row>
    <row r="509">
      <c r="I509" s="156"/>
      <c r="J509" s="156"/>
      <c r="K509" s="831"/>
      <c r="L509" s="831"/>
      <c r="M509" s="831"/>
      <c r="R509" s="346"/>
      <c r="S509" s="1396"/>
      <c r="T509" s="346"/>
      <c r="U509" s="346"/>
      <c r="V509" s="346"/>
    </row>
    <row r="510">
      <c r="I510" s="156"/>
      <c r="J510" s="156"/>
      <c r="K510" s="831"/>
      <c r="L510" s="831"/>
      <c r="M510" s="831"/>
      <c r="R510" s="346"/>
      <c r="S510" s="1396"/>
      <c r="T510" s="346"/>
      <c r="U510" s="346"/>
      <c r="V510" s="346"/>
    </row>
    <row r="511">
      <c r="I511" s="156"/>
      <c r="J511" s="156"/>
      <c r="K511" s="831"/>
      <c r="L511" s="831"/>
      <c r="M511" s="831"/>
      <c r="R511" s="346"/>
      <c r="S511" s="1396"/>
      <c r="T511" s="346"/>
      <c r="U511" s="346"/>
      <c r="V511" s="346"/>
    </row>
    <row r="512">
      <c r="I512" s="156"/>
      <c r="J512" s="156"/>
      <c r="K512" s="831"/>
      <c r="L512" s="831"/>
      <c r="M512" s="831"/>
      <c r="R512" s="346"/>
      <c r="S512" s="1396"/>
      <c r="T512" s="346"/>
      <c r="U512" s="346"/>
      <c r="V512" s="346"/>
    </row>
    <row r="513">
      <c r="I513" s="156"/>
      <c r="J513" s="156"/>
      <c r="K513" s="831"/>
      <c r="L513" s="831"/>
      <c r="M513" s="831"/>
      <c r="R513" s="346"/>
      <c r="S513" s="1396"/>
      <c r="T513" s="346"/>
      <c r="U513" s="346"/>
      <c r="V513" s="346"/>
    </row>
    <row r="514">
      <c r="I514" s="156"/>
      <c r="J514" s="156"/>
      <c r="K514" s="831"/>
      <c r="L514" s="831"/>
      <c r="M514" s="831"/>
      <c r="R514" s="346"/>
      <c r="S514" s="1396"/>
      <c r="T514" s="346"/>
      <c r="U514" s="346"/>
      <c r="V514" s="346"/>
    </row>
    <row r="515">
      <c r="I515" s="156"/>
      <c r="J515" s="156"/>
      <c r="K515" s="831"/>
      <c r="L515" s="831"/>
      <c r="M515" s="831"/>
      <c r="R515" s="346"/>
      <c r="S515" s="1396"/>
      <c r="T515" s="346"/>
      <c r="U515" s="346"/>
      <c r="V515" s="346"/>
    </row>
    <row r="516">
      <c r="I516" s="156"/>
      <c r="J516" s="156"/>
      <c r="K516" s="831"/>
      <c r="L516" s="831"/>
      <c r="M516" s="831"/>
      <c r="R516" s="346"/>
      <c r="S516" s="1396"/>
      <c r="T516" s="346"/>
      <c r="U516" s="346"/>
      <c r="V516" s="346"/>
    </row>
    <row r="517">
      <c r="I517" s="156"/>
      <c r="J517" s="156"/>
      <c r="K517" s="831"/>
      <c r="L517" s="831"/>
      <c r="M517" s="831"/>
      <c r="R517" s="346"/>
      <c r="S517" s="1396"/>
      <c r="T517" s="346"/>
      <c r="U517" s="346"/>
      <c r="V517" s="346"/>
    </row>
    <row r="518">
      <c r="I518" s="156"/>
      <c r="J518" s="156"/>
      <c r="K518" s="831"/>
      <c r="L518" s="831"/>
      <c r="M518" s="831"/>
      <c r="R518" s="346"/>
      <c r="S518" s="1396"/>
      <c r="T518" s="346"/>
      <c r="U518" s="346"/>
      <c r="V518" s="346"/>
    </row>
    <row r="519">
      <c r="I519" s="156"/>
      <c r="J519" s="156"/>
      <c r="K519" s="831"/>
      <c r="L519" s="831"/>
      <c r="M519" s="831"/>
      <c r="R519" s="346"/>
      <c r="S519" s="1396"/>
      <c r="T519" s="346"/>
      <c r="U519" s="346"/>
      <c r="V519" s="346"/>
    </row>
    <row r="520">
      <c r="I520" s="156"/>
      <c r="J520" s="156"/>
      <c r="K520" s="831"/>
      <c r="L520" s="831"/>
      <c r="M520" s="831"/>
      <c r="R520" s="346"/>
      <c r="S520" s="1396"/>
      <c r="T520" s="346"/>
      <c r="U520" s="346"/>
      <c r="V520" s="346"/>
    </row>
    <row r="521">
      <c r="I521" s="156"/>
      <c r="J521" s="156"/>
      <c r="K521" s="831"/>
      <c r="L521" s="831"/>
      <c r="M521" s="831"/>
      <c r="R521" s="346"/>
      <c r="S521" s="1396"/>
      <c r="T521" s="346"/>
      <c r="U521" s="346"/>
      <c r="V521" s="346"/>
    </row>
    <row r="522">
      <c r="I522" s="156"/>
      <c r="J522" s="156"/>
      <c r="K522" s="831"/>
      <c r="L522" s="831"/>
      <c r="M522" s="831"/>
      <c r="R522" s="346"/>
      <c r="S522" s="1396"/>
      <c r="T522" s="346"/>
      <c r="U522" s="346"/>
      <c r="V522" s="346"/>
    </row>
    <row r="523">
      <c r="I523" s="156"/>
      <c r="J523" s="156"/>
      <c r="K523" s="831"/>
      <c r="L523" s="831"/>
      <c r="M523" s="831"/>
      <c r="R523" s="346"/>
      <c r="S523" s="1396"/>
      <c r="T523" s="346"/>
      <c r="U523" s="346"/>
      <c r="V523" s="346"/>
    </row>
    <row r="524">
      <c r="I524" s="156"/>
      <c r="J524" s="156"/>
      <c r="K524" s="831"/>
      <c r="L524" s="831"/>
      <c r="M524" s="831"/>
      <c r="R524" s="346"/>
      <c r="S524" s="1396"/>
      <c r="T524" s="346"/>
      <c r="U524" s="346"/>
      <c r="V524" s="346"/>
    </row>
    <row r="525">
      <c r="I525" s="156"/>
      <c r="J525" s="156"/>
      <c r="K525" s="831"/>
      <c r="L525" s="831"/>
      <c r="M525" s="831"/>
      <c r="R525" s="346"/>
      <c r="S525" s="1396"/>
      <c r="T525" s="346"/>
      <c r="U525" s="346"/>
      <c r="V525" s="346"/>
    </row>
    <row r="526">
      <c r="I526" s="156"/>
      <c r="J526" s="156"/>
      <c r="K526" s="831"/>
      <c r="L526" s="831"/>
      <c r="M526" s="831"/>
      <c r="R526" s="346"/>
      <c r="S526" s="1396"/>
      <c r="T526" s="346"/>
      <c r="U526" s="346"/>
      <c r="V526" s="346"/>
    </row>
    <row r="527">
      <c r="I527" s="156"/>
      <c r="J527" s="156"/>
      <c r="K527" s="831"/>
      <c r="L527" s="831"/>
      <c r="M527" s="831"/>
      <c r="R527" s="346"/>
      <c r="S527" s="1396"/>
      <c r="T527" s="346"/>
      <c r="U527" s="346"/>
      <c r="V527" s="346"/>
    </row>
    <row r="528">
      <c r="I528" s="156"/>
      <c r="J528" s="156"/>
      <c r="K528" s="831"/>
      <c r="L528" s="831"/>
      <c r="M528" s="831"/>
      <c r="R528" s="346"/>
      <c r="S528" s="1396"/>
      <c r="T528" s="346"/>
      <c r="U528" s="346"/>
      <c r="V528" s="346"/>
    </row>
    <row r="529">
      <c r="I529" s="156"/>
      <c r="J529" s="156"/>
      <c r="K529" s="831"/>
      <c r="L529" s="831"/>
      <c r="M529" s="831"/>
      <c r="R529" s="346"/>
      <c r="S529" s="1396"/>
      <c r="T529" s="346"/>
      <c r="U529" s="346"/>
      <c r="V529" s="346"/>
    </row>
    <row r="530">
      <c r="I530" s="156"/>
      <c r="J530" s="156"/>
      <c r="K530" s="831"/>
      <c r="L530" s="831"/>
      <c r="M530" s="831"/>
      <c r="R530" s="346"/>
      <c r="S530" s="1396"/>
      <c r="T530" s="346"/>
      <c r="U530" s="346"/>
      <c r="V530" s="346"/>
    </row>
    <row r="531">
      <c r="I531" s="156"/>
      <c r="J531" s="156"/>
      <c r="K531" s="831"/>
      <c r="L531" s="831"/>
      <c r="M531" s="831"/>
      <c r="R531" s="346"/>
      <c r="S531" s="1396"/>
      <c r="T531" s="346"/>
      <c r="U531" s="346"/>
      <c r="V531" s="346"/>
    </row>
    <row r="532">
      <c r="I532" s="156"/>
      <c r="J532" s="156"/>
      <c r="K532" s="831"/>
      <c r="L532" s="831"/>
      <c r="M532" s="831"/>
      <c r="R532" s="346"/>
      <c r="S532" s="1396"/>
      <c r="T532" s="346"/>
      <c r="U532" s="346"/>
      <c r="V532" s="346"/>
    </row>
    <row r="533">
      <c r="I533" s="156"/>
      <c r="J533" s="156"/>
      <c r="K533" s="831"/>
      <c r="L533" s="831"/>
      <c r="M533" s="831"/>
      <c r="R533" s="346"/>
      <c r="S533" s="1396"/>
      <c r="T533" s="346"/>
      <c r="U533" s="346"/>
      <c r="V533" s="346"/>
    </row>
    <row r="534">
      <c r="I534" s="156"/>
      <c r="J534" s="156"/>
      <c r="K534" s="831"/>
      <c r="L534" s="831"/>
      <c r="M534" s="831"/>
      <c r="R534" s="346"/>
      <c r="S534" s="1396"/>
      <c r="T534" s="346"/>
      <c r="U534" s="346"/>
      <c r="V534" s="346"/>
    </row>
    <row r="535">
      <c r="I535" s="156"/>
      <c r="J535" s="156"/>
      <c r="K535" s="831"/>
      <c r="L535" s="831"/>
      <c r="M535" s="831"/>
      <c r="R535" s="346"/>
      <c r="S535" s="1396"/>
      <c r="T535" s="346"/>
      <c r="U535" s="346"/>
      <c r="V535" s="346"/>
    </row>
    <row r="536">
      <c r="I536" s="156"/>
      <c r="J536" s="156"/>
      <c r="K536" s="831"/>
      <c r="L536" s="831"/>
      <c r="M536" s="831"/>
      <c r="R536" s="346"/>
      <c r="S536" s="1396"/>
      <c r="T536" s="346"/>
      <c r="U536" s="346"/>
      <c r="V536" s="346"/>
    </row>
    <row r="537">
      <c r="I537" s="156"/>
      <c r="J537" s="156"/>
      <c r="K537" s="831"/>
      <c r="L537" s="831"/>
      <c r="M537" s="831"/>
      <c r="R537" s="346"/>
      <c r="S537" s="1396"/>
      <c r="T537" s="346"/>
      <c r="U537" s="346"/>
      <c r="V537" s="346"/>
    </row>
    <row r="538">
      <c r="I538" s="156"/>
      <c r="J538" s="156"/>
      <c r="K538" s="831"/>
      <c r="L538" s="831"/>
      <c r="M538" s="831"/>
      <c r="R538" s="346"/>
      <c r="S538" s="1396"/>
      <c r="T538" s="346"/>
      <c r="U538" s="346"/>
      <c r="V538" s="346"/>
    </row>
    <row r="539">
      <c r="I539" s="156"/>
      <c r="J539" s="156"/>
      <c r="K539" s="831"/>
      <c r="L539" s="831"/>
      <c r="M539" s="831"/>
      <c r="R539" s="346"/>
      <c r="S539" s="1396"/>
      <c r="T539" s="346"/>
      <c r="U539" s="346"/>
      <c r="V539" s="346"/>
    </row>
    <row r="540">
      <c r="I540" s="156"/>
      <c r="J540" s="156"/>
      <c r="K540" s="831"/>
      <c r="L540" s="831"/>
      <c r="M540" s="831"/>
      <c r="R540" s="346"/>
      <c r="S540" s="1396"/>
      <c r="T540" s="346"/>
      <c r="U540" s="346"/>
      <c r="V540" s="346"/>
    </row>
    <row r="541">
      <c r="I541" s="156"/>
      <c r="J541" s="156"/>
      <c r="K541" s="831"/>
      <c r="L541" s="831"/>
      <c r="M541" s="831"/>
      <c r="R541" s="346"/>
      <c r="S541" s="1396"/>
      <c r="T541" s="346"/>
      <c r="U541" s="346"/>
      <c r="V541" s="346"/>
    </row>
    <row r="542">
      <c r="I542" s="156"/>
      <c r="J542" s="156"/>
      <c r="K542" s="831"/>
      <c r="L542" s="831"/>
      <c r="M542" s="831"/>
      <c r="R542" s="346"/>
      <c r="S542" s="1396"/>
      <c r="T542" s="346"/>
      <c r="U542" s="346"/>
      <c r="V542" s="346"/>
    </row>
    <row r="543">
      <c r="I543" s="156"/>
      <c r="J543" s="156"/>
      <c r="K543" s="831"/>
      <c r="L543" s="831"/>
      <c r="M543" s="831"/>
      <c r="R543" s="346"/>
      <c r="S543" s="1396"/>
      <c r="T543" s="346"/>
      <c r="U543" s="346"/>
      <c r="V543" s="346"/>
    </row>
    <row r="544">
      <c r="I544" s="156"/>
      <c r="J544" s="156"/>
      <c r="K544" s="831"/>
      <c r="L544" s="831"/>
      <c r="M544" s="831"/>
      <c r="R544" s="346"/>
      <c r="S544" s="1396"/>
      <c r="T544" s="346"/>
      <c r="U544" s="346"/>
      <c r="V544" s="346"/>
    </row>
    <row r="545">
      <c r="I545" s="156"/>
      <c r="J545" s="156"/>
      <c r="K545" s="831"/>
      <c r="L545" s="831"/>
      <c r="M545" s="831"/>
      <c r="R545" s="346"/>
      <c r="S545" s="1396"/>
      <c r="T545" s="346"/>
      <c r="U545" s="346"/>
      <c r="V545" s="346"/>
    </row>
    <row r="546">
      <c r="I546" s="156"/>
      <c r="J546" s="156"/>
      <c r="K546" s="831"/>
      <c r="L546" s="831"/>
      <c r="M546" s="831"/>
      <c r="R546" s="346"/>
      <c r="S546" s="1396"/>
      <c r="T546" s="346"/>
      <c r="U546" s="346"/>
      <c r="V546" s="346"/>
    </row>
    <row r="547">
      <c r="I547" s="156"/>
      <c r="J547" s="156"/>
      <c r="K547" s="831"/>
      <c r="L547" s="831"/>
      <c r="M547" s="831"/>
      <c r="R547" s="346"/>
      <c r="S547" s="1396"/>
      <c r="T547" s="346"/>
      <c r="U547" s="346"/>
      <c r="V547" s="346"/>
    </row>
    <row r="548">
      <c r="I548" s="156"/>
      <c r="J548" s="156"/>
      <c r="K548" s="831"/>
      <c r="L548" s="831"/>
      <c r="M548" s="831"/>
      <c r="R548" s="346"/>
      <c r="S548" s="1396"/>
      <c r="T548" s="346"/>
      <c r="U548" s="346"/>
      <c r="V548" s="346"/>
    </row>
    <row r="549">
      <c r="I549" s="156"/>
      <c r="J549" s="156"/>
      <c r="K549" s="831"/>
      <c r="L549" s="831"/>
      <c r="M549" s="831"/>
      <c r="R549" s="346"/>
      <c r="S549" s="1396"/>
      <c r="T549" s="346"/>
      <c r="U549" s="346"/>
      <c r="V549" s="346"/>
    </row>
    <row r="550">
      <c r="I550" s="156"/>
      <c r="J550" s="156"/>
      <c r="K550" s="831"/>
      <c r="L550" s="831"/>
      <c r="M550" s="831"/>
      <c r="R550" s="346"/>
      <c r="S550" s="1396"/>
      <c r="T550" s="346"/>
      <c r="U550" s="346"/>
      <c r="V550" s="346"/>
    </row>
    <row r="551">
      <c r="I551" s="156"/>
      <c r="J551" s="156"/>
      <c r="K551" s="831"/>
      <c r="L551" s="831"/>
      <c r="M551" s="831"/>
      <c r="R551" s="346"/>
      <c r="S551" s="1396"/>
      <c r="T551" s="346"/>
      <c r="U551" s="346"/>
      <c r="V551" s="346"/>
    </row>
    <row r="552">
      <c r="I552" s="156"/>
      <c r="J552" s="156"/>
      <c r="K552" s="831"/>
      <c r="L552" s="831"/>
      <c r="M552" s="831"/>
      <c r="R552" s="346"/>
      <c r="S552" s="1396"/>
      <c r="T552" s="346"/>
      <c r="U552" s="346"/>
      <c r="V552" s="346"/>
    </row>
    <row r="553">
      <c r="I553" s="156"/>
      <c r="J553" s="156"/>
      <c r="K553" s="831"/>
      <c r="L553" s="831"/>
      <c r="M553" s="831"/>
      <c r="R553" s="346"/>
      <c r="S553" s="1396"/>
      <c r="T553" s="346"/>
      <c r="U553" s="346"/>
      <c r="V553" s="346"/>
    </row>
    <row r="554">
      <c r="I554" s="156"/>
      <c r="J554" s="156"/>
      <c r="K554" s="831"/>
      <c r="L554" s="831"/>
      <c r="M554" s="831"/>
      <c r="R554" s="346"/>
      <c r="S554" s="1396"/>
      <c r="T554" s="346"/>
      <c r="U554" s="346"/>
      <c r="V554" s="346"/>
    </row>
    <row r="555">
      <c r="I555" s="156"/>
      <c r="J555" s="156"/>
      <c r="K555" s="831"/>
      <c r="L555" s="831"/>
      <c r="M555" s="831"/>
      <c r="R555" s="346"/>
      <c r="S555" s="1396"/>
      <c r="T555" s="346"/>
      <c r="U555" s="346"/>
      <c r="V555" s="346"/>
    </row>
    <row r="556">
      <c r="I556" s="156"/>
      <c r="J556" s="156"/>
      <c r="K556" s="831"/>
      <c r="L556" s="831"/>
      <c r="M556" s="831"/>
      <c r="R556" s="346"/>
      <c r="S556" s="1396"/>
      <c r="T556" s="346"/>
      <c r="U556" s="346"/>
      <c r="V556" s="346"/>
    </row>
    <row r="557">
      <c r="I557" s="156"/>
      <c r="J557" s="156"/>
      <c r="K557" s="831"/>
      <c r="L557" s="831"/>
      <c r="M557" s="831"/>
      <c r="R557" s="346"/>
      <c r="S557" s="1396"/>
      <c r="T557" s="346"/>
      <c r="U557" s="346"/>
      <c r="V557" s="346"/>
    </row>
    <row r="558">
      <c r="I558" s="156"/>
      <c r="J558" s="156"/>
      <c r="K558" s="831"/>
      <c r="L558" s="831"/>
      <c r="M558" s="831"/>
      <c r="R558" s="346"/>
      <c r="S558" s="1396"/>
      <c r="T558" s="346"/>
      <c r="U558" s="346"/>
      <c r="V558" s="346"/>
    </row>
    <row r="559">
      <c r="I559" s="156"/>
      <c r="J559" s="156"/>
      <c r="K559" s="831"/>
      <c r="L559" s="831"/>
      <c r="M559" s="831"/>
      <c r="R559" s="346"/>
      <c r="S559" s="1396"/>
      <c r="T559" s="346"/>
      <c r="U559" s="346"/>
      <c r="V559" s="346"/>
    </row>
    <row r="560">
      <c r="I560" s="156"/>
      <c r="J560" s="156"/>
      <c r="K560" s="831"/>
      <c r="L560" s="831"/>
      <c r="M560" s="831"/>
      <c r="R560" s="346"/>
      <c r="S560" s="1396"/>
      <c r="T560" s="346"/>
      <c r="U560" s="346"/>
      <c r="V560" s="346"/>
    </row>
    <row r="561">
      <c r="I561" s="156"/>
      <c r="J561" s="156"/>
      <c r="K561" s="831"/>
      <c r="L561" s="831"/>
      <c r="M561" s="831"/>
      <c r="R561" s="346"/>
      <c r="S561" s="1396"/>
      <c r="T561" s="346"/>
      <c r="U561" s="346"/>
      <c r="V561" s="346"/>
    </row>
    <row r="562">
      <c r="I562" s="156"/>
      <c r="J562" s="156"/>
      <c r="K562" s="831"/>
      <c r="L562" s="831"/>
      <c r="M562" s="831"/>
      <c r="R562" s="346"/>
      <c r="S562" s="1396"/>
      <c r="T562" s="346"/>
      <c r="U562" s="346"/>
      <c r="V562" s="346"/>
    </row>
    <row r="563">
      <c r="I563" s="156"/>
      <c r="J563" s="156"/>
      <c r="K563" s="831"/>
      <c r="L563" s="831"/>
      <c r="M563" s="831"/>
      <c r="R563" s="346"/>
      <c r="S563" s="1396"/>
      <c r="T563" s="346"/>
      <c r="U563" s="346"/>
      <c r="V563" s="346"/>
    </row>
    <row r="564">
      <c r="I564" s="156"/>
      <c r="J564" s="156"/>
      <c r="K564" s="831"/>
      <c r="L564" s="831"/>
      <c r="M564" s="831"/>
      <c r="R564" s="346"/>
      <c r="S564" s="1396"/>
      <c r="T564" s="346"/>
      <c r="U564" s="346"/>
      <c r="V564" s="346"/>
    </row>
    <row r="565">
      <c r="I565" s="156"/>
      <c r="J565" s="156"/>
      <c r="K565" s="831"/>
      <c r="L565" s="831"/>
      <c r="M565" s="831"/>
      <c r="R565" s="346"/>
      <c r="S565" s="1396"/>
      <c r="T565" s="346"/>
      <c r="U565" s="346"/>
      <c r="V565" s="346"/>
    </row>
    <row r="566">
      <c r="I566" s="156"/>
      <c r="J566" s="156"/>
      <c r="K566" s="831"/>
      <c r="L566" s="831"/>
      <c r="M566" s="831"/>
      <c r="R566" s="346"/>
      <c r="S566" s="1396"/>
      <c r="T566" s="346"/>
      <c r="U566" s="346"/>
      <c r="V566" s="346"/>
    </row>
    <row r="567">
      <c r="I567" s="156"/>
      <c r="J567" s="156"/>
      <c r="K567" s="831"/>
      <c r="L567" s="831"/>
      <c r="M567" s="831"/>
      <c r="R567" s="346"/>
      <c r="S567" s="1396"/>
      <c r="T567" s="346"/>
      <c r="U567" s="346"/>
      <c r="V567" s="346"/>
    </row>
    <row r="568">
      <c r="I568" s="156"/>
      <c r="J568" s="156"/>
      <c r="K568" s="831"/>
      <c r="L568" s="831"/>
      <c r="M568" s="831"/>
      <c r="R568" s="346"/>
      <c r="S568" s="1396"/>
      <c r="T568" s="346"/>
      <c r="U568" s="346"/>
      <c r="V568" s="346"/>
    </row>
    <row r="569">
      <c r="I569" s="156"/>
      <c r="J569" s="156"/>
      <c r="K569" s="831"/>
      <c r="L569" s="831"/>
      <c r="M569" s="831"/>
      <c r="R569" s="346"/>
      <c r="S569" s="1396"/>
      <c r="T569" s="346"/>
      <c r="U569" s="346"/>
      <c r="V569" s="346"/>
    </row>
    <row r="570">
      <c r="I570" s="156"/>
      <c r="J570" s="156"/>
      <c r="K570" s="831"/>
      <c r="L570" s="831"/>
      <c r="M570" s="831"/>
      <c r="R570" s="346"/>
      <c r="S570" s="1396"/>
      <c r="T570" s="346"/>
      <c r="U570" s="346"/>
      <c r="V570" s="346"/>
    </row>
    <row r="571">
      <c r="I571" s="156"/>
      <c r="J571" s="156"/>
      <c r="K571" s="831"/>
      <c r="L571" s="831"/>
      <c r="M571" s="831"/>
      <c r="R571" s="346"/>
      <c r="S571" s="1396"/>
      <c r="T571" s="346"/>
      <c r="U571" s="346"/>
      <c r="V571" s="346"/>
    </row>
    <row r="572">
      <c r="I572" s="156"/>
      <c r="J572" s="156"/>
      <c r="K572" s="831"/>
      <c r="L572" s="831"/>
      <c r="M572" s="831"/>
      <c r="R572" s="346"/>
      <c r="S572" s="1396"/>
      <c r="T572" s="346"/>
      <c r="U572" s="346"/>
      <c r="V572" s="346"/>
    </row>
    <row r="573">
      <c r="I573" s="156"/>
      <c r="J573" s="156"/>
      <c r="K573" s="831"/>
      <c r="L573" s="831"/>
      <c r="M573" s="831"/>
      <c r="R573" s="346"/>
      <c r="S573" s="1396"/>
      <c r="T573" s="346"/>
      <c r="U573" s="346"/>
      <c r="V573" s="346"/>
    </row>
    <row r="574">
      <c r="I574" s="156"/>
      <c r="J574" s="156"/>
      <c r="K574" s="831"/>
      <c r="L574" s="831"/>
      <c r="M574" s="831"/>
      <c r="R574" s="346"/>
      <c r="S574" s="1396"/>
      <c r="T574" s="346"/>
      <c r="U574" s="346"/>
      <c r="V574" s="346"/>
    </row>
    <row r="575">
      <c r="I575" s="156"/>
      <c r="J575" s="156"/>
      <c r="K575" s="831"/>
      <c r="L575" s="831"/>
      <c r="M575" s="831"/>
      <c r="R575" s="346"/>
      <c r="S575" s="1396"/>
      <c r="T575" s="346"/>
      <c r="U575" s="346"/>
      <c r="V575" s="346"/>
    </row>
    <row r="576">
      <c r="I576" s="156"/>
      <c r="J576" s="156"/>
      <c r="K576" s="831"/>
      <c r="L576" s="831"/>
      <c r="M576" s="831"/>
      <c r="R576" s="346"/>
      <c r="S576" s="1396"/>
      <c r="T576" s="346"/>
      <c r="U576" s="346"/>
      <c r="V576" s="346"/>
    </row>
    <row r="577">
      <c r="I577" s="156"/>
      <c r="J577" s="156"/>
      <c r="K577" s="831"/>
      <c r="L577" s="831"/>
      <c r="M577" s="831"/>
      <c r="R577" s="346"/>
      <c r="S577" s="1396"/>
      <c r="T577" s="346"/>
      <c r="U577" s="346"/>
      <c r="V577" s="346"/>
    </row>
    <row r="578">
      <c r="I578" s="156"/>
      <c r="J578" s="156"/>
      <c r="K578" s="831"/>
      <c r="L578" s="831"/>
      <c r="M578" s="831"/>
      <c r="R578" s="346"/>
      <c r="S578" s="1396"/>
      <c r="T578" s="346"/>
      <c r="U578" s="346"/>
      <c r="V578" s="346"/>
    </row>
    <row r="579">
      <c r="I579" s="156"/>
      <c r="J579" s="156"/>
      <c r="K579" s="831"/>
      <c r="L579" s="831"/>
      <c r="M579" s="831"/>
      <c r="R579" s="346"/>
      <c r="S579" s="1396"/>
      <c r="T579" s="346"/>
      <c r="U579" s="346"/>
      <c r="V579" s="346"/>
    </row>
    <row r="580">
      <c r="I580" s="156"/>
      <c r="J580" s="156"/>
      <c r="K580" s="831"/>
      <c r="L580" s="831"/>
      <c r="M580" s="831"/>
      <c r="R580" s="346"/>
      <c r="S580" s="1396"/>
      <c r="T580" s="346"/>
      <c r="U580" s="346"/>
      <c r="V580" s="346"/>
    </row>
    <row r="581">
      <c r="I581" s="156"/>
      <c r="J581" s="156"/>
      <c r="K581" s="831"/>
      <c r="L581" s="831"/>
      <c r="M581" s="831"/>
      <c r="R581" s="346"/>
      <c r="S581" s="1396"/>
      <c r="T581" s="346"/>
      <c r="U581" s="346"/>
      <c r="V581" s="346"/>
    </row>
    <row r="582">
      <c r="I582" s="156"/>
      <c r="J582" s="156"/>
      <c r="K582" s="831"/>
      <c r="L582" s="831"/>
      <c r="M582" s="831"/>
      <c r="R582" s="346"/>
      <c r="S582" s="1396"/>
      <c r="T582" s="346"/>
      <c r="U582" s="346"/>
      <c r="V582" s="346"/>
    </row>
    <row r="583">
      <c r="I583" s="156"/>
      <c r="J583" s="156"/>
      <c r="K583" s="831"/>
      <c r="L583" s="831"/>
      <c r="M583" s="831"/>
      <c r="R583" s="346"/>
      <c r="S583" s="1396"/>
      <c r="T583" s="346"/>
      <c r="U583" s="346"/>
      <c r="V583" s="346"/>
    </row>
    <row r="584">
      <c r="I584" s="156"/>
      <c r="J584" s="156"/>
      <c r="K584" s="831"/>
      <c r="L584" s="831"/>
      <c r="M584" s="831"/>
      <c r="R584" s="346"/>
      <c r="S584" s="1396"/>
      <c r="T584" s="346"/>
      <c r="U584" s="346"/>
      <c r="V584" s="346"/>
    </row>
    <row r="585">
      <c r="I585" s="156"/>
      <c r="J585" s="156"/>
      <c r="K585" s="831"/>
      <c r="L585" s="831"/>
      <c r="M585" s="831"/>
      <c r="R585" s="346"/>
      <c r="S585" s="1396"/>
      <c r="T585" s="346"/>
      <c r="U585" s="346"/>
      <c r="V585" s="346"/>
    </row>
    <row r="586">
      <c r="I586" s="156"/>
      <c r="J586" s="156"/>
      <c r="K586" s="831"/>
      <c r="L586" s="831"/>
      <c r="M586" s="831"/>
      <c r="R586" s="346"/>
      <c r="S586" s="1396"/>
      <c r="T586" s="346"/>
      <c r="U586" s="346"/>
      <c r="V586" s="346"/>
    </row>
    <row r="587">
      <c r="I587" s="156"/>
      <c r="J587" s="156"/>
      <c r="K587" s="831"/>
      <c r="L587" s="831"/>
      <c r="M587" s="831"/>
      <c r="R587" s="346"/>
      <c r="S587" s="1396"/>
      <c r="T587" s="346"/>
      <c r="U587" s="346"/>
      <c r="V587" s="346"/>
    </row>
    <row r="588">
      <c r="I588" s="156"/>
      <c r="J588" s="156"/>
      <c r="K588" s="831"/>
      <c r="L588" s="831"/>
      <c r="M588" s="831"/>
      <c r="R588" s="346"/>
      <c r="S588" s="1396"/>
      <c r="T588" s="346"/>
      <c r="U588" s="346"/>
      <c r="V588" s="346"/>
    </row>
    <row r="589">
      <c r="I589" s="156"/>
      <c r="J589" s="156"/>
      <c r="K589" s="831"/>
      <c r="L589" s="831"/>
      <c r="M589" s="831"/>
      <c r="R589" s="346"/>
      <c r="S589" s="1396"/>
      <c r="T589" s="346"/>
      <c r="U589" s="346"/>
      <c r="V589" s="346"/>
    </row>
    <row r="590">
      <c r="I590" s="156"/>
      <c r="J590" s="156"/>
      <c r="K590" s="831"/>
      <c r="L590" s="831"/>
      <c r="M590" s="831"/>
      <c r="R590" s="346"/>
      <c r="S590" s="1396"/>
      <c r="T590" s="346"/>
      <c r="U590" s="346"/>
      <c r="V590" s="346"/>
    </row>
    <row r="591">
      <c r="I591" s="156"/>
      <c r="J591" s="156"/>
      <c r="K591" s="831"/>
      <c r="L591" s="831"/>
      <c r="M591" s="831"/>
      <c r="R591" s="346"/>
      <c r="S591" s="1396"/>
      <c r="T591" s="346"/>
      <c r="U591" s="346"/>
      <c r="V591" s="346"/>
    </row>
    <row r="592">
      <c r="I592" s="156"/>
      <c r="J592" s="156"/>
      <c r="K592" s="831"/>
      <c r="L592" s="831"/>
      <c r="M592" s="831"/>
      <c r="R592" s="346"/>
      <c r="S592" s="1396"/>
      <c r="T592" s="346"/>
      <c r="U592" s="346"/>
      <c r="V592" s="346"/>
    </row>
    <row r="593">
      <c r="I593" s="156"/>
      <c r="J593" s="156"/>
      <c r="K593" s="831"/>
      <c r="L593" s="831"/>
      <c r="M593" s="831"/>
      <c r="R593" s="346"/>
      <c r="S593" s="1396"/>
      <c r="T593" s="346"/>
      <c r="U593" s="346"/>
      <c r="V593" s="346"/>
    </row>
    <row r="594">
      <c r="I594" s="156"/>
      <c r="J594" s="156"/>
      <c r="K594" s="831"/>
      <c r="L594" s="831"/>
      <c r="M594" s="831"/>
      <c r="R594" s="346"/>
      <c r="S594" s="1396"/>
      <c r="T594" s="346"/>
      <c r="U594" s="346"/>
      <c r="V594" s="346"/>
    </row>
    <row r="595">
      <c r="I595" s="156"/>
      <c r="J595" s="156"/>
      <c r="K595" s="831"/>
      <c r="L595" s="831"/>
      <c r="M595" s="831"/>
      <c r="R595" s="346"/>
      <c r="S595" s="1396"/>
      <c r="T595" s="346"/>
      <c r="U595" s="346"/>
      <c r="V595" s="346"/>
    </row>
    <row r="596">
      <c r="I596" s="156"/>
      <c r="J596" s="156"/>
      <c r="K596" s="831"/>
      <c r="L596" s="831"/>
      <c r="M596" s="831"/>
      <c r="R596" s="346"/>
      <c r="S596" s="1396"/>
      <c r="T596" s="346"/>
      <c r="U596" s="346"/>
      <c r="V596" s="346"/>
    </row>
    <row r="597">
      <c r="I597" s="156"/>
      <c r="J597" s="156"/>
      <c r="K597" s="831"/>
      <c r="L597" s="831"/>
      <c r="M597" s="831"/>
      <c r="R597" s="346"/>
      <c r="S597" s="1396"/>
      <c r="T597" s="346"/>
      <c r="U597" s="346"/>
      <c r="V597" s="346"/>
    </row>
    <row r="598">
      <c r="I598" s="156"/>
      <c r="J598" s="156"/>
      <c r="K598" s="831"/>
      <c r="L598" s="831"/>
      <c r="M598" s="831"/>
      <c r="R598" s="346"/>
      <c r="S598" s="1396"/>
      <c r="T598" s="346"/>
      <c r="U598" s="346"/>
      <c r="V598" s="346"/>
    </row>
    <row r="599">
      <c r="I599" s="156"/>
      <c r="J599" s="156"/>
      <c r="K599" s="831"/>
      <c r="L599" s="831"/>
      <c r="M599" s="831"/>
      <c r="R599" s="346"/>
      <c r="S599" s="1396"/>
      <c r="T599" s="346"/>
      <c r="U599" s="346"/>
      <c r="V599" s="346"/>
    </row>
    <row r="600">
      <c r="I600" s="156"/>
      <c r="J600" s="156"/>
      <c r="K600" s="831"/>
      <c r="L600" s="831"/>
      <c r="M600" s="831"/>
      <c r="R600" s="346"/>
      <c r="S600" s="1396"/>
      <c r="T600" s="346"/>
      <c r="U600" s="346"/>
      <c r="V600" s="346"/>
    </row>
    <row r="601">
      <c r="I601" s="156"/>
      <c r="J601" s="156"/>
      <c r="K601" s="831"/>
      <c r="L601" s="831"/>
      <c r="M601" s="831"/>
      <c r="R601" s="346"/>
      <c r="S601" s="1396"/>
      <c r="T601" s="346"/>
      <c r="U601" s="346"/>
      <c r="V601" s="346"/>
    </row>
    <row r="602">
      <c r="I602" s="156"/>
      <c r="J602" s="156"/>
      <c r="K602" s="831"/>
      <c r="L602" s="831"/>
      <c r="M602" s="831"/>
      <c r="R602" s="346"/>
      <c r="S602" s="1396"/>
      <c r="T602" s="346"/>
      <c r="U602" s="346"/>
      <c r="V602" s="346"/>
    </row>
    <row r="603">
      <c r="I603" s="156"/>
      <c r="J603" s="156"/>
      <c r="K603" s="831"/>
      <c r="L603" s="831"/>
      <c r="M603" s="831"/>
      <c r="R603" s="346"/>
      <c r="S603" s="1396"/>
      <c r="T603" s="346"/>
      <c r="U603" s="346"/>
      <c r="V603" s="346"/>
    </row>
    <row r="604">
      <c r="I604" s="156"/>
      <c r="J604" s="156"/>
      <c r="K604" s="831"/>
      <c r="L604" s="831"/>
      <c r="M604" s="831"/>
      <c r="R604" s="346"/>
      <c r="S604" s="1396"/>
      <c r="T604" s="346"/>
      <c r="U604" s="346"/>
      <c r="V604" s="346"/>
    </row>
    <row r="605">
      <c r="I605" s="156"/>
      <c r="J605" s="156"/>
      <c r="K605" s="831"/>
      <c r="L605" s="831"/>
      <c r="M605" s="831"/>
      <c r="R605" s="346"/>
      <c r="S605" s="1396"/>
      <c r="T605" s="346"/>
      <c r="U605" s="346"/>
      <c r="V605" s="346"/>
    </row>
    <row r="606">
      <c r="I606" s="156"/>
      <c r="J606" s="156"/>
      <c r="K606" s="831"/>
      <c r="L606" s="831"/>
      <c r="M606" s="831"/>
      <c r="R606" s="346"/>
      <c r="S606" s="1396"/>
      <c r="T606" s="346"/>
      <c r="U606" s="346"/>
      <c r="V606" s="346"/>
    </row>
    <row r="607">
      <c r="I607" s="156"/>
      <c r="J607" s="156"/>
      <c r="K607" s="831"/>
      <c r="L607" s="831"/>
      <c r="M607" s="831"/>
      <c r="R607" s="346"/>
      <c r="S607" s="1396"/>
      <c r="T607" s="346"/>
      <c r="U607" s="346"/>
      <c r="V607" s="346"/>
    </row>
    <row r="608">
      <c r="I608" s="156"/>
      <c r="J608" s="156"/>
      <c r="K608" s="831"/>
      <c r="L608" s="831"/>
      <c r="M608" s="831"/>
      <c r="R608" s="346"/>
      <c r="S608" s="1396"/>
      <c r="T608" s="346"/>
      <c r="U608" s="346"/>
      <c r="V608" s="346"/>
    </row>
    <row r="609">
      <c r="I609" s="156"/>
      <c r="J609" s="156"/>
      <c r="K609" s="831"/>
      <c r="L609" s="831"/>
      <c r="M609" s="831"/>
      <c r="R609" s="346"/>
      <c r="S609" s="1396"/>
      <c r="T609" s="346"/>
      <c r="U609" s="346"/>
      <c r="V609" s="346"/>
    </row>
    <row r="610">
      <c r="I610" s="156"/>
      <c r="J610" s="156"/>
      <c r="K610" s="831"/>
      <c r="L610" s="831"/>
      <c r="M610" s="831"/>
      <c r="R610" s="346"/>
      <c r="S610" s="1396"/>
      <c r="T610" s="346"/>
      <c r="U610" s="346"/>
      <c r="V610" s="346"/>
    </row>
    <row r="611">
      <c r="I611" s="156"/>
      <c r="J611" s="156"/>
      <c r="K611" s="831"/>
      <c r="L611" s="831"/>
      <c r="M611" s="831"/>
      <c r="R611" s="346"/>
      <c r="S611" s="1396"/>
      <c r="T611" s="346"/>
      <c r="U611" s="346"/>
      <c r="V611" s="346"/>
    </row>
    <row r="612">
      <c r="I612" s="156"/>
      <c r="J612" s="156"/>
      <c r="K612" s="831"/>
      <c r="L612" s="831"/>
      <c r="M612" s="831"/>
      <c r="R612" s="346"/>
      <c r="S612" s="1396"/>
      <c r="T612" s="346"/>
      <c r="U612" s="346"/>
      <c r="V612" s="346"/>
    </row>
    <row r="613">
      <c r="I613" s="156"/>
      <c r="J613" s="156"/>
      <c r="K613" s="831"/>
      <c r="L613" s="831"/>
      <c r="M613" s="831"/>
      <c r="R613" s="346"/>
      <c r="S613" s="1396"/>
      <c r="T613" s="346"/>
      <c r="U613" s="346"/>
      <c r="V613" s="346"/>
    </row>
    <row r="614">
      <c r="I614" s="156"/>
      <c r="J614" s="156"/>
      <c r="K614" s="831"/>
      <c r="L614" s="831"/>
      <c r="M614" s="831"/>
      <c r="R614" s="346"/>
      <c r="S614" s="1396"/>
      <c r="T614" s="346"/>
      <c r="U614" s="346"/>
      <c r="V614" s="346"/>
    </row>
    <row r="615">
      <c r="I615" s="156"/>
      <c r="J615" s="156"/>
      <c r="K615" s="831"/>
      <c r="L615" s="831"/>
      <c r="M615" s="831"/>
      <c r="R615" s="346"/>
      <c r="S615" s="1396"/>
      <c r="T615" s="346"/>
      <c r="U615" s="346"/>
      <c r="V615" s="346"/>
    </row>
    <row r="616">
      <c r="I616" s="156"/>
      <c r="J616" s="156"/>
      <c r="K616" s="831"/>
      <c r="L616" s="831"/>
      <c r="M616" s="831"/>
      <c r="R616" s="346"/>
      <c r="S616" s="1396"/>
      <c r="T616" s="346"/>
      <c r="U616" s="346"/>
      <c r="V616" s="346"/>
    </row>
    <row r="617">
      <c r="I617" s="156"/>
      <c r="J617" s="156"/>
      <c r="K617" s="831"/>
      <c r="L617" s="831"/>
      <c r="M617" s="831"/>
      <c r="R617" s="346"/>
      <c r="S617" s="1396"/>
      <c r="T617" s="346"/>
      <c r="U617" s="346"/>
      <c r="V617" s="346"/>
    </row>
    <row r="618">
      <c r="I618" s="156"/>
      <c r="J618" s="156"/>
      <c r="K618" s="831"/>
      <c r="L618" s="831"/>
      <c r="M618" s="831"/>
      <c r="R618" s="346"/>
      <c r="S618" s="1396"/>
      <c r="T618" s="346"/>
      <c r="U618" s="346"/>
      <c r="V618" s="346"/>
    </row>
    <row r="619">
      <c r="I619" s="156"/>
      <c r="J619" s="156"/>
      <c r="K619" s="831"/>
      <c r="L619" s="831"/>
      <c r="M619" s="831"/>
      <c r="R619" s="346"/>
      <c r="S619" s="1396"/>
      <c r="T619" s="346"/>
      <c r="U619" s="346"/>
      <c r="V619" s="346"/>
    </row>
    <row r="620">
      <c r="I620" s="156"/>
      <c r="J620" s="156"/>
      <c r="K620" s="831"/>
      <c r="L620" s="831"/>
      <c r="M620" s="831"/>
      <c r="R620" s="346"/>
      <c r="S620" s="1396"/>
      <c r="T620" s="346"/>
      <c r="U620" s="346"/>
      <c r="V620" s="346"/>
    </row>
    <row r="621">
      <c r="I621" s="156"/>
      <c r="J621" s="156"/>
      <c r="K621" s="831"/>
      <c r="L621" s="831"/>
      <c r="M621" s="831"/>
      <c r="R621" s="346"/>
      <c r="S621" s="1396"/>
      <c r="T621" s="346"/>
      <c r="U621" s="346"/>
      <c r="V621" s="346"/>
    </row>
    <row r="622">
      <c r="I622" s="156"/>
      <c r="J622" s="156"/>
      <c r="K622" s="831"/>
      <c r="L622" s="831"/>
      <c r="M622" s="831"/>
      <c r="R622" s="346"/>
      <c r="S622" s="1396"/>
      <c r="T622" s="346"/>
      <c r="U622" s="346"/>
      <c r="V622" s="346"/>
    </row>
    <row r="623">
      <c r="I623" s="156"/>
      <c r="J623" s="156"/>
      <c r="K623" s="831"/>
      <c r="L623" s="831"/>
      <c r="M623" s="831"/>
      <c r="R623" s="346"/>
      <c r="S623" s="1396"/>
      <c r="T623" s="346"/>
      <c r="U623" s="346"/>
      <c r="V623" s="346"/>
    </row>
    <row r="624">
      <c r="I624" s="156"/>
      <c r="J624" s="156"/>
      <c r="K624" s="831"/>
      <c r="L624" s="831"/>
      <c r="M624" s="831"/>
      <c r="R624" s="346"/>
      <c r="S624" s="1396"/>
      <c r="T624" s="346"/>
      <c r="U624" s="346"/>
      <c r="V624" s="346"/>
    </row>
    <row r="625">
      <c r="I625" s="156"/>
      <c r="J625" s="156"/>
      <c r="K625" s="831"/>
      <c r="L625" s="831"/>
      <c r="M625" s="831"/>
      <c r="R625" s="346"/>
      <c r="S625" s="1396"/>
      <c r="T625" s="346"/>
      <c r="U625" s="346"/>
      <c r="V625" s="346"/>
    </row>
    <row r="626">
      <c r="I626" s="156"/>
      <c r="J626" s="156"/>
      <c r="K626" s="831"/>
      <c r="L626" s="831"/>
      <c r="M626" s="831"/>
      <c r="R626" s="346"/>
      <c r="S626" s="1396"/>
      <c r="T626" s="346"/>
      <c r="U626" s="346"/>
      <c r="V626" s="346"/>
    </row>
    <row r="627">
      <c r="I627" s="156"/>
      <c r="J627" s="156"/>
      <c r="K627" s="831"/>
      <c r="L627" s="831"/>
      <c r="M627" s="831"/>
      <c r="R627" s="346"/>
      <c r="S627" s="1396"/>
      <c r="T627" s="346"/>
      <c r="U627" s="346"/>
      <c r="V627" s="346"/>
    </row>
    <row r="628">
      <c r="I628" s="156"/>
      <c r="J628" s="156"/>
      <c r="K628" s="831"/>
      <c r="L628" s="831"/>
      <c r="M628" s="831"/>
      <c r="R628" s="346"/>
      <c r="S628" s="1396"/>
      <c r="T628" s="346"/>
      <c r="U628" s="346"/>
      <c r="V628" s="346"/>
    </row>
    <row r="629">
      <c r="I629" s="156"/>
      <c r="J629" s="156"/>
      <c r="K629" s="831"/>
      <c r="L629" s="831"/>
      <c r="M629" s="831"/>
      <c r="R629" s="346"/>
      <c r="S629" s="1396"/>
      <c r="T629" s="346"/>
      <c r="U629" s="346"/>
      <c r="V629" s="346"/>
    </row>
    <row r="630">
      <c r="I630" s="156"/>
      <c r="J630" s="156"/>
      <c r="K630" s="831"/>
      <c r="L630" s="831"/>
      <c r="M630" s="831"/>
      <c r="R630" s="346"/>
      <c r="S630" s="1396"/>
      <c r="T630" s="346"/>
      <c r="U630" s="346"/>
      <c r="V630" s="346"/>
    </row>
    <row r="631">
      <c r="I631" s="156"/>
      <c r="J631" s="156"/>
      <c r="K631" s="831"/>
      <c r="L631" s="831"/>
      <c r="M631" s="831"/>
      <c r="R631" s="346"/>
      <c r="S631" s="1396"/>
      <c r="T631" s="346"/>
      <c r="U631" s="346"/>
      <c r="V631" s="346"/>
    </row>
    <row r="632">
      <c r="I632" s="156"/>
      <c r="J632" s="156"/>
      <c r="K632" s="831"/>
      <c r="L632" s="831"/>
      <c r="M632" s="831"/>
      <c r="R632" s="346"/>
      <c r="S632" s="1396"/>
      <c r="T632" s="346"/>
      <c r="U632" s="346"/>
      <c r="V632" s="346"/>
    </row>
    <row r="633">
      <c r="I633" s="156"/>
      <c r="J633" s="156"/>
      <c r="K633" s="831"/>
      <c r="L633" s="831"/>
      <c r="M633" s="831"/>
      <c r="R633" s="346"/>
      <c r="S633" s="1396"/>
      <c r="T633" s="346"/>
      <c r="U633" s="346"/>
      <c r="V633" s="346"/>
    </row>
    <row r="634">
      <c r="I634" s="156"/>
      <c r="J634" s="156"/>
      <c r="K634" s="831"/>
      <c r="L634" s="831"/>
      <c r="M634" s="831"/>
      <c r="R634" s="346"/>
      <c r="S634" s="1396"/>
      <c r="T634" s="346"/>
      <c r="U634" s="346"/>
      <c r="V634" s="346"/>
    </row>
    <row r="635">
      <c r="I635" s="156"/>
      <c r="J635" s="156"/>
      <c r="K635" s="831"/>
      <c r="L635" s="831"/>
      <c r="M635" s="831"/>
      <c r="R635" s="346"/>
      <c r="S635" s="1396"/>
      <c r="T635" s="346"/>
      <c r="U635" s="346"/>
      <c r="V635" s="346"/>
    </row>
    <row r="636">
      <c r="I636" s="156"/>
      <c r="J636" s="156"/>
      <c r="K636" s="831"/>
      <c r="L636" s="831"/>
      <c r="M636" s="831"/>
      <c r="R636" s="346"/>
      <c r="S636" s="1396"/>
      <c r="T636" s="346"/>
      <c r="U636" s="346"/>
      <c r="V636" s="346"/>
    </row>
    <row r="637">
      <c r="I637" s="156"/>
      <c r="J637" s="156"/>
      <c r="K637" s="831"/>
      <c r="L637" s="831"/>
      <c r="M637" s="831"/>
      <c r="R637" s="346"/>
      <c r="S637" s="1396"/>
      <c r="T637" s="346"/>
      <c r="U637" s="346"/>
      <c r="V637" s="346"/>
    </row>
    <row r="638">
      <c r="I638" s="156"/>
      <c r="J638" s="156"/>
      <c r="K638" s="831"/>
      <c r="L638" s="831"/>
      <c r="M638" s="831"/>
      <c r="R638" s="346"/>
      <c r="S638" s="1396"/>
      <c r="T638" s="346"/>
      <c r="U638" s="346"/>
      <c r="V638" s="346"/>
    </row>
    <row r="639">
      <c r="I639" s="156"/>
      <c r="J639" s="156"/>
      <c r="K639" s="831"/>
      <c r="L639" s="831"/>
      <c r="M639" s="831"/>
      <c r="R639" s="346"/>
      <c r="S639" s="1396"/>
      <c r="T639" s="346"/>
      <c r="U639" s="346"/>
      <c r="V639" s="346"/>
    </row>
    <row r="640">
      <c r="I640" s="156"/>
      <c r="J640" s="156"/>
      <c r="K640" s="831"/>
      <c r="L640" s="831"/>
      <c r="M640" s="831"/>
      <c r="R640" s="346"/>
      <c r="S640" s="1396"/>
      <c r="T640" s="346"/>
      <c r="U640" s="346"/>
      <c r="V640" s="346"/>
    </row>
    <row r="641">
      <c r="I641" s="156"/>
      <c r="J641" s="156"/>
      <c r="K641" s="831"/>
      <c r="L641" s="831"/>
      <c r="M641" s="831"/>
      <c r="R641" s="346"/>
      <c r="S641" s="1396"/>
      <c r="T641" s="346"/>
      <c r="U641" s="346"/>
      <c r="V641" s="346"/>
    </row>
    <row r="642">
      <c r="I642" s="156"/>
      <c r="J642" s="156"/>
      <c r="K642" s="831"/>
      <c r="L642" s="831"/>
      <c r="M642" s="831"/>
      <c r="R642" s="346"/>
      <c r="S642" s="1396"/>
      <c r="T642" s="346"/>
      <c r="U642" s="346"/>
      <c r="V642" s="346"/>
    </row>
    <row r="643">
      <c r="I643" s="156"/>
      <c r="J643" s="156"/>
      <c r="K643" s="831"/>
      <c r="L643" s="831"/>
      <c r="M643" s="831"/>
      <c r="R643" s="346"/>
      <c r="S643" s="1396"/>
      <c r="T643" s="346"/>
      <c r="U643" s="346"/>
      <c r="V643" s="346"/>
    </row>
    <row r="644">
      <c r="I644" s="156"/>
      <c r="J644" s="156"/>
      <c r="K644" s="831"/>
      <c r="L644" s="831"/>
      <c r="M644" s="831"/>
      <c r="R644" s="346"/>
      <c r="S644" s="1396"/>
      <c r="T644" s="346"/>
      <c r="U644" s="346"/>
      <c r="V644" s="346"/>
    </row>
    <row r="645">
      <c r="I645" s="156"/>
      <c r="J645" s="156"/>
      <c r="K645" s="831"/>
      <c r="L645" s="831"/>
      <c r="M645" s="831"/>
      <c r="R645" s="346"/>
      <c r="S645" s="1396"/>
      <c r="T645" s="346"/>
      <c r="U645" s="346"/>
      <c r="V645" s="346"/>
    </row>
    <row r="646">
      <c r="I646" s="156"/>
      <c r="J646" s="156"/>
      <c r="K646" s="831"/>
      <c r="L646" s="831"/>
      <c r="M646" s="831"/>
      <c r="R646" s="346"/>
      <c r="S646" s="1396"/>
      <c r="T646" s="346"/>
      <c r="U646" s="346"/>
      <c r="V646" s="346"/>
    </row>
    <row r="647">
      <c r="I647" s="156"/>
      <c r="J647" s="156"/>
      <c r="K647" s="831"/>
      <c r="L647" s="831"/>
      <c r="M647" s="831"/>
      <c r="R647" s="346"/>
      <c r="S647" s="1396"/>
      <c r="T647" s="346"/>
      <c r="U647" s="346"/>
      <c r="V647" s="346"/>
    </row>
    <row r="648">
      <c r="I648" s="156"/>
      <c r="J648" s="156"/>
      <c r="K648" s="831"/>
      <c r="L648" s="831"/>
      <c r="M648" s="831"/>
      <c r="R648" s="346"/>
      <c r="S648" s="1396"/>
      <c r="T648" s="346"/>
      <c r="U648" s="346"/>
      <c r="V648" s="346"/>
    </row>
    <row r="649">
      <c r="I649" s="156"/>
      <c r="J649" s="156"/>
      <c r="K649" s="831"/>
      <c r="L649" s="831"/>
      <c r="M649" s="831"/>
      <c r="R649" s="346"/>
      <c r="S649" s="1396"/>
      <c r="T649" s="346"/>
      <c r="U649" s="346"/>
      <c r="V649" s="346"/>
    </row>
    <row r="650">
      <c r="I650" s="156"/>
      <c r="J650" s="156"/>
      <c r="K650" s="831"/>
      <c r="L650" s="831"/>
      <c r="M650" s="831"/>
      <c r="R650" s="346"/>
      <c r="S650" s="1396"/>
      <c r="T650" s="346"/>
      <c r="U650" s="346"/>
      <c r="V650" s="346"/>
    </row>
    <row r="651">
      <c r="I651" s="156"/>
      <c r="J651" s="156"/>
      <c r="K651" s="831"/>
      <c r="L651" s="831"/>
      <c r="M651" s="831"/>
      <c r="R651" s="346"/>
      <c r="S651" s="1396"/>
      <c r="T651" s="346"/>
      <c r="U651" s="346"/>
      <c r="V651" s="346"/>
    </row>
    <row r="652">
      <c r="I652" s="156"/>
      <c r="J652" s="156"/>
      <c r="K652" s="831"/>
      <c r="L652" s="831"/>
      <c r="M652" s="831"/>
      <c r="R652" s="346"/>
      <c r="S652" s="1396"/>
      <c r="T652" s="346"/>
      <c r="U652" s="346"/>
      <c r="V652" s="346"/>
    </row>
    <row r="653">
      <c r="I653" s="156"/>
      <c r="J653" s="156"/>
      <c r="K653" s="831"/>
      <c r="L653" s="831"/>
      <c r="M653" s="831"/>
      <c r="R653" s="346"/>
      <c r="S653" s="1396"/>
      <c r="T653" s="346"/>
      <c r="U653" s="346"/>
      <c r="V653" s="346"/>
    </row>
    <row r="654">
      <c r="I654" s="156"/>
      <c r="J654" s="156"/>
      <c r="K654" s="831"/>
      <c r="L654" s="831"/>
      <c r="M654" s="831"/>
      <c r="R654" s="346"/>
      <c r="S654" s="1396"/>
      <c r="T654" s="346"/>
      <c r="U654" s="346"/>
      <c r="V654" s="346"/>
    </row>
    <row r="655">
      <c r="I655" s="156"/>
      <c r="J655" s="156"/>
      <c r="K655" s="831"/>
      <c r="L655" s="831"/>
      <c r="M655" s="831"/>
      <c r="R655" s="346"/>
      <c r="S655" s="1396"/>
      <c r="T655" s="346"/>
      <c r="U655" s="346"/>
      <c r="V655" s="346"/>
    </row>
    <row r="656">
      <c r="I656" s="156"/>
      <c r="J656" s="156"/>
      <c r="K656" s="831"/>
      <c r="L656" s="831"/>
      <c r="M656" s="831"/>
      <c r="R656" s="346"/>
      <c r="S656" s="1396"/>
      <c r="T656" s="346"/>
      <c r="U656" s="346"/>
      <c r="V656" s="346"/>
    </row>
    <row r="657">
      <c r="I657" s="156"/>
      <c r="J657" s="156"/>
      <c r="K657" s="831"/>
      <c r="L657" s="831"/>
      <c r="M657" s="831"/>
      <c r="R657" s="346"/>
      <c r="S657" s="1396"/>
      <c r="T657" s="346"/>
      <c r="U657" s="346"/>
      <c r="V657" s="346"/>
    </row>
    <row r="658">
      <c r="I658" s="156"/>
      <c r="J658" s="156"/>
      <c r="K658" s="831"/>
      <c r="L658" s="831"/>
      <c r="M658" s="831"/>
      <c r="R658" s="346"/>
      <c r="S658" s="1396"/>
      <c r="T658" s="346"/>
      <c r="U658" s="346"/>
      <c r="V658" s="346"/>
    </row>
    <row r="659">
      <c r="I659" s="156"/>
      <c r="J659" s="156"/>
      <c r="K659" s="831"/>
      <c r="L659" s="831"/>
      <c r="M659" s="831"/>
      <c r="R659" s="346"/>
      <c r="S659" s="1396"/>
      <c r="T659" s="346"/>
      <c r="U659" s="346"/>
      <c r="V659" s="346"/>
    </row>
    <row r="660">
      <c r="I660" s="156"/>
      <c r="J660" s="156"/>
      <c r="K660" s="831"/>
      <c r="L660" s="831"/>
      <c r="M660" s="831"/>
      <c r="R660" s="346"/>
      <c r="S660" s="1396"/>
      <c r="T660" s="346"/>
      <c r="U660" s="346"/>
      <c r="V660" s="346"/>
    </row>
    <row r="661">
      <c r="I661" s="156"/>
      <c r="J661" s="156"/>
      <c r="K661" s="831"/>
      <c r="L661" s="831"/>
      <c r="M661" s="831"/>
      <c r="R661" s="346"/>
      <c r="S661" s="1396"/>
      <c r="T661" s="346"/>
      <c r="U661" s="346"/>
      <c r="V661" s="346"/>
    </row>
    <row r="662">
      <c r="I662" s="156"/>
      <c r="J662" s="156"/>
      <c r="K662" s="831"/>
      <c r="L662" s="831"/>
      <c r="M662" s="831"/>
      <c r="R662" s="346"/>
      <c r="S662" s="1396"/>
      <c r="T662" s="346"/>
      <c r="U662" s="346"/>
      <c r="V662" s="346"/>
    </row>
    <row r="663">
      <c r="I663" s="156"/>
      <c r="J663" s="156"/>
      <c r="K663" s="831"/>
      <c r="L663" s="831"/>
      <c r="M663" s="831"/>
      <c r="R663" s="346"/>
      <c r="S663" s="1396"/>
      <c r="T663" s="346"/>
      <c r="U663" s="346"/>
      <c r="V663" s="346"/>
    </row>
    <row r="664">
      <c r="I664" s="156"/>
      <c r="J664" s="156"/>
      <c r="K664" s="831"/>
      <c r="L664" s="831"/>
      <c r="M664" s="831"/>
      <c r="R664" s="346"/>
      <c r="S664" s="1396"/>
      <c r="T664" s="346"/>
      <c r="U664" s="346"/>
      <c r="V664" s="346"/>
    </row>
    <row r="665">
      <c r="I665" s="156"/>
      <c r="J665" s="156"/>
      <c r="K665" s="831"/>
      <c r="L665" s="831"/>
      <c r="M665" s="831"/>
      <c r="R665" s="346"/>
      <c r="S665" s="1396"/>
      <c r="T665" s="346"/>
      <c r="U665" s="346"/>
      <c r="V665" s="346"/>
    </row>
    <row r="666">
      <c r="I666" s="156"/>
      <c r="J666" s="156"/>
      <c r="K666" s="831"/>
      <c r="L666" s="831"/>
      <c r="M666" s="831"/>
      <c r="R666" s="346"/>
      <c r="S666" s="1396"/>
      <c r="T666" s="346"/>
      <c r="U666" s="346"/>
      <c r="V666" s="346"/>
    </row>
    <row r="667">
      <c r="I667" s="156"/>
      <c r="J667" s="156"/>
      <c r="K667" s="831"/>
      <c r="L667" s="831"/>
      <c r="M667" s="831"/>
      <c r="R667" s="346"/>
      <c r="S667" s="1396"/>
      <c r="T667" s="346"/>
      <c r="U667" s="346"/>
      <c r="V667" s="346"/>
    </row>
    <row r="668">
      <c r="I668" s="156"/>
      <c r="J668" s="156"/>
      <c r="K668" s="831"/>
      <c r="L668" s="831"/>
      <c r="M668" s="831"/>
      <c r="R668" s="346"/>
      <c r="S668" s="1396"/>
      <c r="T668" s="346"/>
      <c r="U668" s="346"/>
      <c r="V668" s="346"/>
    </row>
    <row r="669">
      <c r="I669" s="156"/>
      <c r="J669" s="156"/>
      <c r="K669" s="831"/>
      <c r="L669" s="831"/>
      <c r="M669" s="831"/>
      <c r="R669" s="346"/>
      <c r="S669" s="1396"/>
      <c r="T669" s="346"/>
      <c r="U669" s="346"/>
      <c r="V669" s="346"/>
    </row>
    <row r="670">
      <c r="I670" s="156"/>
      <c r="J670" s="156"/>
      <c r="K670" s="831"/>
      <c r="L670" s="831"/>
      <c r="M670" s="831"/>
      <c r="R670" s="346"/>
      <c r="S670" s="1396"/>
      <c r="T670" s="346"/>
      <c r="U670" s="346"/>
      <c r="V670" s="346"/>
    </row>
    <row r="671">
      <c r="I671" s="156"/>
      <c r="J671" s="156"/>
      <c r="K671" s="831"/>
      <c r="L671" s="831"/>
      <c r="M671" s="831"/>
      <c r="R671" s="346"/>
      <c r="S671" s="1396"/>
      <c r="T671" s="346"/>
      <c r="U671" s="346"/>
      <c r="V671" s="346"/>
    </row>
    <row r="672">
      <c r="I672" s="156"/>
      <c r="J672" s="156"/>
      <c r="K672" s="831"/>
      <c r="L672" s="831"/>
      <c r="M672" s="831"/>
      <c r="R672" s="346"/>
      <c r="S672" s="1396"/>
      <c r="T672" s="346"/>
      <c r="U672" s="346"/>
      <c r="V672" s="346"/>
    </row>
    <row r="673">
      <c r="I673" s="156"/>
      <c r="J673" s="156"/>
      <c r="K673" s="831"/>
      <c r="L673" s="831"/>
      <c r="M673" s="831"/>
      <c r="R673" s="346"/>
      <c r="S673" s="1396"/>
      <c r="T673" s="346"/>
      <c r="U673" s="346"/>
      <c r="V673" s="346"/>
    </row>
    <row r="674">
      <c r="I674" s="156"/>
      <c r="J674" s="156"/>
      <c r="K674" s="831"/>
      <c r="L674" s="831"/>
      <c r="M674" s="831"/>
      <c r="R674" s="346"/>
      <c r="S674" s="1396"/>
      <c r="T674" s="346"/>
      <c r="U674" s="346"/>
      <c r="V674" s="346"/>
    </row>
    <row r="675">
      <c r="I675" s="156"/>
      <c r="J675" s="156"/>
      <c r="K675" s="831"/>
      <c r="L675" s="831"/>
      <c r="M675" s="831"/>
      <c r="R675" s="346"/>
      <c r="S675" s="1396"/>
      <c r="T675" s="346"/>
      <c r="U675" s="346"/>
      <c r="V675" s="346"/>
    </row>
    <row r="676">
      <c r="I676" s="156"/>
      <c r="J676" s="156"/>
      <c r="K676" s="831"/>
      <c r="L676" s="831"/>
      <c r="M676" s="831"/>
      <c r="R676" s="346"/>
      <c r="S676" s="1396"/>
      <c r="T676" s="346"/>
      <c r="U676" s="346"/>
      <c r="V676" s="346"/>
    </row>
    <row r="677">
      <c r="I677" s="156"/>
      <c r="J677" s="156"/>
      <c r="K677" s="831"/>
      <c r="L677" s="831"/>
      <c r="M677" s="831"/>
      <c r="R677" s="346"/>
      <c r="S677" s="1396"/>
      <c r="T677" s="346"/>
      <c r="U677" s="346"/>
      <c r="V677" s="346"/>
    </row>
    <row r="678">
      <c r="I678" s="156"/>
      <c r="J678" s="156"/>
      <c r="K678" s="831"/>
      <c r="L678" s="831"/>
      <c r="M678" s="831"/>
      <c r="R678" s="346"/>
      <c r="S678" s="1396"/>
      <c r="T678" s="346"/>
      <c r="U678" s="346"/>
      <c r="V678" s="346"/>
    </row>
    <row r="679">
      <c r="I679" s="156"/>
      <c r="J679" s="156"/>
      <c r="K679" s="831"/>
      <c r="L679" s="831"/>
      <c r="M679" s="831"/>
      <c r="R679" s="346"/>
      <c r="S679" s="1396"/>
      <c r="T679" s="346"/>
      <c r="U679" s="346"/>
      <c r="V679" s="346"/>
    </row>
    <row r="680">
      <c r="I680" s="156"/>
      <c r="J680" s="156"/>
      <c r="K680" s="831"/>
      <c r="L680" s="831"/>
      <c r="M680" s="831"/>
      <c r="R680" s="346"/>
      <c r="S680" s="1396"/>
      <c r="T680" s="346"/>
      <c r="U680" s="346"/>
      <c r="V680" s="346"/>
    </row>
    <row r="681">
      <c r="I681" s="156"/>
      <c r="J681" s="156"/>
      <c r="K681" s="831"/>
      <c r="L681" s="831"/>
      <c r="M681" s="831"/>
      <c r="R681" s="346"/>
      <c r="S681" s="1396"/>
      <c r="T681" s="346"/>
      <c r="U681" s="346"/>
      <c r="V681" s="346"/>
    </row>
    <row r="682">
      <c r="I682" s="156"/>
      <c r="J682" s="156"/>
      <c r="K682" s="831"/>
      <c r="L682" s="831"/>
      <c r="M682" s="831"/>
      <c r="R682" s="346"/>
      <c r="S682" s="1396"/>
      <c r="T682" s="346"/>
      <c r="U682" s="346"/>
      <c r="V682" s="346"/>
    </row>
    <row r="683">
      <c r="I683" s="156"/>
      <c r="J683" s="156"/>
      <c r="K683" s="831"/>
      <c r="L683" s="831"/>
      <c r="M683" s="831"/>
      <c r="R683" s="346"/>
      <c r="S683" s="1396"/>
      <c r="T683" s="346"/>
      <c r="U683" s="346"/>
      <c r="V683" s="346"/>
    </row>
    <row r="684">
      <c r="I684" s="156"/>
      <c r="J684" s="156"/>
      <c r="K684" s="831"/>
      <c r="L684" s="831"/>
      <c r="M684" s="831"/>
      <c r="R684" s="346"/>
      <c r="S684" s="1396"/>
      <c r="T684" s="346"/>
      <c r="U684" s="346"/>
      <c r="V684" s="346"/>
    </row>
    <row r="685">
      <c r="I685" s="156"/>
      <c r="J685" s="156"/>
      <c r="K685" s="831"/>
      <c r="L685" s="831"/>
      <c r="M685" s="831"/>
      <c r="R685" s="346"/>
      <c r="S685" s="1396"/>
      <c r="T685" s="346"/>
      <c r="U685" s="346"/>
      <c r="V685" s="346"/>
    </row>
    <row r="686">
      <c r="I686" s="156"/>
      <c r="J686" s="156"/>
      <c r="K686" s="831"/>
      <c r="L686" s="831"/>
      <c r="M686" s="831"/>
      <c r="R686" s="346"/>
      <c r="S686" s="1396"/>
      <c r="T686" s="346"/>
      <c r="U686" s="346"/>
      <c r="V686" s="346"/>
    </row>
    <row r="687">
      <c r="I687" s="156"/>
      <c r="J687" s="156"/>
      <c r="K687" s="831"/>
      <c r="L687" s="831"/>
      <c r="M687" s="831"/>
      <c r="R687" s="346"/>
      <c r="S687" s="1396"/>
      <c r="T687" s="346"/>
      <c r="U687" s="346"/>
      <c r="V687" s="346"/>
    </row>
    <row r="688">
      <c r="I688" s="156"/>
      <c r="J688" s="156"/>
      <c r="K688" s="831"/>
      <c r="L688" s="831"/>
      <c r="M688" s="831"/>
      <c r="R688" s="346"/>
      <c r="S688" s="1396"/>
      <c r="T688" s="346"/>
      <c r="U688" s="346"/>
      <c r="V688" s="346"/>
    </row>
    <row r="689">
      <c r="I689" s="156"/>
      <c r="J689" s="156"/>
      <c r="K689" s="831"/>
      <c r="L689" s="831"/>
      <c r="M689" s="831"/>
      <c r="R689" s="346"/>
      <c r="S689" s="1396"/>
      <c r="T689" s="346"/>
      <c r="U689" s="346"/>
      <c r="V689" s="346"/>
    </row>
    <row r="690">
      <c r="I690" s="156"/>
      <c r="J690" s="156"/>
      <c r="K690" s="831"/>
      <c r="L690" s="831"/>
      <c r="M690" s="831"/>
      <c r="R690" s="346"/>
      <c r="S690" s="1396"/>
      <c r="T690" s="346"/>
      <c r="U690" s="346"/>
      <c r="V690" s="346"/>
    </row>
    <row r="691">
      <c r="I691" s="156"/>
      <c r="J691" s="156"/>
      <c r="K691" s="831"/>
      <c r="L691" s="831"/>
      <c r="M691" s="831"/>
      <c r="R691" s="346"/>
      <c r="S691" s="1396"/>
      <c r="T691" s="346"/>
      <c r="U691" s="346"/>
      <c r="V691" s="346"/>
    </row>
    <row r="692">
      <c r="I692" s="156"/>
      <c r="J692" s="156"/>
      <c r="K692" s="831"/>
      <c r="L692" s="831"/>
      <c r="M692" s="831"/>
      <c r="R692" s="346"/>
      <c r="S692" s="1396"/>
      <c r="T692" s="346"/>
      <c r="U692" s="346"/>
      <c r="V692" s="346"/>
    </row>
    <row r="693">
      <c r="I693" s="156"/>
      <c r="J693" s="156"/>
      <c r="K693" s="831"/>
      <c r="L693" s="831"/>
      <c r="M693" s="831"/>
      <c r="R693" s="346"/>
      <c r="S693" s="1396"/>
      <c r="T693" s="346"/>
      <c r="U693" s="346"/>
      <c r="V693" s="346"/>
    </row>
    <row r="694">
      <c r="I694" s="156"/>
      <c r="J694" s="156"/>
      <c r="K694" s="831"/>
      <c r="L694" s="831"/>
      <c r="M694" s="831"/>
      <c r="R694" s="346"/>
      <c r="S694" s="1396"/>
      <c r="T694" s="346"/>
      <c r="U694" s="346"/>
      <c r="V694" s="346"/>
    </row>
    <row r="695">
      <c r="I695" s="156"/>
      <c r="J695" s="156"/>
      <c r="K695" s="831"/>
      <c r="L695" s="831"/>
      <c r="M695" s="831"/>
      <c r="R695" s="346"/>
      <c r="S695" s="1396"/>
      <c r="T695" s="346"/>
      <c r="U695" s="346"/>
      <c r="V695" s="346"/>
    </row>
    <row r="696">
      <c r="I696" s="156"/>
      <c r="J696" s="156"/>
      <c r="K696" s="831"/>
      <c r="L696" s="831"/>
      <c r="M696" s="831"/>
      <c r="R696" s="346"/>
      <c r="S696" s="1396"/>
      <c r="T696" s="346"/>
      <c r="U696" s="346"/>
      <c r="V696" s="346"/>
    </row>
    <row r="697">
      <c r="I697" s="156"/>
      <c r="J697" s="156"/>
      <c r="K697" s="831"/>
      <c r="L697" s="831"/>
      <c r="M697" s="831"/>
      <c r="R697" s="346"/>
      <c r="S697" s="1396"/>
      <c r="T697" s="346"/>
      <c r="U697" s="346"/>
      <c r="V697" s="346"/>
    </row>
    <row r="698">
      <c r="I698" s="156"/>
      <c r="J698" s="156"/>
      <c r="K698" s="831"/>
      <c r="L698" s="831"/>
      <c r="M698" s="831"/>
      <c r="R698" s="346"/>
      <c r="S698" s="1396"/>
      <c r="T698" s="346"/>
      <c r="U698" s="346"/>
      <c r="V698" s="346"/>
    </row>
    <row r="699">
      <c r="I699" s="156"/>
      <c r="J699" s="156"/>
      <c r="K699" s="831"/>
      <c r="L699" s="831"/>
      <c r="M699" s="831"/>
      <c r="R699" s="346"/>
      <c r="S699" s="1396"/>
      <c r="T699" s="346"/>
      <c r="U699" s="346"/>
      <c r="V699" s="346"/>
    </row>
    <row r="700">
      <c r="I700" s="156"/>
      <c r="J700" s="156"/>
      <c r="K700" s="831"/>
      <c r="L700" s="831"/>
      <c r="M700" s="831"/>
      <c r="R700" s="346"/>
      <c r="S700" s="1396"/>
      <c r="T700" s="346"/>
      <c r="U700" s="346"/>
      <c r="V700" s="346"/>
    </row>
    <row r="701">
      <c r="I701" s="156"/>
      <c r="J701" s="156"/>
      <c r="K701" s="831"/>
      <c r="L701" s="831"/>
      <c r="M701" s="831"/>
      <c r="R701" s="346"/>
      <c r="S701" s="1396"/>
      <c r="T701" s="346"/>
      <c r="U701" s="346"/>
      <c r="V701" s="346"/>
    </row>
    <row r="702">
      <c r="I702" s="156"/>
      <c r="J702" s="156"/>
      <c r="K702" s="831"/>
      <c r="L702" s="831"/>
      <c r="M702" s="831"/>
      <c r="R702" s="346"/>
      <c r="S702" s="1396"/>
      <c r="T702" s="346"/>
      <c r="U702" s="346"/>
      <c r="V702" s="346"/>
    </row>
    <row r="703">
      <c r="I703" s="156"/>
      <c r="J703" s="156"/>
      <c r="K703" s="831"/>
      <c r="L703" s="831"/>
      <c r="M703" s="831"/>
      <c r="R703" s="346"/>
      <c r="S703" s="1396"/>
      <c r="T703" s="346"/>
      <c r="U703" s="346"/>
      <c r="V703" s="346"/>
    </row>
    <row r="704">
      <c r="I704" s="156"/>
      <c r="J704" s="156"/>
      <c r="K704" s="831"/>
      <c r="L704" s="831"/>
      <c r="M704" s="831"/>
      <c r="R704" s="346"/>
      <c r="S704" s="1396"/>
      <c r="T704" s="346"/>
      <c r="U704" s="346"/>
      <c r="V704" s="346"/>
    </row>
    <row r="705">
      <c r="I705" s="156"/>
      <c r="J705" s="156"/>
      <c r="K705" s="831"/>
      <c r="L705" s="831"/>
      <c r="M705" s="831"/>
      <c r="R705" s="346"/>
      <c r="S705" s="1396"/>
      <c r="T705" s="346"/>
      <c r="U705" s="346"/>
      <c r="V705" s="346"/>
    </row>
    <row r="706">
      <c r="I706" s="156"/>
      <c r="J706" s="156"/>
      <c r="K706" s="831"/>
      <c r="L706" s="831"/>
      <c r="M706" s="831"/>
      <c r="R706" s="346"/>
      <c r="S706" s="1396"/>
      <c r="T706" s="346"/>
      <c r="U706" s="346"/>
      <c r="V706" s="346"/>
    </row>
    <row r="707">
      <c r="I707" s="156"/>
      <c r="J707" s="156"/>
      <c r="K707" s="831"/>
      <c r="L707" s="831"/>
      <c r="M707" s="831"/>
      <c r="R707" s="346"/>
      <c r="S707" s="1396"/>
      <c r="T707" s="346"/>
      <c r="U707" s="346"/>
      <c r="V707" s="346"/>
    </row>
    <row r="708">
      <c r="I708" s="156"/>
      <c r="J708" s="156"/>
      <c r="K708" s="831"/>
      <c r="L708" s="831"/>
      <c r="M708" s="831"/>
      <c r="R708" s="346"/>
      <c r="S708" s="1396"/>
      <c r="T708" s="346"/>
      <c r="U708" s="346"/>
      <c r="V708" s="346"/>
    </row>
    <row r="709">
      <c r="I709" s="156"/>
      <c r="J709" s="156"/>
      <c r="K709" s="831"/>
      <c r="L709" s="831"/>
      <c r="M709" s="831"/>
      <c r="R709" s="346"/>
      <c r="S709" s="1396"/>
      <c r="T709" s="346"/>
      <c r="U709" s="346"/>
      <c r="V709" s="346"/>
    </row>
    <row r="710">
      <c r="I710" s="156"/>
      <c r="J710" s="156"/>
      <c r="K710" s="831"/>
      <c r="L710" s="831"/>
      <c r="M710" s="831"/>
      <c r="R710" s="346"/>
      <c r="S710" s="1396"/>
      <c r="T710" s="346"/>
      <c r="U710" s="346"/>
      <c r="V710" s="346"/>
    </row>
    <row r="711">
      <c r="I711" s="156"/>
      <c r="J711" s="156"/>
      <c r="K711" s="831"/>
      <c r="L711" s="831"/>
      <c r="M711" s="831"/>
      <c r="R711" s="346"/>
      <c r="S711" s="1396"/>
      <c r="T711" s="346"/>
      <c r="U711" s="346"/>
      <c r="V711" s="346"/>
    </row>
    <row r="712">
      <c r="I712" s="156"/>
      <c r="J712" s="156"/>
      <c r="K712" s="831"/>
      <c r="L712" s="831"/>
      <c r="M712" s="831"/>
      <c r="R712" s="346"/>
      <c r="S712" s="1396"/>
      <c r="T712" s="346"/>
      <c r="U712" s="346"/>
      <c r="V712" s="346"/>
    </row>
    <row r="713">
      <c r="I713" s="156"/>
      <c r="J713" s="156"/>
      <c r="K713" s="831"/>
      <c r="L713" s="831"/>
      <c r="M713" s="831"/>
      <c r="R713" s="346"/>
      <c r="S713" s="1396"/>
      <c r="T713" s="346"/>
      <c r="U713" s="346"/>
      <c r="V713" s="346"/>
    </row>
    <row r="714">
      <c r="I714" s="156"/>
      <c r="J714" s="156"/>
      <c r="K714" s="831"/>
      <c r="L714" s="831"/>
      <c r="M714" s="831"/>
      <c r="R714" s="346"/>
      <c r="S714" s="1396"/>
      <c r="T714" s="346"/>
      <c r="U714" s="346"/>
      <c r="V714" s="346"/>
    </row>
    <row r="715">
      <c r="I715" s="156"/>
      <c r="J715" s="156"/>
      <c r="K715" s="831"/>
      <c r="L715" s="831"/>
      <c r="M715" s="831"/>
      <c r="R715" s="346"/>
      <c r="S715" s="1396"/>
      <c r="T715" s="346"/>
      <c r="U715" s="346"/>
      <c r="V715" s="346"/>
    </row>
    <row r="716">
      <c r="I716" s="156"/>
      <c r="J716" s="156"/>
      <c r="K716" s="831"/>
      <c r="L716" s="831"/>
      <c r="M716" s="831"/>
      <c r="R716" s="346"/>
      <c r="S716" s="1396"/>
      <c r="T716" s="346"/>
      <c r="U716" s="346"/>
      <c r="V716" s="346"/>
    </row>
    <row r="717">
      <c r="I717" s="156"/>
      <c r="J717" s="156"/>
      <c r="K717" s="831"/>
      <c r="L717" s="831"/>
      <c r="M717" s="831"/>
      <c r="R717" s="346"/>
      <c r="S717" s="1396"/>
      <c r="T717" s="346"/>
      <c r="U717" s="346"/>
      <c r="V717" s="346"/>
    </row>
    <row r="718">
      <c r="I718" s="156"/>
      <c r="J718" s="156"/>
      <c r="K718" s="831"/>
      <c r="L718" s="831"/>
      <c r="M718" s="831"/>
      <c r="R718" s="346"/>
      <c r="S718" s="1396"/>
      <c r="T718" s="346"/>
      <c r="U718" s="346"/>
      <c r="V718" s="346"/>
    </row>
    <row r="719">
      <c r="I719" s="156"/>
      <c r="J719" s="156"/>
      <c r="K719" s="831"/>
      <c r="L719" s="831"/>
      <c r="M719" s="831"/>
      <c r="R719" s="346"/>
      <c r="S719" s="1396"/>
      <c r="T719" s="346"/>
      <c r="U719" s="346"/>
      <c r="V719" s="346"/>
    </row>
    <row r="720">
      <c r="I720" s="156"/>
      <c r="J720" s="156"/>
      <c r="K720" s="831"/>
      <c r="L720" s="831"/>
      <c r="M720" s="831"/>
      <c r="R720" s="346"/>
      <c r="S720" s="1396"/>
      <c r="T720" s="346"/>
      <c r="U720" s="346"/>
      <c r="V720" s="346"/>
    </row>
    <row r="721">
      <c r="I721" s="156"/>
      <c r="J721" s="156"/>
      <c r="K721" s="831"/>
      <c r="L721" s="831"/>
      <c r="M721" s="831"/>
      <c r="R721" s="346"/>
      <c r="S721" s="1396"/>
      <c r="T721" s="346"/>
      <c r="U721" s="346"/>
      <c r="V721" s="346"/>
    </row>
    <row r="722">
      <c r="I722" s="156"/>
      <c r="J722" s="156"/>
      <c r="K722" s="831"/>
      <c r="L722" s="831"/>
      <c r="M722" s="831"/>
      <c r="R722" s="346"/>
      <c r="S722" s="1396"/>
      <c r="T722" s="346"/>
      <c r="U722" s="346"/>
      <c r="V722" s="346"/>
    </row>
    <row r="723">
      <c r="I723" s="156"/>
      <c r="J723" s="156"/>
      <c r="K723" s="831"/>
      <c r="L723" s="831"/>
      <c r="M723" s="831"/>
      <c r="R723" s="346"/>
      <c r="S723" s="1396"/>
      <c r="T723" s="346"/>
      <c r="U723" s="346"/>
      <c r="V723" s="346"/>
    </row>
    <row r="724">
      <c r="I724" s="156"/>
      <c r="J724" s="156"/>
      <c r="K724" s="831"/>
      <c r="L724" s="831"/>
      <c r="M724" s="831"/>
      <c r="R724" s="346"/>
      <c r="S724" s="1396"/>
      <c r="T724" s="346"/>
      <c r="U724" s="346"/>
      <c r="V724" s="346"/>
    </row>
    <row r="725">
      <c r="I725" s="156"/>
      <c r="J725" s="156"/>
      <c r="K725" s="831"/>
      <c r="L725" s="831"/>
      <c r="M725" s="831"/>
      <c r="R725" s="346"/>
      <c r="S725" s="1396"/>
      <c r="T725" s="346"/>
      <c r="U725" s="346"/>
      <c r="V725" s="346"/>
    </row>
    <row r="726">
      <c r="I726" s="156"/>
      <c r="J726" s="156"/>
      <c r="K726" s="831"/>
      <c r="L726" s="831"/>
      <c r="M726" s="831"/>
      <c r="R726" s="346"/>
      <c r="S726" s="1396"/>
      <c r="T726" s="346"/>
      <c r="U726" s="346"/>
      <c r="V726" s="346"/>
    </row>
    <row r="727">
      <c r="I727" s="156"/>
      <c r="J727" s="156"/>
      <c r="K727" s="831"/>
      <c r="L727" s="831"/>
      <c r="M727" s="831"/>
      <c r="R727" s="346"/>
      <c r="S727" s="1396"/>
      <c r="T727" s="346"/>
      <c r="U727" s="346"/>
      <c r="V727" s="346"/>
    </row>
    <row r="728">
      <c r="I728" s="156"/>
      <c r="J728" s="156"/>
      <c r="K728" s="831"/>
      <c r="L728" s="831"/>
      <c r="M728" s="831"/>
      <c r="R728" s="346"/>
      <c r="S728" s="1396"/>
      <c r="T728" s="346"/>
      <c r="U728" s="346"/>
      <c r="V728" s="346"/>
    </row>
    <row r="729">
      <c r="I729" s="156"/>
      <c r="J729" s="156"/>
      <c r="K729" s="831"/>
      <c r="L729" s="831"/>
      <c r="M729" s="831"/>
      <c r="R729" s="346"/>
      <c r="S729" s="1396"/>
      <c r="T729" s="346"/>
      <c r="U729" s="346"/>
      <c r="V729" s="346"/>
    </row>
    <row r="730">
      <c r="I730" s="156"/>
      <c r="J730" s="156"/>
      <c r="K730" s="831"/>
      <c r="L730" s="831"/>
      <c r="M730" s="831"/>
      <c r="R730" s="346"/>
      <c r="S730" s="1396"/>
      <c r="T730" s="346"/>
      <c r="U730" s="346"/>
      <c r="V730" s="346"/>
    </row>
    <row r="731">
      <c r="I731" s="156"/>
      <c r="J731" s="156"/>
      <c r="K731" s="831"/>
      <c r="L731" s="831"/>
      <c r="M731" s="831"/>
      <c r="R731" s="346"/>
      <c r="S731" s="1396"/>
      <c r="T731" s="346"/>
      <c r="U731" s="346"/>
      <c r="V731" s="346"/>
    </row>
    <row r="732">
      <c r="I732" s="156"/>
      <c r="J732" s="156"/>
      <c r="K732" s="831"/>
      <c r="L732" s="831"/>
      <c r="M732" s="831"/>
      <c r="R732" s="346"/>
      <c r="S732" s="1396"/>
      <c r="T732" s="346"/>
      <c r="U732" s="346"/>
      <c r="V732" s="346"/>
    </row>
    <row r="733">
      <c r="I733" s="156"/>
      <c r="J733" s="156"/>
      <c r="K733" s="831"/>
      <c r="L733" s="831"/>
      <c r="M733" s="831"/>
      <c r="R733" s="346"/>
      <c r="S733" s="1396"/>
      <c r="T733" s="346"/>
      <c r="U733" s="346"/>
      <c r="V733" s="346"/>
    </row>
    <row r="734">
      <c r="I734" s="156"/>
      <c r="J734" s="156"/>
      <c r="K734" s="831"/>
      <c r="L734" s="831"/>
      <c r="M734" s="831"/>
      <c r="R734" s="346"/>
      <c r="S734" s="1396"/>
      <c r="T734" s="346"/>
      <c r="U734" s="346"/>
      <c r="V734" s="346"/>
    </row>
    <row r="735">
      <c r="I735" s="156"/>
      <c r="J735" s="156"/>
      <c r="K735" s="831"/>
      <c r="L735" s="831"/>
      <c r="M735" s="831"/>
      <c r="R735" s="346"/>
      <c r="S735" s="1396"/>
      <c r="T735" s="346"/>
      <c r="U735" s="346"/>
      <c r="V735" s="346"/>
    </row>
    <row r="736">
      <c r="I736" s="156"/>
      <c r="J736" s="156"/>
      <c r="K736" s="831"/>
      <c r="L736" s="831"/>
      <c r="M736" s="831"/>
      <c r="R736" s="346"/>
      <c r="S736" s="1396"/>
      <c r="T736" s="346"/>
      <c r="U736" s="346"/>
      <c r="V736" s="346"/>
    </row>
    <row r="737">
      <c r="I737" s="156"/>
      <c r="J737" s="156"/>
      <c r="K737" s="831"/>
      <c r="L737" s="831"/>
      <c r="M737" s="831"/>
      <c r="R737" s="346"/>
      <c r="S737" s="1396"/>
      <c r="T737" s="346"/>
      <c r="U737" s="346"/>
      <c r="V737" s="346"/>
    </row>
    <row r="738">
      <c r="I738" s="156"/>
      <c r="J738" s="156"/>
      <c r="K738" s="831"/>
      <c r="L738" s="831"/>
      <c r="M738" s="831"/>
      <c r="R738" s="346"/>
      <c r="S738" s="1396"/>
      <c r="T738" s="346"/>
      <c r="U738" s="346"/>
      <c r="V738" s="346"/>
    </row>
    <row r="739">
      <c r="I739" s="156"/>
      <c r="J739" s="156"/>
      <c r="K739" s="831"/>
      <c r="L739" s="831"/>
      <c r="M739" s="831"/>
      <c r="R739" s="346"/>
      <c r="S739" s="1396"/>
      <c r="T739" s="346"/>
      <c r="U739" s="346"/>
      <c r="V739" s="346"/>
    </row>
    <row r="740">
      <c r="I740" s="156"/>
      <c r="J740" s="156"/>
      <c r="K740" s="831"/>
      <c r="L740" s="831"/>
      <c r="M740" s="831"/>
      <c r="R740" s="346"/>
      <c r="S740" s="1396"/>
      <c r="T740" s="346"/>
      <c r="U740" s="346"/>
      <c r="V740" s="346"/>
    </row>
    <row r="741">
      <c r="I741" s="156"/>
      <c r="J741" s="156"/>
      <c r="K741" s="831"/>
      <c r="L741" s="831"/>
      <c r="M741" s="831"/>
      <c r="R741" s="346"/>
      <c r="S741" s="1396"/>
      <c r="T741" s="346"/>
      <c r="U741" s="346"/>
      <c r="V741" s="346"/>
    </row>
    <row r="742">
      <c r="I742" s="156"/>
      <c r="J742" s="156"/>
      <c r="K742" s="831"/>
      <c r="L742" s="831"/>
      <c r="M742" s="831"/>
      <c r="R742" s="346"/>
      <c r="S742" s="1396"/>
      <c r="T742" s="346"/>
      <c r="U742" s="346"/>
      <c r="V742" s="346"/>
    </row>
    <row r="743">
      <c r="I743" s="156"/>
      <c r="J743" s="156"/>
      <c r="K743" s="831"/>
      <c r="L743" s="831"/>
      <c r="M743" s="831"/>
      <c r="R743" s="346"/>
      <c r="S743" s="1396"/>
      <c r="T743" s="346"/>
      <c r="U743" s="346"/>
      <c r="V743" s="346"/>
    </row>
    <row r="744">
      <c r="I744" s="156"/>
      <c r="J744" s="156"/>
      <c r="K744" s="831"/>
      <c r="L744" s="831"/>
      <c r="M744" s="831"/>
      <c r="R744" s="346"/>
      <c r="S744" s="1396"/>
      <c r="T744" s="346"/>
      <c r="U744" s="346"/>
      <c r="V744" s="346"/>
    </row>
    <row r="745">
      <c r="I745" s="156"/>
      <c r="J745" s="156"/>
      <c r="K745" s="831"/>
      <c r="L745" s="831"/>
      <c r="M745" s="831"/>
      <c r="R745" s="346"/>
      <c r="S745" s="1396"/>
      <c r="T745" s="346"/>
      <c r="U745" s="346"/>
      <c r="V745" s="346"/>
    </row>
    <row r="746">
      <c r="I746" s="156"/>
      <c r="J746" s="156"/>
      <c r="K746" s="831"/>
      <c r="L746" s="831"/>
      <c r="M746" s="831"/>
      <c r="R746" s="346"/>
      <c r="S746" s="1396"/>
      <c r="T746" s="346"/>
      <c r="U746" s="346"/>
      <c r="V746" s="346"/>
    </row>
    <row r="747">
      <c r="I747" s="156"/>
      <c r="J747" s="156"/>
      <c r="K747" s="831"/>
      <c r="L747" s="831"/>
      <c r="M747" s="831"/>
      <c r="R747" s="346"/>
      <c r="S747" s="1396"/>
      <c r="T747" s="346"/>
      <c r="U747" s="346"/>
      <c r="V747" s="346"/>
    </row>
    <row r="748">
      <c r="I748" s="156"/>
      <c r="J748" s="156"/>
      <c r="K748" s="831"/>
      <c r="L748" s="831"/>
      <c r="M748" s="831"/>
      <c r="R748" s="346"/>
      <c r="S748" s="1396"/>
      <c r="T748" s="346"/>
      <c r="U748" s="346"/>
      <c r="V748" s="346"/>
    </row>
    <row r="749">
      <c r="I749" s="156"/>
      <c r="J749" s="156"/>
      <c r="K749" s="831"/>
      <c r="L749" s="831"/>
      <c r="M749" s="831"/>
      <c r="R749" s="346"/>
      <c r="S749" s="1396"/>
      <c r="T749" s="346"/>
      <c r="U749" s="346"/>
      <c r="V749" s="346"/>
    </row>
    <row r="750">
      <c r="I750" s="156"/>
      <c r="J750" s="156"/>
      <c r="K750" s="831"/>
      <c r="L750" s="831"/>
      <c r="M750" s="831"/>
      <c r="R750" s="346"/>
      <c r="S750" s="1396"/>
      <c r="T750" s="346"/>
      <c r="U750" s="346"/>
      <c r="V750" s="346"/>
    </row>
    <row r="751">
      <c r="I751" s="156"/>
      <c r="J751" s="156"/>
      <c r="K751" s="831"/>
      <c r="L751" s="831"/>
      <c r="M751" s="831"/>
      <c r="R751" s="346"/>
      <c r="S751" s="1396"/>
      <c r="T751" s="346"/>
      <c r="U751" s="346"/>
      <c r="V751" s="346"/>
    </row>
    <row r="752">
      <c r="I752" s="156"/>
      <c r="J752" s="156"/>
      <c r="K752" s="831"/>
      <c r="L752" s="831"/>
      <c r="M752" s="831"/>
      <c r="R752" s="346"/>
      <c r="S752" s="1396"/>
      <c r="T752" s="346"/>
      <c r="U752" s="346"/>
      <c r="V752" s="346"/>
    </row>
    <row r="753">
      <c r="I753" s="156"/>
      <c r="J753" s="156"/>
      <c r="K753" s="831"/>
      <c r="L753" s="831"/>
      <c r="M753" s="831"/>
      <c r="R753" s="346"/>
      <c r="S753" s="1396"/>
      <c r="T753" s="346"/>
      <c r="U753" s="346"/>
      <c r="V753" s="346"/>
    </row>
    <row r="754">
      <c r="I754" s="156"/>
      <c r="J754" s="156"/>
      <c r="K754" s="831"/>
      <c r="L754" s="831"/>
      <c r="M754" s="831"/>
      <c r="R754" s="346"/>
      <c r="S754" s="1396"/>
      <c r="T754" s="346"/>
      <c r="U754" s="346"/>
      <c r="V754" s="346"/>
    </row>
    <row r="755">
      <c r="I755" s="156"/>
      <c r="J755" s="156"/>
      <c r="K755" s="831"/>
      <c r="L755" s="831"/>
      <c r="M755" s="831"/>
      <c r="R755" s="346"/>
      <c r="S755" s="1396"/>
      <c r="T755" s="346"/>
      <c r="U755" s="346"/>
      <c r="V755" s="346"/>
    </row>
    <row r="756">
      <c r="I756" s="156"/>
      <c r="J756" s="156"/>
      <c r="K756" s="831"/>
      <c r="L756" s="831"/>
      <c r="M756" s="831"/>
      <c r="R756" s="346"/>
      <c r="S756" s="1396"/>
      <c r="T756" s="346"/>
      <c r="U756" s="346"/>
      <c r="V756" s="346"/>
    </row>
    <row r="757">
      <c r="I757" s="156"/>
      <c r="J757" s="156"/>
      <c r="K757" s="831"/>
      <c r="L757" s="831"/>
      <c r="M757" s="831"/>
      <c r="R757" s="346"/>
      <c r="S757" s="1396"/>
      <c r="T757" s="346"/>
      <c r="U757" s="346"/>
      <c r="V757" s="346"/>
    </row>
    <row r="758">
      <c r="I758" s="156"/>
      <c r="J758" s="156"/>
      <c r="K758" s="831"/>
      <c r="L758" s="831"/>
      <c r="M758" s="831"/>
      <c r="R758" s="346"/>
      <c r="S758" s="1396"/>
      <c r="T758" s="346"/>
      <c r="U758" s="346"/>
      <c r="V758" s="346"/>
    </row>
    <row r="759">
      <c r="I759" s="156"/>
      <c r="J759" s="156"/>
      <c r="K759" s="831"/>
      <c r="L759" s="831"/>
      <c r="M759" s="831"/>
      <c r="R759" s="346"/>
      <c r="S759" s="1396"/>
      <c r="T759" s="346"/>
      <c r="U759" s="346"/>
      <c r="V759" s="346"/>
    </row>
    <row r="760">
      <c r="I760" s="156"/>
      <c r="J760" s="156"/>
      <c r="K760" s="831"/>
      <c r="L760" s="831"/>
      <c r="M760" s="831"/>
      <c r="R760" s="346"/>
      <c r="S760" s="1396"/>
      <c r="T760" s="346"/>
      <c r="U760" s="346"/>
      <c r="V760" s="346"/>
    </row>
    <row r="761">
      <c r="I761" s="156"/>
      <c r="J761" s="156"/>
      <c r="K761" s="831"/>
      <c r="L761" s="831"/>
      <c r="M761" s="831"/>
      <c r="R761" s="346"/>
      <c r="S761" s="1396"/>
      <c r="T761" s="346"/>
      <c r="U761" s="346"/>
      <c r="V761" s="346"/>
    </row>
    <row r="762">
      <c r="I762" s="156"/>
      <c r="J762" s="156"/>
      <c r="K762" s="831"/>
      <c r="L762" s="831"/>
      <c r="M762" s="831"/>
      <c r="R762" s="346"/>
      <c r="S762" s="1396"/>
      <c r="T762" s="346"/>
      <c r="U762" s="346"/>
      <c r="V762" s="346"/>
    </row>
    <row r="763">
      <c r="I763" s="156"/>
      <c r="J763" s="156"/>
      <c r="K763" s="831"/>
      <c r="L763" s="831"/>
      <c r="M763" s="831"/>
      <c r="R763" s="346"/>
      <c r="S763" s="1396"/>
      <c r="T763" s="346"/>
      <c r="U763" s="346"/>
      <c r="V763" s="346"/>
    </row>
    <row r="764">
      <c r="I764" s="156"/>
      <c r="J764" s="156"/>
      <c r="K764" s="831"/>
      <c r="L764" s="831"/>
      <c r="M764" s="831"/>
      <c r="R764" s="346"/>
      <c r="S764" s="1396"/>
      <c r="T764" s="346"/>
      <c r="U764" s="346"/>
      <c r="V764" s="346"/>
    </row>
    <row r="765">
      <c r="I765" s="156"/>
      <c r="J765" s="156"/>
      <c r="K765" s="831"/>
      <c r="L765" s="831"/>
      <c r="M765" s="831"/>
      <c r="R765" s="346"/>
      <c r="S765" s="1396"/>
      <c r="T765" s="346"/>
      <c r="U765" s="346"/>
      <c r="V765" s="346"/>
    </row>
    <row r="766">
      <c r="I766" s="156"/>
      <c r="J766" s="156"/>
      <c r="K766" s="831"/>
      <c r="L766" s="831"/>
      <c r="M766" s="831"/>
      <c r="R766" s="346"/>
      <c r="S766" s="1396"/>
      <c r="T766" s="346"/>
      <c r="U766" s="346"/>
      <c r="V766" s="346"/>
    </row>
    <row r="767">
      <c r="I767" s="156"/>
      <c r="J767" s="156"/>
      <c r="K767" s="831"/>
      <c r="L767" s="831"/>
      <c r="M767" s="831"/>
      <c r="R767" s="346"/>
      <c r="S767" s="1396"/>
      <c r="T767" s="346"/>
      <c r="U767" s="346"/>
      <c r="V767" s="346"/>
    </row>
    <row r="768">
      <c r="I768" s="156"/>
      <c r="J768" s="156"/>
      <c r="K768" s="831"/>
      <c r="L768" s="831"/>
      <c r="M768" s="831"/>
      <c r="R768" s="346"/>
      <c r="S768" s="1396"/>
      <c r="T768" s="346"/>
      <c r="U768" s="346"/>
      <c r="V768" s="346"/>
    </row>
    <row r="769">
      <c r="I769" s="156"/>
      <c r="J769" s="156"/>
      <c r="K769" s="831"/>
      <c r="L769" s="831"/>
      <c r="M769" s="831"/>
      <c r="R769" s="346"/>
      <c r="S769" s="1396"/>
      <c r="T769" s="346"/>
      <c r="U769" s="346"/>
      <c r="V769" s="346"/>
    </row>
    <row r="770">
      <c r="I770" s="156"/>
      <c r="J770" s="156"/>
      <c r="K770" s="831"/>
      <c r="L770" s="831"/>
      <c r="M770" s="831"/>
      <c r="R770" s="346"/>
      <c r="S770" s="1396"/>
      <c r="T770" s="346"/>
      <c r="U770" s="346"/>
      <c r="V770" s="346"/>
    </row>
    <row r="771">
      <c r="I771" s="156"/>
      <c r="J771" s="156"/>
      <c r="K771" s="831"/>
      <c r="L771" s="831"/>
      <c r="M771" s="831"/>
      <c r="R771" s="346"/>
      <c r="S771" s="1396"/>
      <c r="T771" s="346"/>
      <c r="U771" s="346"/>
      <c r="V771" s="346"/>
    </row>
    <row r="772">
      <c r="I772" s="156"/>
      <c r="J772" s="156"/>
      <c r="K772" s="831"/>
      <c r="L772" s="831"/>
      <c r="M772" s="831"/>
      <c r="R772" s="346"/>
      <c r="S772" s="1396"/>
      <c r="T772" s="346"/>
      <c r="U772" s="346"/>
      <c r="V772" s="346"/>
    </row>
    <row r="773">
      <c r="I773" s="156"/>
      <c r="J773" s="156"/>
      <c r="K773" s="831"/>
      <c r="L773" s="831"/>
      <c r="M773" s="831"/>
      <c r="R773" s="346"/>
      <c r="S773" s="1396"/>
      <c r="T773" s="346"/>
      <c r="U773" s="346"/>
      <c r="V773" s="346"/>
    </row>
    <row r="774">
      <c r="I774" s="156"/>
      <c r="J774" s="156"/>
      <c r="K774" s="831"/>
      <c r="L774" s="831"/>
      <c r="M774" s="831"/>
      <c r="R774" s="346"/>
      <c r="S774" s="1396"/>
      <c r="T774" s="346"/>
      <c r="U774" s="346"/>
      <c r="V774" s="346"/>
    </row>
    <row r="775">
      <c r="I775" s="156"/>
      <c r="J775" s="156"/>
      <c r="K775" s="831"/>
      <c r="L775" s="831"/>
      <c r="M775" s="831"/>
      <c r="R775" s="346"/>
      <c r="S775" s="1396"/>
      <c r="T775" s="346"/>
      <c r="U775" s="346"/>
      <c r="V775" s="346"/>
    </row>
    <row r="776">
      <c r="I776" s="156"/>
      <c r="J776" s="156"/>
      <c r="K776" s="831"/>
      <c r="L776" s="831"/>
      <c r="M776" s="831"/>
      <c r="R776" s="346"/>
      <c r="S776" s="1396"/>
      <c r="T776" s="346"/>
      <c r="U776" s="346"/>
      <c r="V776" s="346"/>
    </row>
    <row r="777">
      <c r="I777" s="156"/>
      <c r="J777" s="156"/>
      <c r="K777" s="831"/>
      <c r="L777" s="831"/>
      <c r="M777" s="831"/>
      <c r="R777" s="346"/>
      <c r="S777" s="1396"/>
      <c r="T777" s="346"/>
      <c r="U777" s="346"/>
      <c r="V777" s="346"/>
    </row>
    <row r="778">
      <c r="I778" s="156"/>
      <c r="J778" s="156"/>
      <c r="K778" s="831"/>
      <c r="L778" s="831"/>
      <c r="M778" s="831"/>
      <c r="R778" s="346"/>
      <c r="S778" s="1396"/>
      <c r="T778" s="346"/>
      <c r="U778" s="346"/>
      <c r="V778" s="346"/>
    </row>
    <row r="779">
      <c r="I779" s="156"/>
      <c r="J779" s="156"/>
      <c r="K779" s="831"/>
      <c r="L779" s="831"/>
      <c r="M779" s="831"/>
      <c r="R779" s="346"/>
      <c r="S779" s="1396"/>
      <c r="T779" s="346"/>
      <c r="U779" s="346"/>
      <c r="V779" s="346"/>
    </row>
    <row r="780">
      <c r="I780" s="156"/>
      <c r="J780" s="156"/>
      <c r="K780" s="831"/>
      <c r="L780" s="831"/>
      <c r="M780" s="831"/>
      <c r="R780" s="346"/>
      <c r="S780" s="1396"/>
      <c r="T780" s="346"/>
      <c r="U780" s="346"/>
      <c r="V780" s="346"/>
    </row>
    <row r="781">
      <c r="I781" s="156"/>
      <c r="J781" s="156"/>
      <c r="K781" s="831"/>
      <c r="L781" s="831"/>
      <c r="M781" s="831"/>
      <c r="R781" s="346"/>
      <c r="S781" s="1396"/>
      <c r="T781" s="346"/>
      <c r="U781" s="346"/>
      <c r="V781" s="346"/>
    </row>
    <row r="782">
      <c r="I782" s="156"/>
      <c r="J782" s="156"/>
      <c r="K782" s="831"/>
      <c r="L782" s="831"/>
      <c r="M782" s="831"/>
      <c r="R782" s="346"/>
      <c r="S782" s="1396"/>
      <c r="T782" s="346"/>
      <c r="U782" s="346"/>
      <c r="V782" s="346"/>
    </row>
    <row r="783">
      <c r="I783" s="156"/>
      <c r="J783" s="156"/>
      <c r="K783" s="831"/>
      <c r="L783" s="831"/>
      <c r="M783" s="831"/>
      <c r="R783" s="346"/>
      <c r="S783" s="1396"/>
      <c r="T783" s="346"/>
      <c r="U783" s="346"/>
      <c r="V783" s="346"/>
    </row>
    <row r="784">
      <c r="I784" s="156"/>
      <c r="J784" s="156"/>
      <c r="K784" s="831"/>
      <c r="L784" s="831"/>
      <c r="M784" s="831"/>
      <c r="R784" s="346"/>
      <c r="S784" s="1396"/>
      <c r="T784" s="346"/>
      <c r="U784" s="346"/>
      <c r="V784" s="346"/>
    </row>
    <row r="785">
      <c r="I785" s="156"/>
      <c r="J785" s="156"/>
      <c r="K785" s="831"/>
      <c r="L785" s="831"/>
      <c r="M785" s="831"/>
      <c r="R785" s="346"/>
      <c r="S785" s="1396"/>
      <c r="T785" s="346"/>
      <c r="U785" s="346"/>
      <c r="V785" s="346"/>
    </row>
    <row r="786">
      <c r="I786" s="156"/>
      <c r="J786" s="156"/>
      <c r="K786" s="831"/>
      <c r="L786" s="831"/>
      <c r="M786" s="831"/>
      <c r="R786" s="346"/>
      <c r="S786" s="1396"/>
      <c r="T786" s="346"/>
      <c r="U786" s="346"/>
      <c r="V786" s="346"/>
    </row>
    <row r="787">
      <c r="I787" s="156"/>
      <c r="J787" s="156"/>
      <c r="K787" s="831"/>
      <c r="L787" s="831"/>
      <c r="M787" s="831"/>
      <c r="R787" s="346"/>
      <c r="S787" s="1396"/>
      <c r="T787" s="346"/>
      <c r="U787" s="346"/>
      <c r="V787" s="346"/>
    </row>
    <row r="788">
      <c r="I788" s="156"/>
      <c r="J788" s="156"/>
      <c r="K788" s="831"/>
      <c r="L788" s="831"/>
      <c r="M788" s="831"/>
      <c r="R788" s="346"/>
      <c r="S788" s="1396"/>
      <c r="T788" s="346"/>
      <c r="U788" s="346"/>
      <c r="V788" s="346"/>
    </row>
    <row r="789">
      <c r="I789" s="156"/>
      <c r="J789" s="156"/>
      <c r="K789" s="831"/>
      <c r="L789" s="831"/>
      <c r="M789" s="831"/>
      <c r="R789" s="346"/>
      <c r="S789" s="1396"/>
      <c r="T789" s="346"/>
      <c r="U789" s="346"/>
      <c r="V789" s="346"/>
    </row>
    <row r="790">
      <c r="I790" s="156"/>
      <c r="J790" s="156"/>
      <c r="K790" s="831"/>
      <c r="L790" s="831"/>
      <c r="M790" s="831"/>
      <c r="R790" s="346"/>
      <c r="S790" s="1396"/>
      <c r="T790" s="346"/>
      <c r="U790" s="346"/>
      <c r="V790" s="346"/>
    </row>
    <row r="791">
      <c r="I791" s="156"/>
      <c r="J791" s="156"/>
      <c r="K791" s="831"/>
      <c r="L791" s="831"/>
      <c r="M791" s="831"/>
      <c r="R791" s="346"/>
      <c r="S791" s="1396"/>
      <c r="T791" s="346"/>
      <c r="U791" s="346"/>
      <c r="V791" s="346"/>
    </row>
    <row r="792">
      <c r="I792" s="156"/>
      <c r="J792" s="156"/>
      <c r="K792" s="831"/>
      <c r="L792" s="831"/>
      <c r="M792" s="831"/>
      <c r="R792" s="346"/>
      <c r="S792" s="1396"/>
      <c r="T792" s="346"/>
      <c r="U792" s="346"/>
      <c r="V792" s="346"/>
    </row>
    <row r="793">
      <c r="I793" s="156"/>
      <c r="J793" s="156"/>
      <c r="K793" s="831"/>
      <c r="L793" s="831"/>
      <c r="M793" s="831"/>
      <c r="R793" s="346"/>
      <c r="S793" s="1396"/>
      <c r="T793" s="346"/>
      <c r="U793" s="346"/>
      <c r="V793" s="346"/>
    </row>
    <row r="794">
      <c r="I794" s="156"/>
      <c r="J794" s="156"/>
      <c r="K794" s="831"/>
      <c r="L794" s="831"/>
      <c r="M794" s="831"/>
      <c r="R794" s="346"/>
      <c r="S794" s="1396"/>
      <c r="T794" s="346"/>
      <c r="U794" s="346"/>
      <c r="V794" s="346"/>
    </row>
    <row r="795">
      <c r="I795" s="156"/>
      <c r="J795" s="156"/>
      <c r="K795" s="831"/>
      <c r="L795" s="831"/>
      <c r="M795" s="831"/>
      <c r="R795" s="346"/>
      <c r="S795" s="1396"/>
      <c r="T795" s="346"/>
      <c r="U795" s="346"/>
      <c r="V795" s="346"/>
    </row>
    <row r="796">
      <c r="I796" s="156"/>
      <c r="J796" s="156"/>
      <c r="K796" s="831"/>
      <c r="L796" s="831"/>
      <c r="M796" s="831"/>
      <c r="R796" s="346"/>
      <c r="S796" s="1396"/>
      <c r="T796" s="346"/>
      <c r="U796" s="346"/>
      <c r="V796" s="346"/>
    </row>
    <row r="797">
      <c r="I797" s="156"/>
      <c r="J797" s="156"/>
      <c r="K797" s="831"/>
      <c r="L797" s="831"/>
      <c r="M797" s="831"/>
      <c r="R797" s="346"/>
      <c r="S797" s="1396"/>
      <c r="T797" s="346"/>
      <c r="U797" s="346"/>
      <c r="V797" s="346"/>
    </row>
    <row r="798">
      <c r="I798" s="156"/>
      <c r="J798" s="156"/>
      <c r="K798" s="831"/>
      <c r="L798" s="831"/>
      <c r="M798" s="831"/>
      <c r="R798" s="346"/>
      <c r="S798" s="1396"/>
      <c r="T798" s="346"/>
      <c r="U798" s="346"/>
      <c r="V798" s="346"/>
    </row>
    <row r="799">
      <c r="I799" s="156"/>
      <c r="J799" s="156"/>
      <c r="K799" s="831"/>
      <c r="L799" s="831"/>
      <c r="M799" s="831"/>
      <c r="R799" s="346"/>
      <c r="S799" s="1396"/>
      <c r="T799" s="346"/>
      <c r="U799" s="346"/>
      <c r="V799" s="346"/>
    </row>
    <row r="800">
      <c r="I800" s="156"/>
      <c r="J800" s="156"/>
      <c r="K800" s="831"/>
      <c r="L800" s="831"/>
      <c r="M800" s="831"/>
      <c r="R800" s="346"/>
      <c r="S800" s="1396"/>
      <c r="T800" s="346"/>
      <c r="U800" s="346"/>
      <c r="V800" s="346"/>
    </row>
    <row r="801">
      <c r="I801" s="156"/>
      <c r="J801" s="156"/>
      <c r="K801" s="831"/>
      <c r="L801" s="831"/>
      <c r="M801" s="831"/>
      <c r="R801" s="346"/>
      <c r="S801" s="1396"/>
      <c r="T801" s="346"/>
      <c r="U801" s="346"/>
      <c r="V801" s="346"/>
    </row>
    <row r="802">
      <c r="I802" s="156"/>
      <c r="J802" s="156"/>
      <c r="K802" s="831"/>
      <c r="L802" s="831"/>
      <c r="M802" s="831"/>
      <c r="R802" s="346"/>
      <c r="S802" s="1396"/>
      <c r="T802" s="346"/>
      <c r="U802" s="346"/>
      <c r="V802" s="346"/>
    </row>
    <row r="803">
      <c r="I803" s="156"/>
      <c r="J803" s="156"/>
      <c r="K803" s="831"/>
      <c r="L803" s="831"/>
      <c r="M803" s="831"/>
      <c r="R803" s="346"/>
      <c r="S803" s="1396"/>
      <c r="T803" s="346"/>
      <c r="U803" s="346"/>
      <c r="V803" s="346"/>
    </row>
    <row r="804">
      <c r="I804" s="156"/>
      <c r="J804" s="156"/>
      <c r="K804" s="831"/>
      <c r="L804" s="831"/>
      <c r="M804" s="831"/>
      <c r="R804" s="346"/>
      <c r="S804" s="1396"/>
      <c r="T804" s="346"/>
      <c r="U804" s="346"/>
      <c r="V804" s="346"/>
    </row>
    <row r="805">
      <c r="I805" s="156"/>
      <c r="J805" s="156"/>
      <c r="K805" s="831"/>
      <c r="L805" s="831"/>
      <c r="M805" s="831"/>
      <c r="R805" s="346"/>
      <c r="S805" s="1396"/>
      <c r="T805" s="346"/>
      <c r="U805" s="346"/>
      <c r="V805" s="346"/>
    </row>
    <row r="806">
      <c r="I806" s="156"/>
      <c r="J806" s="156"/>
      <c r="K806" s="831"/>
      <c r="L806" s="831"/>
      <c r="M806" s="831"/>
      <c r="R806" s="346"/>
      <c r="S806" s="1396"/>
      <c r="T806" s="346"/>
      <c r="U806" s="346"/>
      <c r="V806" s="346"/>
    </row>
    <row r="807">
      <c r="I807" s="156"/>
      <c r="J807" s="156"/>
      <c r="K807" s="831"/>
      <c r="L807" s="831"/>
      <c r="M807" s="831"/>
      <c r="R807" s="346"/>
      <c r="S807" s="1396"/>
      <c r="T807" s="346"/>
      <c r="U807" s="346"/>
      <c r="V807" s="346"/>
    </row>
    <row r="808">
      <c r="I808" s="156"/>
      <c r="J808" s="156"/>
      <c r="K808" s="831"/>
      <c r="L808" s="831"/>
      <c r="M808" s="831"/>
      <c r="R808" s="346"/>
      <c r="S808" s="1396"/>
      <c r="T808" s="346"/>
      <c r="U808" s="346"/>
      <c r="V808" s="346"/>
    </row>
    <row r="809">
      <c r="I809" s="156"/>
      <c r="J809" s="156"/>
      <c r="K809" s="831"/>
      <c r="L809" s="831"/>
      <c r="M809" s="831"/>
      <c r="R809" s="346"/>
      <c r="S809" s="1396"/>
      <c r="T809" s="346"/>
      <c r="U809" s="346"/>
      <c r="V809" s="346"/>
    </row>
    <row r="810">
      <c r="I810" s="156"/>
      <c r="J810" s="156"/>
      <c r="K810" s="831"/>
      <c r="L810" s="831"/>
      <c r="M810" s="831"/>
      <c r="R810" s="346"/>
      <c r="S810" s="1396"/>
      <c r="T810" s="346"/>
      <c r="U810" s="346"/>
      <c r="V810" s="346"/>
    </row>
    <row r="811">
      <c r="I811" s="156"/>
      <c r="J811" s="156"/>
      <c r="K811" s="831"/>
      <c r="L811" s="831"/>
      <c r="M811" s="831"/>
      <c r="R811" s="346"/>
      <c r="S811" s="1396"/>
      <c r="T811" s="346"/>
      <c r="U811" s="346"/>
      <c r="V811" s="346"/>
    </row>
    <row r="812">
      <c r="I812" s="156"/>
      <c r="J812" s="156"/>
      <c r="K812" s="831"/>
      <c r="L812" s="831"/>
      <c r="M812" s="831"/>
      <c r="R812" s="346"/>
      <c r="S812" s="1396"/>
      <c r="T812" s="346"/>
      <c r="U812" s="346"/>
      <c r="V812" s="346"/>
    </row>
    <row r="813">
      <c r="I813" s="156"/>
      <c r="J813" s="156"/>
      <c r="K813" s="831"/>
      <c r="L813" s="831"/>
      <c r="M813" s="831"/>
      <c r="R813" s="346"/>
      <c r="S813" s="1396"/>
      <c r="T813" s="346"/>
      <c r="U813" s="346"/>
      <c r="V813" s="346"/>
    </row>
    <row r="814">
      <c r="I814" s="156"/>
      <c r="J814" s="156"/>
      <c r="K814" s="831"/>
      <c r="L814" s="831"/>
      <c r="M814" s="831"/>
      <c r="R814" s="346"/>
      <c r="S814" s="1396"/>
      <c r="T814" s="346"/>
      <c r="U814" s="346"/>
      <c r="V814" s="346"/>
    </row>
    <row r="815">
      <c r="I815" s="156"/>
      <c r="J815" s="156"/>
      <c r="K815" s="831"/>
      <c r="L815" s="831"/>
      <c r="M815" s="831"/>
      <c r="R815" s="346"/>
      <c r="S815" s="1396"/>
      <c r="T815" s="346"/>
      <c r="U815" s="346"/>
      <c r="V815" s="346"/>
    </row>
    <row r="816">
      <c r="I816" s="156"/>
      <c r="J816" s="156"/>
      <c r="K816" s="831"/>
      <c r="L816" s="831"/>
      <c r="M816" s="831"/>
      <c r="R816" s="346"/>
      <c r="S816" s="1396"/>
      <c r="T816" s="346"/>
      <c r="U816" s="346"/>
      <c r="V816" s="346"/>
    </row>
    <row r="817">
      <c r="I817" s="156"/>
      <c r="J817" s="156"/>
      <c r="K817" s="831"/>
      <c r="L817" s="831"/>
      <c r="M817" s="831"/>
      <c r="R817" s="346"/>
      <c r="S817" s="1396"/>
      <c r="T817" s="346"/>
      <c r="U817" s="346"/>
      <c r="V817" s="346"/>
    </row>
    <row r="818">
      <c r="I818" s="156"/>
      <c r="J818" s="156"/>
      <c r="K818" s="831"/>
      <c r="L818" s="831"/>
      <c r="M818" s="831"/>
      <c r="R818" s="346"/>
      <c r="S818" s="1396"/>
      <c r="T818" s="346"/>
      <c r="U818" s="346"/>
      <c r="V818" s="346"/>
    </row>
    <row r="819">
      <c r="I819" s="156"/>
      <c r="J819" s="156"/>
      <c r="K819" s="831"/>
      <c r="L819" s="831"/>
      <c r="M819" s="831"/>
      <c r="R819" s="346"/>
      <c r="S819" s="1396"/>
      <c r="T819" s="346"/>
      <c r="U819" s="346"/>
      <c r="V819" s="346"/>
    </row>
    <row r="820">
      <c r="I820" s="156"/>
      <c r="J820" s="156"/>
      <c r="K820" s="831"/>
      <c r="L820" s="831"/>
      <c r="M820" s="831"/>
      <c r="R820" s="346"/>
      <c r="S820" s="1396"/>
      <c r="T820" s="346"/>
      <c r="U820" s="346"/>
      <c r="V820" s="346"/>
    </row>
    <row r="821">
      <c r="I821" s="156"/>
      <c r="J821" s="156"/>
      <c r="K821" s="831"/>
      <c r="L821" s="831"/>
      <c r="M821" s="831"/>
      <c r="R821" s="346"/>
      <c r="S821" s="1396"/>
      <c r="T821" s="346"/>
      <c r="U821" s="346"/>
      <c r="V821" s="346"/>
    </row>
    <row r="822">
      <c r="I822" s="156"/>
      <c r="J822" s="156"/>
      <c r="K822" s="831"/>
      <c r="L822" s="831"/>
      <c r="M822" s="831"/>
      <c r="R822" s="346"/>
      <c r="S822" s="1396"/>
      <c r="T822" s="346"/>
      <c r="U822" s="346"/>
      <c r="V822" s="346"/>
    </row>
    <row r="823">
      <c r="I823" s="156"/>
      <c r="J823" s="156"/>
      <c r="K823" s="831"/>
      <c r="L823" s="831"/>
      <c r="M823" s="831"/>
      <c r="R823" s="346"/>
      <c r="S823" s="1396"/>
      <c r="T823" s="346"/>
      <c r="U823" s="346"/>
      <c r="V823" s="346"/>
    </row>
    <row r="824">
      <c r="I824" s="156"/>
      <c r="J824" s="156"/>
      <c r="K824" s="831"/>
      <c r="L824" s="831"/>
      <c r="M824" s="831"/>
      <c r="R824" s="346"/>
      <c r="S824" s="1396"/>
      <c r="T824" s="346"/>
      <c r="U824" s="346"/>
      <c r="V824" s="346"/>
    </row>
    <row r="825">
      <c r="I825" s="156"/>
      <c r="J825" s="156"/>
      <c r="K825" s="831"/>
      <c r="L825" s="831"/>
      <c r="M825" s="831"/>
      <c r="R825" s="346"/>
      <c r="S825" s="1396"/>
      <c r="T825" s="346"/>
      <c r="U825" s="346"/>
      <c r="V825" s="346"/>
    </row>
    <row r="826">
      <c r="I826" s="156"/>
      <c r="J826" s="156"/>
      <c r="K826" s="831"/>
      <c r="L826" s="831"/>
      <c r="M826" s="831"/>
      <c r="R826" s="346"/>
      <c r="S826" s="1396"/>
      <c r="T826" s="346"/>
      <c r="U826" s="346"/>
      <c r="V826" s="346"/>
    </row>
    <row r="827">
      <c r="I827" s="156"/>
      <c r="J827" s="156"/>
      <c r="K827" s="831"/>
      <c r="L827" s="831"/>
      <c r="M827" s="831"/>
      <c r="R827" s="346"/>
      <c r="S827" s="1396"/>
      <c r="T827" s="346"/>
      <c r="U827" s="346"/>
      <c r="V827" s="346"/>
    </row>
    <row r="828">
      <c r="I828" s="156"/>
      <c r="J828" s="156"/>
      <c r="K828" s="831"/>
      <c r="L828" s="831"/>
      <c r="M828" s="831"/>
      <c r="R828" s="346"/>
      <c r="S828" s="1396"/>
      <c r="T828" s="346"/>
      <c r="U828" s="346"/>
      <c r="V828" s="346"/>
    </row>
    <row r="829">
      <c r="I829" s="156"/>
      <c r="J829" s="156"/>
      <c r="K829" s="831"/>
      <c r="L829" s="831"/>
      <c r="M829" s="831"/>
      <c r="R829" s="346"/>
      <c r="S829" s="1396"/>
      <c r="T829" s="346"/>
      <c r="U829" s="346"/>
      <c r="V829" s="346"/>
    </row>
    <row r="830">
      <c r="I830" s="156"/>
      <c r="J830" s="156"/>
      <c r="K830" s="831"/>
      <c r="L830" s="831"/>
      <c r="M830" s="831"/>
      <c r="R830" s="346"/>
      <c r="S830" s="1396"/>
      <c r="T830" s="346"/>
      <c r="U830" s="346"/>
      <c r="V830" s="346"/>
    </row>
    <row r="831">
      <c r="I831" s="156"/>
      <c r="J831" s="156"/>
      <c r="K831" s="831"/>
      <c r="L831" s="831"/>
      <c r="M831" s="831"/>
      <c r="R831" s="346"/>
      <c r="S831" s="1396"/>
      <c r="T831" s="346"/>
      <c r="U831" s="346"/>
      <c r="V831" s="346"/>
    </row>
    <row r="832">
      <c r="I832" s="156"/>
      <c r="J832" s="156"/>
      <c r="K832" s="831"/>
      <c r="L832" s="831"/>
      <c r="M832" s="831"/>
      <c r="R832" s="346"/>
      <c r="S832" s="1396"/>
      <c r="T832" s="346"/>
      <c r="U832" s="346"/>
      <c r="V832" s="346"/>
    </row>
    <row r="833">
      <c r="I833" s="156"/>
      <c r="J833" s="156"/>
      <c r="K833" s="831"/>
      <c r="L833" s="831"/>
      <c r="M833" s="831"/>
      <c r="R833" s="346"/>
      <c r="S833" s="1396"/>
      <c r="T833" s="346"/>
      <c r="U833" s="346"/>
      <c r="V833" s="346"/>
    </row>
    <row r="834">
      <c r="I834" s="156"/>
      <c r="J834" s="156"/>
      <c r="K834" s="831"/>
      <c r="L834" s="831"/>
      <c r="M834" s="831"/>
      <c r="R834" s="346"/>
      <c r="S834" s="1396"/>
      <c r="T834" s="346"/>
      <c r="U834" s="346"/>
      <c r="V834" s="346"/>
    </row>
    <row r="835">
      <c r="I835" s="156"/>
      <c r="J835" s="156"/>
      <c r="K835" s="831"/>
      <c r="L835" s="831"/>
      <c r="M835" s="831"/>
      <c r="R835" s="346"/>
      <c r="S835" s="1396"/>
      <c r="T835" s="346"/>
      <c r="U835" s="346"/>
      <c r="V835" s="346"/>
    </row>
    <row r="836">
      <c r="I836" s="156"/>
      <c r="J836" s="156"/>
      <c r="K836" s="831"/>
      <c r="L836" s="831"/>
      <c r="M836" s="831"/>
      <c r="R836" s="346"/>
      <c r="S836" s="1396"/>
      <c r="T836" s="346"/>
      <c r="U836" s="346"/>
      <c r="V836" s="346"/>
    </row>
    <row r="837">
      <c r="I837" s="156"/>
      <c r="J837" s="156"/>
      <c r="K837" s="831"/>
      <c r="L837" s="831"/>
      <c r="M837" s="831"/>
      <c r="R837" s="346"/>
      <c r="S837" s="1396"/>
      <c r="T837" s="346"/>
      <c r="U837" s="346"/>
      <c r="V837" s="346"/>
    </row>
    <row r="838">
      <c r="I838" s="156"/>
      <c r="J838" s="156"/>
      <c r="K838" s="831"/>
      <c r="L838" s="831"/>
      <c r="M838" s="831"/>
      <c r="R838" s="346"/>
      <c r="S838" s="1396"/>
      <c r="T838" s="346"/>
      <c r="U838" s="346"/>
      <c r="V838" s="346"/>
    </row>
    <row r="839">
      <c r="I839" s="156"/>
      <c r="J839" s="156"/>
      <c r="K839" s="831"/>
      <c r="L839" s="831"/>
      <c r="M839" s="831"/>
      <c r="R839" s="346"/>
      <c r="S839" s="1396"/>
      <c r="T839" s="346"/>
      <c r="U839" s="346"/>
      <c r="V839" s="346"/>
    </row>
    <row r="840">
      <c r="I840" s="156"/>
      <c r="J840" s="156"/>
      <c r="K840" s="831"/>
      <c r="L840" s="831"/>
      <c r="M840" s="831"/>
      <c r="R840" s="346"/>
      <c r="S840" s="1396"/>
      <c r="T840" s="346"/>
      <c r="U840" s="346"/>
      <c r="V840" s="346"/>
    </row>
    <row r="841">
      <c r="I841" s="156"/>
      <c r="J841" s="156"/>
      <c r="K841" s="831"/>
      <c r="L841" s="831"/>
      <c r="M841" s="831"/>
      <c r="R841" s="346"/>
      <c r="S841" s="1396"/>
      <c r="T841" s="346"/>
      <c r="U841" s="346"/>
      <c r="V841" s="346"/>
    </row>
    <row r="842">
      <c r="I842" s="156"/>
      <c r="J842" s="156"/>
      <c r="K842" s="831"/>
      <c r="L842" s="831"/>
      <c r="M842" s="831"/>
      <c r="R842" s="346"/>
      <c r="S842" s="1396"/>
      <c r="T842" s="346"/>
      <c r="U842" s="346"/>
      <c r="V842" s="346"/>
    </row>
    <row r="843">
      <c r="I843" s="156"/>
      <c r="J843" s="156"/>
      <c r="K843" s="831"/>
      <c r="L843" s="831"/>
      <c r="M843" s="831"/>
      <c r="R843" s="346"/>
      <c r="S843" s="1396"/>
      <c r="T843" s="346"/>
      <c r="U843" s="346"/>
      <c r="V843" s="346"/>
    </row>
    <row r="844">
      <c r="I844" s="156"/>
      <c r="J844" s="156"/>
      <c r="K844" s="831"/>
      <c r="L844" s="831"/>
      <c r="M844" s="831"/>
      <c r="R844" s="346"/>
      <c r="S844" s="1396"/>
      <c r="T844" s="346"/>
      <c r="U844" s="346"/>
      <c r="V844" s="346"/>
    </row>
    <row r="845">
      <c r="I845" s="156"/>
      <c r="J845" s="156"/>
      <c r="K845" s="831"/>
      <c r="L845" s="831"/>
      <c r="M845" s="831"/>
      <c r="R845" s="346"/>
      <c r="S845" s="1396"/>
      <c r="T845" s="346"/>
      <c r="U845" s="346"/>
      <c r="V845" s="346"/>
    </row>
    <row r="846">
      <c r="I846" s="156"/>
      <c r="J846" s="156"/>
      <c r="K846" s="831"/>
      <c r="L846" s="831"/>
      <c r="M846" s="831"/>
      <c r="R846" s="346"/>
      <c r="S846" s="1396"/>
      <c r="T846" s="346"/>
      <c r="U846" s="346"/>
      <c r="V846" s="346"/>
    </row>
    <row r="847">
      <c r="I847" s="156"/>
      <c r="J847" s="156"/>
      <c r="K847" s="831"/>
      <c r="L847" s="831"/>
      <c r="M847" s="831"/>
      <c r="R847" s="346"/>
      <c r="S847" s="1396"/>
      <c r="T847" s="346"/>
      <c r="U847" s="346"/>
      <c r="V847" s="346"/>
    </row>
    <row r="848">
      <c r="I848" s="156"/>
      <c r="J848" s="156"/>
      <c r="K848" s="831"/>
      <c r="L848" s="831"/>
      <c r="M848" s="831"/>
      <c r="R848" s="346"/>
      <c r="S848" s="1396"/>
      <c r="T848" s="346"/>
      <c r="U848" s="346"/>
      <c r="V848" s="346"/>
    </row>
    <row r="849">
      <c r="I849" s="156"/>
      <c r="J849" s="156"/>
      <c r="K849" s="831"/>
      <c r="L849" s="831"/>
      <c r="M849" s="831"/>
      <c r="R849" s="346"/>
      <c r="S849" s="1396"/>
      <c r="T849" s="346"/>
      <c r="U849" s="346"/>
      <c r="V849" s="346"/>
    </row>
    <row r="850">
      <c r="I850" s="156"/>
      <c r="J850" s="156"/>
      <c r="K850" s="831"/>
      <c r="L850" s="831"/>
      <c r="M850" s="831"/>
      <c r="R850" s="346"/>
      <c r="S850" s="1396"/>
      <c r="T850" s="346"/>
      <c r="U850" s="346"/>
      <c r="V850" s="346"/>
    </row>
    <row r="851">
      <c r="I851" s="156"/>
      <c r="J851" s="156"/>
      <c r="K851" s="831"/>
      <c r="L851" s="831"/>
      <c r="M851" s="831"/>
      <c r="R851" s="346"/>
      <c r="S851" s="1396"/>
      <c r="T851" s="346"/>
      <c r="U851" s="346"/>
      <c r="V851" s="346"/>
    </row>
    <row r="852">
      <c r="I852" s="156"/>
      <c r="J852" s="156"/>
      <c r="K852" s="831"/>
      <c r="L852" s="831"/>
      <c r="M852" s="831"/>
      <c r="R852" s="346"/>
      <c r="S852" s="1396"/>
      <c r="T852" s="346"/>
      <c r="U852" s="346"/>
      <c r="V852" s="346"/>
    </row>
    <row r="853">
      <c r="I853" s="156"/>
      <c r="J853" s="156"/>
      <c r="K853" s="831"/>
      <c r="L853" s="831"/>
      <c r="M853" s="831"/>
      <c r="R853" s="346"/>
      <c r="S853" s="1396"/>
      <c r="T853" s="346"/>
      <c r="U853" s="346"/>
      <c r="V853" s="346"/>
    </row>
    <row r="854">
      <c r="I854" s="156"/>
      <c r="J854" s="156"/>
      <c r="K854" s="831"/>
      <c r="L854" s="831"/>
      <c r="M854" s="831"/>
      <c r="R854" s="346"/>
      <c r="S854" s="1396"/>
      <c r="T854" s="346"/>
      <c r="U854" s="346"/>
      <c r="V854" s="346"/>
    </row>
    <row r="855">
      <c r="I855" s="156"/>
      <c r="J855" s="156"/>
      <c r="K855" s="831"/>
      <c r="L855" s="831"/>
      <c r="M855" s="831"/>
      <c r="R855" s="346"/>
      <c r="S855" s="1396"/>
      <c r="T855" s="346"/>
      <c r="U855" s="346"/>
      <c r="V855" s="346"/>
    </row>
    <row r="856">
      <c r="I856" s="156"/>
      <c r="J856" s="156"/>
      <c r="K856" s="831"/>
      <c r="L856" s="831"/>
      <c r="M856" s="831"/>
      <c r="R856" s="346"/>
      <c r="S856" s="1396"/>
      <c r="T856" s="346"/>
      <c r="U856" s="346"/>
      <c r="V856" s="346"/>
    </row>
    <row r="857">
      <c r="I857" s="156"/>
      <c r="J857" s="156"/>
      <c r="K857" s="831"/>
      <c r="L857" s="831"/>
      <c r="M857" s="831"/>
      <c r="R857" s="346"/>
      <c r="S857" s="1396"/>
      <c r="T857" s="346"/>
      <c r="U857" s="346"/>
      <c r="V857" s="346"/>
    </row>
    <row r="858">
      <c r="I858" s="156"/>
      <c r="J858" s="156"/>
      <c r="K858" s="831"/>
      <c r="L858" s="831"/>
      <c r="M858" s="831"/>
      <c r="R858" s="346"/>
      <c r="S858" s="1396"/>
      <c r="T858" s="346"/>
      <c r="U858" s="346"/>
      <c r="V858" s="346"/>
    </row>
    <row r="859">
      <c r="I859" s="156"/>
      <c r="J859" s="156"/>
      <c r="K859" s="831"/>
      <c r="L859" s="831"/>
      <c r="M859" s="831"/>
      <c r="R859" s="346"/>
      <c r="S859" s="1396"/>
      <c r="T859" s="346"/>
      <c r="U859" s="346"/>
      <c r="V859" s="346"/>
    </row>
    <row r="860">
      <c r="I860" s="156"/>
      <c r="J860" s="156"/>
      <c r="K860" s="831"/>
      <c r="L860" s="831"/>
      <c r="M860" s="831"/>
      <c r="R860" s="346"/>
      <c r="S860" s="1396"/>
      <c r="T860" s="346"/>
      <c r="U860" s="346"/>
      <c r="V860" s="346"/>
    </row>
    <row r="861">
      <c r="I861" s="156"/>
      <c r="J861" s="156"/>
      <c r="K861" s="831"/>
      <c r="L861" s="831"/>
      <c r="M861" s="831"/>
      <c r="R861" s="346"/>
      <c r="S861" s="1396"/>
      <c r="T861" s="346"/>
      <c r="U861" s="346"/>
      <c r="V861" s="346"/>
    </row>
    <row r="862">
      <c r="I862" s="156"/>
      <c r="J862" s="156"/>
      <c r="K862" s="831"/>
      <c r="L862" s="831"/>
      <c r="M862" s="831"/>
      <c r="R862" s="346"/>
      <c r="S862" s="1396"/>
      <c r="T862" s="346"/>
      <c r="U862" s="346"/>
      <c r="V862" s="346"/>
    </row>
    <row r="863">
      <c r="I863" s="156"/>
      <c r="J863" s="156"/>
      <c r="K863" s="831"/>
      <c r="L863" s="831"/>
      <c r="M863" s="831"/>
      <c r="R863" s="346"/>
      <c r="S863" s="1396"/>
      <c r="T863" s="346"/>
      <c r="U863" s="346"/>
      <c r="V863" s="346"/>
    </row>
    <row r="864">
      <c r="I864" s="156"/>
      <c r="J864" s="156"/>
      <c r="K864" s="831"/>
      <c r="L864" s="831"/>
      <c r="M864" s="831"/>
      <c r="R864" s="346"/>
      <c r="S864" s="1396"/>
      <c r="T864" s="346"/>
      <c r="U864" s="346"/>
      <c r="V864" s="346"/>
    </row>
    <row r="865">
      <c r="I865" s="156"/>
      <c r="J865" s="156"/>
      <c r="K865" s="831"/>
      <c r="L865" s="831"/>
      <c r="M865" s="831"/>
      <c r="R865" s="346"/>
      <c r="S865" s="1396"/>
      <c r="T865" s="346"/>
      <c r="U865" s="346"/>
      <c r="V865" s="346"/>
    </row>
    <row r="866">
      <c r="I866" s="156"/>
      <c r="J866" s="156"/>
      <c r="K866" s="831"/>
      <c r="L866" s="831"/>
      <c r="M866" s="831"/>
      <c r="R866" s="346"/>
      <c r="S866" s="1396"/>
      <c r="T866" s="346"/>
      <c r="U866" s="346"/>
      <c r="V866" s="346"/>
    </row>
    <row r="867">
      <c r="I867" s="156"/>
      <c r="J867" s="156"/>
      <c r="K867" s="831"/>
      <c r="L867" s="831"/>
      <c r="M867" s="831"/>
      <c r="R867" s="346"/>
      <c r="S867" s="1396"/>
      <c r="T867" s="346"/>
      <c r="U867" s="346"/>
      <c r="V867" s="346"/>
    </row>
    <row r="868">
      <c r="I868" s="156"/>
      <c r="J868" s="156"/>
      <c r="K868" s="831"/>
      <c r="L868" s="831"/>
      <c r="M868" s="831"/>
      <c r="R868" s="346"/>
      <c r="S868" s="1396"/>
      <c r="T868" s="346"/>
      <c r="U868" s="346"/>
      <c r="V868" s="346"/>
    </row>
    <row r="869">
      <c r="I869" s="156"/>
      <c r="J869" s="156"/>
      <c r="K869" s="831"/>
      <c r="L869" s="831"/>
      <c r="M869" s="831"/>
      <c r="R869" s="346"/>
      <c r="S869" s="1396"/>
      <c r="T869" s="346"/>
      <c r="U869" s="346"/>
      <c r="V869" s="346"/>
    </row>
    <row r="870">
      <c r="I870" s="156"/>
      <c r="J870" s="156"/>
      <c r="K870" s="831"/>
      <c r="L870" s="831"/>
      <c r="M870" s="831"/>
      <c r="R870" s="346"/>
      <c r="S870" s="1396"/>
      <c r="T870" s="346"/>
      <c r="U870" s="346"/>
      <c r="V870" s="346"/>
    </row>
    <row r="871">
      <c r="I871" s="156"/>
      <c r="J871" s="156"/>
      <c r="K871" s="831"/>
      <c r="L871" s="831"/>
      <c r="M871" s="831"/>
      <c r="R871" s="346"/>
      <c r="S871" s="1396"/>
      <c r="T871" s="346"/>
      <c r="U871" s="346"/>
      <c r="V871" s="346"/>
    </row>
    <row r="872">
      <c r="I872" s="156"/>
      <c r="J872" s="156"/>
      <c r="K872" s="831"/>
      <c r="L872" s="831"/>
      <c r="M872" s="831"/>
      <c r="R872" s="346"/>
      <c r="S872" s="1396"/>
      <c r="T872" s="346"/>
      <c r="U872" s="346"/>
      <c r="V872" s="346"/>
    </row>
    <row r="873">
      <c r="I873" s="156"/>
      <c r="J873" s="156"/>
      <c r="K873" s="831"/>
      <c r="L873" s="831"/>
      <c r="M873" s="831"/>
      <c r="R873" s="346"/>
      <c r="S873" s="1396"/>
      <c r="T873" s="346"/>
      <c r="U873" s="346"/>
      <c r="V873" s="346"/>
    </row>
    <row r="874">
      <c r="I874" s="156"/>
      <c r="J874" s="156"/>
      <c r="K874" s="831"/>
      <c r="L874" s="831"/>
      <c r="M874" s="831"/>
      <c r="R874" s="346"/>
      <c r="S874" s="1396"/>
      <c r="T874" s="346"/>
      <c r="U874" s="346"/>
      <c r="V874" s="346"/>
    </row>
    <row r="875">
      <c r="I875" s="156"/>
      <c r="J875" s="156"/>
      <c r="K875" s="831"/>
      <c r="L875" s="831"/>
      <c r="M875" s="831"/>
      <c r="R875" s="346"/>
      <c r="S875" s="1396"/>
      <c r="T875" s="346"/>
      <c r="U875" s="346"/>
      <c r="V875" s="346"/>
    </row>
    <row r="876">
      <c r="I876" s="156"/>
      <c r="J876" s="156"/>
      <c r="K876" s="831"/>
      <c r="L876" s="831"/>
      <c r="M876" s="831"/>
      <c r="R876" s="346"/>
      <c r="S876" s="1396"/>
      <c r="T876" s="346"/>
      <c r="U876" s="346"/>
      <c r="V876" s="346"/>
    </row>
    <row r="877">
      <c r="I877" s="156"/>
      <c r="J877" s="156"/>
      <c r="K877" s="831"/>
      <c r="L877" s="831"/>
      <c r="M877" s="831"/>
      <c r="R877" s="346"/>
      <c r="S877" s="1396"/>
      <c r="T877" s="346"/>
      <c r="U877" s="346"/>
      <c r="V877" s="346"/>
    </row>
    <row r="878">
      <c r="I878" s="156"/>
      <c r="J878" s="156"/>
      <c r="K878" s="831"/>
      <c r="L878" s="831"/>
      <c r="M878" s="831"/>
      <c r="R878" s="346"/>
      <c r="S878" s="1396"/>
      <c r="T878" s="346"/>
      <c r="U878" s="346"/>
      <c r="V878" s="346"/>
    </row>
    <row r="879">
      <c r="I879" s="156"/>
      <c r="J879" s="156"/>
      <c r="K879" s="831"/>
      <c r="L879" s="831"/>
      <c r="M879" s="831"/>
      <c r="R879" s="346"/>
      <c r="S879" s="1396"/>
      <c r="T879" s="346"/>
      <c r="U879" s="346"/>
      <c r="V879" s="346"/>
    </row>
    <row r="880">
      <c r="I880" s="156"/>
      <c r="J880" s="156"/>
      <c r="K880" s="831"/>
      <c r="L880" s="831"/>
      <c r="M880" s="831"/>
      <c r="R880" s="346"/>
      <c r="S880" s="1396"/>
      <c r="T880" s="346"/>
      <c r="U880" s="346"/>
      <c r="V880" s="346"/>
    </row>
    <row r="881">
      <c r="I881" s="156"/>
      <c r="J881" s="156"/>
      <c r="K881" s="831"/>
      <c r="L881" s="831"/>
      <c r="M881" s="831"/>
      <c r="R881" s="346"/>
      <c r="S881" s="1396"/>
      <c r="T881" s="346"/>
      <c r="U881" s="346"/>
      <c r="V881" s="346"/>
    </row>
    <row r="882">
      <c r="I882" s="156"/>
      <c r="J882" s="156"/>
      <c r="K882" s="831"/>
      <c r="L882" s="831"/>
      <c r="M882" s="831"/>
      <c r="R882" s="346"/>
      <c r="S882" s="1396"/>
      <c r="T882" s="346"/>
      <c r="U882" s="346"/>
      <c r="V882" s="346"/>
    </row>
    <row r="883">
      <c r="I883" s="156"/>
      <c r="J883" s="156"/>
      <c r="K883" s="831"/>
      <c r="L883" s="831"/>
      <c r="M883" s="831"/>
      <c r="R883" s="346"/>
      <c r="S883" s="1396"/>
      <c r="T883" s="346"/>
      <c r="U883" s="346"/>
      <c r="V883" s="346"/>
    </row>
    <row r="884">
      <c r="I884" s="156"/>
      <c r="J884" s="156"/>
      <c r="K884" s="831"/>
      <c r="L884" s="831"/>
      <c r="M884" s="831"/>
      <c r="R884" s="346"/>
      <c r="S884" s="1396"/>
      <c r="T884" s="346"/>
      <c r="U884" s="346"/>
      <c r="V884" s="346"/>
    </row>
    <row r="885">
      <c r="I885" s="156"/>
      <c r="J885" s="156"/>
      <c r="K885" s="831"/>
      <c r="L885" s="831"/>
      <c r="M885" s="831"/>
      <c r="R885" s="346"/>
      <c r="S885" s="1396"/>
      <c r="T885" s="346"/>
      <c r="U885" s="346"/>
      <c r="V885" s="346"/>
    </row>
    <row r="886">
      <c r="I886" s="156"/>
      <c r="J886" s="156"/>
      <c r="K886" s="831"/>
      <c r="L886" s="831"/>
      <c r="M886" s="831"/>
      <c r="R886" s="346"/>
      <c r="S886" s="1396"/>
      <c r="T886" s="346"/>
      <c r="U886" s="346"/>
      <c r="V886" s="346"/>
    </row>
    <row r="887">
      <c r="I887" s="156"/>
      <c r="J887" s="156"/>
      <c r="K887" s="831"/>
      <c r="L887" s="831"/>
      <c r="M887" s="831"/>
      <c r="R887" s="346"/>
      <c r="S887" s="1396"/>
      <c r="T887" s="346"/>
      <c r="U887" s="346"/>
      <c r="V887" s="346"/>
    </row>
    <row r="888">
      <c r="I888" s="156"/>
      <c r="J888" s="156"/>
      <c r="K888" s="831"/>
      <c r="L888" s="831"/>
      <c r="M888" s="831"/>
      <c r="R888" s="346"/>
      <c r="S888" s="1396"/>
      <c r="T888" s="346"/>
      <c r="U888" s="346"/>
      <c r="V888" s="346"/>
    </row>
    <row r="889">
      <c r="I889" s="156"/>
      <c r="J889" s="156"/>
      <c r="K889" s="831"/>
      <c r="L889" s="831"/>
      <c r="M889" s="831"/>
      <c r="R889" s="346"/>
      <c r="S889" s="1396"/>
      <c r="T889" s="346"/>
      <c r="U889" s="346"/>
      <c r="V889" s="346"/>
    </row>
    <row r="890">
      <c r="I890" s="156"/>
      <c r="J890" s="156"/>
      <c r="K890" s="831"/>
      <c r="L890" s="831"/>
      <c r="M890" s="831"/>
      <c r="R890" s="346"/>
      <c r="S890" s="1396"/>
      <c r="T890" s="346"/>
      <c r="U890" s="346"/>
      <c r="V890" s="346"/>
    </row>
    <row r="891">
      <c r="I891" s="156"/>
      <c r="J891" s="156"/>
      <c r="K891" s="831"/>
      <c r="L891" s="831"/>
      <c r="M891" s="831"/>
      <c r="R891" s="346"/>
      <c r="S891" s="1396"/>
      <c r="T891" s="346"/>
      <c r="U891" s="346"/>
      <c r="V891" s="346"/>
    </row>
    <row r="892">
      <c r="I892" s="156"/>
      <c r="J892" s="156"/>
      <c r="K892" s="831"/>
      <c r="L892" s="831"/>
      <c r="M892" s="831"/>
      <c r="R892" s="346"/>
      <c r="S892" s="1396"/>
      <c r="T892" s="346"/>
      <c r="U892" s="346"/>
      <c r="V892" s="346"/>
    </row>
    <row r="893">
      <c r="I893" s="156"/>
      <c r="J893" s="156"/>
      <c r="K893" s="831"/>
      <c r="L893" s="831"/>
      <c r="M893" s="831"/>
      <c r="R893" s="346"/>
      <c r="S893" s="1396"/>
      <c r="T893" s="346"/>
      <c r="U893" s="346"/>
      <c r="V893" s="346"/>
    </row>
    <row r="894">
      <c r="I894" s="156"/>
      <c r="J894" s="156"/>
      <c r="K894" s="831"/>
      <c r="L894" s="831"/>
      <c r="M894" s="831"/>
      <c r="R894" s="346"/>
      <c r="S894" s="1396"/>
      <c r="T894" s="346"/>
      <c r="U894" s="346"/>
      <c r="V894" s="346"/>
    </row>
    <row r="895">
      <c r="I895" s="156"/>
      <c r="J895" s="156"/>
      <c r="K895" s="831"/>
      <c r="L895" s="831"/>
      <c r="M895" s="831"/>
      <c r="R895" s="346"/>
      <c r="S895" s="1396"/>
      <c r="T895" s="346"/>
      <c r="U895" s="346"/>
      <c r="V895" s="346"/>
    </row>
    <row r="896">
      <c r="I896" s="156"/>
      <c r="J896" s="156"/>
      <c r="K896" s="831"/>
      <c r="L896" s="831"/>
      <c r="M896" s="831"/>
      <c r="R896" s="346"/>
      <c r="S896" s="1396"/>
      <c r="T896" s="346"/>
      <c r="U896" s="346"/>
      <c r="V896" s="346"/>
    </row>
    <row r="897">
      <c r="I897" s="156"/>
      <c r="J897" s="156"/>
      <c r="K897" s="831"/>
      <c r="L897" s="831"/>
      <c r="M897" s="831"/>
      <c r="R897" s="346"/>
      <c r="S897" s="1396"/>
      <c r="T897" s="346"/>
      <c r="U897" s="346"/>
      <c r="V897" s="346"/>
    </row>
    <row r="898">
      <c r="I898" s="156"/>
      <c r="J898" s="156"/>
      <c r="K898" s="831"/>
      <c r="L898" s="831"/>
      <c r="M898" s="831"/>
      <c r="R898" s="346"/>
      <c r="S898" s="1396"/>
      <c r="T898" s="346"/>
      <c r="U898" s="346"/>
      <c r="V898" s="346"/>
    </row>
    <row r="899">
      <c r="I899" s="156"/>
      <c r="J899" s="156"/>
      <c r="K899" s="831"/>
      <c r="L899" s="831"/>
      <c r="M899" s="831"/>
      <c r="R899" s="346"/>
      <c r="S899" s="1396"/>
      <c r="T899" s="346"/>
      <c r="U899" s="346"/>
      <c r="V899" s="346"/>
    </row>
    <row r="900">
      <c r="I900" s="156"/>
      <c r="J900" s="156"/>
      <c r="K900" s="831"/>
      <c r="L900" s="831"/>
      <c r="M900" s="831"/>
      <c r="R900" s="346"/>
      <c r="S900" s="1396"/>
      <c r="T900" s="346"/>
      <c r="U900" s="346"/>
      <c r="V900" s="346"/>
    </row>
    <row r="901">
      <c r="I901" s="156"/>
      <c r="J901" s="156"/>
      <c r="K901" s="831"/>
      <c r="L901" s="831"/>
      <c r="M901" s="831"/>
      <c r="R901" s="346"/>
      <c r="S901" s="1396"/>
      <c r="T901" s="346"/>
      <c r="U901" s="346"/>
      <c r="V901" s="346"/>
    </row>
    <row r="902">
      <c r="I902" s="156"/>
      <c r="J902" s="156"/>
      <c r="K902" s="831"/>
      <c r="L902" s="831"/>
      <c r="M902" s="831"/>
      <c r="R902" s="346"/>
      <c r="S902" s="1396"/>
      <c r="T902" s="346"/>
      <c r="U902" s="346"/>
      <c r="V902" s="346"/>
    </row>
    <row r="903">
      <c r="I903" s="156"/>
      <c r="J903" s="156"/>
      <c r="K903" s="831"/>
      <c r="L903" s="831"/>
      <c r="M903" s="831"/>
      <c r="R903" s="346"/>
      <c r="S903" s="1396"/>
      <c r="T903" s="346"/>
      <c r="U903" s="346"/>
      <c r="V903" s="346"/>
    </row>
    <row r="904">
      <c r="I904" s="156"/>
      <c r="J904" s="156"/>
      <c r="K904" s="831"/>
      <c r="L904" s="831"/>
      <c r="M904" s="831"/>
      <c r="R904" s="346"/>
      <c r="S904" s="1396"/>
      <c r="T904" s="346"/>
      <c r="U904" s="346"/>
      <c r="V904" s="346"/>
    </row>
    <row r="905">
      <c r="I905" s="156"/>
      <c r="J905" s="156"/>
      <c r="K905" s="831"/>
      <c r="L905" s="831"/>
      <c r="M905" s="831"/>
      <c r="R905" s="346"/>
      <c r="S905" s="1396"/>
      <c r="T905" s="346"/>
      <c r="U905" s="346"/>
      <c r="V905" s="346"/>
    </row>
    <row r="906">
      <c r="I906" s="156"/>
      <c r="J906" s="156"/>
      <c r="K906" s="831"/>
      <c r="L906" s="831"/>
      <c r="M906" s="831"/>
      <c r="R906" s="346"/>
      <c r="S906" s="1396"/>
      <c r="T906" s="346"/>
      <c r="U906" s="346"/>
      <c r="V906" s="346"/>
    </row>
    <row r="907">
      <c r="I907" s="156"/>
      <c r="J907" s="156"/>
      <c r="K907" s="831"/>
      <c r="L907" s="831"/>
      <c r="M907" s="831"/>
      <c r="R907" s="346"/>
      <c r="S907" s="1396"/>
      <c r="T907" s="346"/>
      <c r="U907" s="346"/>
      <c r="V907" s="346"/>
    </row>
    <row r="908">
      <c r="I908" s="156"/>
      <c r="J908" s="156"/>
      <c r="K908" s="831"/>
      <c r="L908" s="831"/>
      <c r="M908" s="831"/>
      <c r="R908" s="346"/>
      <c r="S908" s="1396"/>
      <c r="T908" s="346"/>
      <c r="U908" s="346"/>
      <c r="V908" s="346"/>
    </row>
    <row r="909">
      <c r="I909" s="156"/>
      <c r="J909" s="156"/>
      <c r="K909" s="831"/>
      <c r="L909" s="831"/>
      <c r="M909" s="831"/>
      <c r="R909" s="346"/>
      <c r="S909" s="1396"/>
      <c r="T909" s="346"/>
      <c r="U909" s="346"/>
      <c r="V909" s="346"/>
    </row>
    <row r="910">
      <c r="I910" s="156"/>
      <c r="J910" s="156"/>
      <c r="K910" s="831"/>
      <c r="L910" s="831"/>
      <c r="M910" s="831"/>
      <c r="R910" s="346"/>
      <c r="S910" s="1396"/>
      <c r="T910" s="346"/>
      <c r="U910" s="346"/>
      <c r="V910" s="346"/>
    </row>
    <row r="911">
      <c r="I911" s="156"/>
      <c r="J911" s="156"/>
      <c r="K911" s="831"/>
      <c r="L911" s="831"/>
      <c r="M911" s="831"/>
      <c r="R911" s="346"/>
      <c r="S911" s="1396"/>
      <c r="T911" s="346"/>
      <c r="U911" s="346"/>
      <c r="V911" s="346"/>
    </row>
    <row r="912">
      <c r="I912" s="156"/>
      <c r="J912" s="156"/>
      <c r="K912" s="831"/>
      <c r="L912" s="831"/>
      <c r="M912" s="831"/>
      <c r="R912" s="346"/>
      <c r="S912" s="1396"/>
      <c r="T912" s="346"/>
      <c r="U912" s="346"/>
      <c r="V912" s="346"/>
    </row>
    <row r="913">
      <c r="I913" s="156"/>
      <c r="J913" s="156"/>
      <c r="K913" s="831"/>
      <c r="L913" s="831"/>
      <c r="M913" s="831"/>
      <c r="R913" s="346"/>
      <c r="S913" s="1396"/>
      <c r="T913" s="346"/>
      <c r="U913" s="346"/>
      <c r="V913" s="346"/>
    </row>
    <row r="914">
      <c r="I914" s="156"/>
      <c r="J914" s="156"/>
      <c r="K914" s="831"/>
      <c r="L914" s="831"/>
      <c r="M914" s="831"/>
      <c r="R914" s="346"/>
      <c r="S914" s="1396"/>
      <c r="T914" s="346"/>
      <c r="U914" s="346"/>
      <c r="V914" s="346"/>
    </row>
    <row r="915">
      <c r="I915" s="156"/>
      <c r="J915" s="156"/>
      <c r="K915" s="831"/>
      <c r="L915" s="831"/>
      <c r="M915" s="831"/>
      <c r="R915" s="346"/>
      <c r="S915" s="1396"/>
      <c r="T915" s="346"/>
      <c r="U915" s="346"/>
      <c r="V915" s="346"/>
    </row>
    <row r="916">
      <c r="I916" s="156"/>
      <c r="J916" s="156"/>
      <c r="K916" s="831"/>
      <c r="L916" s="831"/>
      <c r="M916" s="831"/>
      <c r="R916" s="346"/>
      <c r="S916" s="1396"/>
      <c r="T916" s="346"/>
      <c r="U916" s="346"/>
      <c r="V916" s="346"/>
    </row>
    <row r="917">
      <c r="I917" s="156"/>
      <c r="J917" s="156"/>
      <c r="K917" s="831"/>
      <c r="L917" s="831"/>
      <c r="M917" s="831"/>
      <c r="R917" s="346"/>
      <c r="S917" s="1396"/>
      <c r="T917" s="346"/>
      <c r="U917" s="346"/>
      <c r="V917" s="346"/>
    </row>
    <row r="918">
      <c r="I918" s="156"/>
      <c r="J918" s="156"/>
      <c r="K918" s="831"/>
      <c r="L918" s="831"/>
      <c r="M918" s="831"/>
      <c r="R918" s="346"/>
      <c r="S918" s="1396"/>
      <c r="T918" s="346"/>
      <c r="U918" s="346"/>
      <c r="V918" s="346"/>
    </row>
    <row r="919">
      <c r="I919" s="156"/>
      <c r="J919" s="156"/>
      <c r="K919" s="831"/>
      <c r="L919" s="831"/>
      <c r="M919" s="831"/>
      <c r="R919" s="346"/>
      <c r="S919" s="1396"/>
      <c r="T919" s="346"/>
      <c r="U919" s="346"/>
      <c r="V919" s="346"/>
    </row>
    <row r="920">
      <c r="I920" s="156"/>
      <c r="J920" s="156"/>
      <c r="K920" s="831"/>
      <c r="L920" s="831"/>
      <c r="M920" s="831"/>
      <c r="R920" s="346"/>
      <c r="S920" s="1396"/>
      <c r="T920" s="346"/>
      <c r="U920" s="346"/>
      <c r="V920" s="346"/>
    </row>
    <row r="921">
      <c r="I921" s="156"/>
      <c r="J921" s="156"/>
      <c r="K921" s="831"/>
      <c r="L921" s="831"/>
      <c r="M921" s="831"/>
      <c r="R921" s="346"/>
      <c r="S921" s="1396"/>
      <c r="T921" s="346"/>
      <c r="U921" s="346"/>
      <c r="V921" s="346"/>
    </row>
    <row r="922">
      <c r="I922" s="156"/>
      <c r="J922" s="156"/>
      <c r="K922" s="831"/>
      <c r="L922" s="831"/>
      <c r="M922" s="831"/>
      <c r="R922" s="346"/>
      <c r="S922" s="1396"/>
      <c r="T922" s="346"/>
      <c r="U922" s="346"/>
      <c r="V922" s="346"/>
    </row>
    <row r="923">
      <c r="I923" s="156"/>
      <c r="J923" s="156"/>
      <c r="K923" s="831"/>
      <c r="L923" s="831"/>
      <c r="M923" s="831"/>
      <c r="R923" s="346"/>
      <c r="S923" s="1396"/>
      <c r="T923" s="346"/>
      <c r="U923" s="346"/>
      <c r="V923" s="346"/>
    </row>
    <row r="924">
      <c r="I924" s="156"/>
      <c r="J924" s="156"/>
      <c r="K924" s="831"/>
      <c r="L924" s="831"/>
      <c r="M924" s="831"/>
      <c r="R924" s="346"/>
      <c r="S924" s="1396"/>
      <c r="T924" s="346"/>
      <c r="U924" s="346"/>
      <c r="V924" s="346"/>
    </row>
    <row r="925">
      <c r="I925" s="156"/>
      <c r="J925" s="156"/>
      <c r="K925" s="831"/>
      <c r="L925" s="831"/>
      <c r="M925" s="831"/>
      <c r="R925" s="346"/>
      <c r="S925" s="1396"/>
      <c r="T925" s="346"/>
      <c r="U925" s="346"/>
      <c r="V925" s="346"/>
    </row>
    <row r="926">
      <c r="I926" s="156"/>
      <c r="J926" s="156"/>
      <c r="K926" s="831"/>
      <c r="L926" s="831"/>
      <c r="M926" s="831"/>
      <c r="R926" s="346"/>
      <c r="S926" s="1396"/>
      <c r="T926" s="346"/>
      <c r="U926" s="346"/>
      <c r="V926" s="346"/>
    </row>
    <row r="927">
      <c r="I927" s="156"/>
      <c r="J927" s="156"/>
      <c r="K927" s="831"/>
      <c r="L927" s="831"/>
      <c r="M927" s="831"/>
      <c r="R927" s="346"/>
      <c r="S927" s="1396"/>
      <c r="T927" s="346"/>
      <c r="U927" s="346"/>
      <c r="V927" s="346"/>
    </row>
    <row r="928">
      <c r="I928" s="156"/>
      <c r="J928" s="156"/>
      <c r="K928" s="831"/>
      <c r="L928" s="831"/>
      <c r="M928" s="831"/>
      <c r="R928" s="346"/>
      <c r="S928" s="1396"/>
      <c r="T928" s="346"/>
      <c r="U928" s="346"/>
      <c r="V928" s="346"/>
    </row>
    <row r="929">
      <c r="I929" s="156"/>
      <c r="J929" s="156"/>
      <c r="K929" s="831"/>
      <c r="L929" s="831"/>
      <c r="M929" s="831"/>
      <c r="R929" s="346"/>
      <c r="S929" s="1396"/>
      <c r="T929" s="346"/>
      <c r="U929" s="346"/>
      <c r="V929" s="346"/>
    </row>
    <row r="930">
      <c r="I930" s="156"/>
      <c r="J930" s="156"/>
      <c r="K930" s="831"/>
      <c r="L930" s="831"/>
      <c r="M930" s="831"/>
      <c r="R930" s="346"/>
      <c r="S930" s="1396"/>
      <c r="T930" s="346"/>
      <c r="U930" s="346"/>
      <c r="V930" s="346"/>
    </row>
    <row r="931">
      <c r="I931" s="156"/>
      <c r="J931" s="156"/>
      <c r="K931" s="831"/>
      <c r="L931" s="831"/>
      <c r="M931" s="831"/>
      <c r="R931" s="346"/>
      <c r="S931" s="1396"/>
      <c r="T931" s="346"/>
      <c r="U931" s="346"/>
      <c r="V931" s="346"/>
    </row>
    <row r="932">
      <c r="I932" s="156"/>
      <c r="J932" s="156"/>
      <c r="K932" s="831"/>
      <c r="L932" s="831"/>
      <c r="M932" s="831"/>
      <c r="R932" s="346"/>
      <c r="S932" s="1396"/>
      <c r="T932" s="346"/>
      <c r="U932" s="346"/>
      <c r="V932" s="346"/>
    </row>
    <row r="933">
      <c r="I933" s="156"/>
      <c r="J933" s="156"/>
      <c r="K933" s="831"/>
      <c r="L933" s="831"/>
      <c r="M933" s="831"/>
      <c r="R933" s="346"/>
      <c r="S933" s="1396"/>
      <c r="T933" s="346"/>
      <c r="U933" s="346"/>
      <c r="V933" s="346"/>
    </row>
    <row r="934">
      <c r="I934" s="156"/>
      <c r="J934" s="156"/>
      <c r="K934" s="831"/>
      <c r="L934" s="831"/>
      <c r="M934" s="831"/>
      <c r="R934" s="346"/>
      <c r="S934" s="1396"/>
      <c r="T934" s="346"/>
      <c r="U934" s="346"/>
      <c r="V934" s="346"/>
    </row>
    <row r="935">
      <c r="I935" s="156"/>
      <c r="J935" s="156"/>
      <c r="K935" s="831"/>
      <c r="L935" s="831"/>
      <c r="M935" s="831"/>
      <c r="R935" s="346"/>
      <c r="S935" s="1396"/>
      <c r="T935" s="346"/>
      <c r="U935" s="346"/>
      <c r="V935" s="346"/>
    </row>
    <row r="936">
      <c r="I936" s="156"/>
      <c r="J936" s="156"/>
      <c r="K936" s="831"/>
      <c r="L936" s="831"/>
      <c r="M936" s="831"/>
      <c r="R936" s="346"/>
      <c r="S936" s="1396"/>
      <c r="T936" s="346"/>
      <c r="U936" s="346"/>
      <c r="V936" s="346"/>
    </row>
    <row r="937">
      <c r="I937" s="156"/>
      <c r="J937" s="156"/>
      <c r="K937" s="831"/>
      <c r="L937" s="831"/>
      <c r="M937" s="831"/>
      <c r="R937" s="346"/>
      <c r="S937" s="1396"/>
      <c r="T937" s="346"/>
      <c r="U937" s="346"/>
      <c r="V937" s="346"/>
    </row>
    <row r="938">
      <c r="I938" s="156"/>
      <c r="J938" s="156"/>
      <c r="K938" s="831"/>
      <c r="L938" s="831"/>
      <c r="M938" s="831"/>
      <c r="R938" s="346"/>
      <c r="S938" s="1396"/>
      <c r="T938" s="346"/>
      <c r="U938" s="346"/>
      <c r="V938" s="346"/>
    </row>
    <row r="939">
      <c r="I939" s="156"/>
      <c r="J939" s="156"/>
      <c r="K939" s="831"/>
      <c r="L939" s="831"/>
      <c r="M939" s="831"/>
      <c r="R939" s="346"/>
      <c r="S939" s="1396"/>
      <c r="T939" s="346"/>
      <c r="U939" s="346"/>
      <c r="V939" s="346"/>
    </row>
    <row r="940">
      <c r="I940" s="156"/>
      <c r="J940" s="156"/>
      <c r="K940" s="831"/>
      <c r="L940" s="831"/>
      <c r="M940" s="831"/>
      <c r="R940" s="346"/>
      <c r="S940" s="1396"/>
      <c r="T940" s="346"/>
      <c r="U940" s="346"/>
      <c r="V940" s="346"/>
    </row>
    <row r="941">
      <c r="I941" s="156"/>
      <c r="J941" s="156"/>
      <c r="K941" s="831"/>
      <c r="L941" s="831"/>
      <c r="M941" s="831"/>
      <c r="R941" s="346"/>
      <c r="S941" s="1396"/>
      <c r="T941" s="346"/>
      <c r="U941" s="346"/>
      <c r="V941" s="346"/>
    </row>
    <row r="942">
      <c r="I942" s="156"/>
      <c r="J942" s="156"/>
      <c r="K942" s="831"/>
      <c r="L942" s="831"/>
      <c r="M942" s="831"/>
      <c r="R942" s="346"/>
      <c r="S942" s="1396"/>
      <c r="T942" s="346"/>
      <c r="U942" s="346"/>
      <c r="V942" s="346"/>
    </row>
    <row r="943">
      <c r="I943" s="156"/>
      <c r="J943" s="156"/>
      <c r="K943" s="831"/>
      <c r="L943" s="831"/>
      <c r="M943" s="831"/>
      <c r="R943" s="346"/>
      <c r="S943" s="1396"/>
      <c r="T943" s="346"/>
      <c r="U943" s="346"/>
      <c r="V943" s="346"/>
    </row>
    <row r="944">
      <c r="I944" s="156"/>
      <c r="J944" s="156"/>
      <c r="K944" s="831"/>
      <c r="L944" s="831"/>
      <c r="M944" s="831"/>
      <c r="R944" s="346"/>
      <c r="S944" s="1396"/>
      <c r="T944" s="346"/>
      <c r="U944" s="346"/>
      <c r="V944" s="346"/>
    </row>
    <row r="945">
      <c r="I945" s="156"/>
      <c r="J945" s="156"/>
      <c r="K945" s="831"/>
      <c r="L945" s="831"/>
      <c r="M945" s="831"/>
      <c r="R945" s="346"/>
      <c r="S945" s="1396"/>
      <c r="T945" s="346"/>
      <c r="U945" s="346"/>
      <c r="V945" s="346"/>
    </row>
    <row r="946">
      <c r="I946" s="156"/>
      <c r="J946" s="156"/>
      <c r="K946" s="831"/>
      <c r="L946" s="831"/>
      <c r="M946" s="831"/>
      <c r="R946" s="346"/>
      <c r="S946" s="1396"/>
      <c r="T946" s="346"/>
      <c r="U946" s="346"/>
      <c r="V946" s="346"/>
    </row>
    <row r="947">
      <c r="I947" s="156"/>
      <c r="J947" s="156"/>
      <c r="K947" s="831"/>
      <c r="L947" s="831"/>
      <c r="M947" s="831"/>
      <c r="R947" s="346"/>
      <c r="S947" s="1396"/>
      <c r="T947" s="346"/>
      <c r="U947" s="346"/>
      <c r="V947" s="346"/>
    </row>
    <row r="948">
      <c r="I948" s="156"/>
      <c r="J948" s="156"/>
      <c r="K948" s="831"/>
      <c r="L948" s="831"/>
      <c r="M948" s="831"/>
      <c r="R948" s="346"/>
      <c r="S948" s="1396"/>
      <c r="T948" s="346"/>
      <c r="U948" s="346"/>
      <c r="V948" s="346"/>
    </row>
    <row r="949">
      <c r="I949" s="156"/>
      <c r="J949" s="156"/>
      <c r="K949" s="831"/>
      <c r="L949" s="831"/>
      <c r="M949" s="831"/>
      <c r="R949" s="346"/>
      <c r="S949" s="1396"/>
      <c r="T949" s="346"/>
      <c r="U949" s="346"/>
      <c r="V949" s="346"/>
    </row>
    <row r="950">
      <c r="I950" s="156"/>
      <c r="J950" s="156"/>
      <c r="K950" s="831"/>
      <c r="L950" s="831"/>
      <c r="M950" s="831"/>
      <c r="R950" s="346"/>
      <c r="S950" s="1396"/>
      <c r="T950" s="346"/>
      <c r="U950" s="346"/>
      <c r="V950" s="346"/>
    </row>
    <row r="951">
      <c r="I951" s="156"/>
      <c r="J951" s="156"/>
      <c r="K951" s="831"/>
      <c r="L951" s="831"/>
      <c r="M951" s="831"/>
      <c r="R951" s="346"/>
      <c r="S951" s="1396"/>
      <c r="T951" s="346"/>
      <c r="U951" s="346"/>
      <c r="V951" s="346"/>
    </row>
    <row r="952">
      <c r="I952" s="156"/>
      <c r="J952" s="156"/>
      <c r="K952" s="831"/>
      <c r="L952" s="831"/>
      <c r="M952" s="831"/>
      <c r="R952" s="346"/>
      <c r="S952" s="1396"/>
      <c r="T952" s="346"/>
      <c r="U952" s="346"/>
      <c r="V952" s="346"/>
    </row>
    <row r="953">
      <c r="I953" s="156"/>
      <c r="J953" s="156"/>
      <c r="K953" s="831"/>
      <c r="L953" s="831"/>
      <c r="M953" s="831"/>
      <c r="R953" s="346"/>
      <c r="S953" s="1396"/>
      <c r="T953" s="346"/>
      <c r="U953" s="346"/>
      <c r="V953" s="346"/>
    </row>
    <row r="954">
      <c r="I954" s="156"/>
      <c r="J954" s="156"/>
      <c r="K954" s="831"/>
      <c r="L954" s="831"/>
      <c r="M954" s="831"/>
      <c r="R954" s="346"/>
      <c r="S954" s="1396"/>
      <c r="T954" s="346"/>
      <c r="U954" s="346"/>
      <c r="V954" s="346"/>
    </row>
    <row r="955">
      <c r="I955" s="156"/>
      <c r="J955" s="156"/>
      <c r="K955" s="831"/>
      <c r="L955" s="831"/>
      <c r="M955" s="831"/>
      <c r="R955" s="346"/>
      <c r="S955" s="1396"/>
      <c r="T955" s="346"/>
      <c r="U955" s="346"/>
      <c r="V955" s="346"/>
    </row>
    <row r="956">
      <c r="I956" s="156"/>
      <c r="J956" s="156"/>
      <c r="K956" s="831"/>
      <c r="L956" s="831"/>
      <c r="M956" s="831"/>
      <c r="R956" s="346"/>
      <c r="S956" s="1396"/>
      <c r="T956" s="346"/>
      <c r="U956" s="346"/>
      <c r="V956" s="346"/>
    </row>
    <row r="957">
      <c r="I957" s="156"/>
      <c r="J957" s="156"/>
      <c r="K957" s="831"/>
      <c r="L957" s="831"/>
      <c r="M957" s="831"/>
      <c r="R957" s="346"/>
      <c r="S957" s="1396"/>
      <c r="T957" s="346"/>
      <c r="U957" s="346"/>
      <c r="V957" s="346"/>
    </row>
    <row r="958">
      <c r="I958" s="156"/>
      <c r="J958" s="156"/>
      <c r="K958" s="831"/>
      <c r="L958" s="831"/>
      <c r="M958" s="831"/>
      <c r="R958" s="346"/>
      <c r="S958" s="1396"/>
      <c r="T958" s="346"/>
      <c r="U958" s="346"/>
      <c r="V958" s="346"/>
    </row>
    <row r="959">
      <c r="I959" s="156"/>
      <c r="J959" s="156"/>
      <c r="K959" s="831"/>
      <c r="L959" s="831"/>
      <c r="M959" s="831"/>
      <c r="R959" s="346"/>
      <c r="S959" s="1396"/>
      <c r="T959" s="346"/>
      <c r="U959" s="346"/>
      <c r="V959" s="346"/>
    </row>
    <row r="960">
      <c r="I960" s="156"/>
      <c r="J960" s="156"/>
      <c r="K960" s="831"/>
      <c r="L960" s="831"/>
      <c r="M960" s="831"/>
      <c r="R960" s="346"/>
      <c r="S960" s="1396"/>
      <c r="T960" s="346"/>
      <c r="U960" s="346"/>
      <c r="V960" s="346"/>
    </row>
    <row r="961">
      <c r="I961" s="156"/>
      <c r="J961" s="156"/>
      <c r="K961" s="831"/>
      <c r="L961" s="831"/>
      <c r="M961" s="831"/>
      <c r="R961" s="346"/>
      <c r="S961" s="1396"/>
      <c r="T961" s="346"/>
      <c r="U961" s="346"/>
      <c r="V961" s="346"/>
    </row>
    <row r="962">
      <c r="I962" s="156"/>
      <c r="J962" s="156"/>
      <c r="K962" s="831"/>
      <c r="L962" s="831"/>
      <c r="M962" s="831"/>
      <c r="R962" s="346"/>
      <c r="S962" s="1396"/>
      <c r="T962" s="346"/>
      <c r="U962" s="346"/>
      <c r="V962" s="346"/>
    </row>
    <row r="963">
      <c r="I963" s="156"/>
      <c r="J963" s="156"/>
      <c r="K963" s="831"/>
      <c r="L963" s="831"/>
      <c r="M963" s="831"/>
      <c r="R963" s="346"/>
      <c r="S963" s="1396"/>
      <c r="T963" s="346"/>
      <c r="U963" s="346"/>
      <c r="V963" s="346"/>
    </row>
    <row r="964">
      <c r="I964" s="156"/>
      <c r="J964" s="156"/>
      <c r="K964" s="831"/>
      <c r="L964" s="831"/>
      <c r="M964" s="831"/>
      <c r="R964" s="346"/>
      <c r="S964" s="1396"/>
      <c r="T964" s="346"/>
      <c r="U964" s="346"/>
      <c r="V964" s="346"/>
    </row>
    <row r="965">
      <c r="I965" s="156"/>
      <c r="J965" s="156"/>
      <c r="K965" s="831"/>
      <c r="L965" s="831"/>
      <c r="M965" s="831"/>
      <c r="R965" s="346"/>
      <c r="S965" s="1396"/>
      <c r="T965" s="346"/>
      <c r="U965" s="346"/>
      <c r="V965" s="346"/>
    </row>
    <row r="966">
      <c r="I966" s="156"/>
      <c r="J966" s="156"/>
      <c r="K966" s="831"/>
      <c r="L966" s="831"/>
      <c r="M966" s="831"/>
      <c r="R966" s="346"/>
      <c r="S966" s="1396"/>
      <c r="T966" s="346"/>
      <c r="U966" s="346"/>
      <c r="V966" s="346"/>
    </row>
    <row r="967">
      <c r="I967" s="156"/>
      <c r="J967" s="156"/>
      <c r="K967" s="831"/>
      <c r="L967" s="831"/>
      <c r="M967" s="831"/>
      <c r="R967" s="346"/>
      <c r="S967" s="1396"/>
      <c r="T967" s="346"/>
      <c r="U967" s="346"/>
      <c r="V967" s="346"/>
    </row>
    <row r="968">
      <c r="I968" s="156"/>
      <c r="J968" s="156"/>
      <c r="K968" s="831"/>
      <c r="L968" s="831"/>
      <c r="M968" s="831"/>
      <c r="R968" s="346"/>
      <c r="S968" s="1396"/>
      <c r="T968" s="346"/>
      <c r="U968" s="346"/>
      <c r="V968" s="346"/>
    </row>
    <row r="969">
      <c r="I969" s="156"/>
      <c r="J969" s="156"/>
      <c r="K969" s="831"/>
      <c r="L969" s="831"/>
      <c r="M969" s="831"/>
      <c r="R969" s="346"/>
      <c r="S969" s="1396"/>
      <c r="T969" s="346"/>
      <c r="U969" s="346"/>
      <c r="V969" s="346"/>
    </row>
    <row r="970">
      <c r="I970" s="156"/>
      <c r="J970" s="156"/>
      <c r="K970" s="831"/>
      <c r="L970" s="831"/>
      <c r="M970" s="831"/>
      <c r="R970" s="346"/>
      <c r="S970" s="1396"/>
      <c r="T970" s="346"/>
      <c r="U970" s="346"/>
      <c r="V970" s="346"/>
    </row>
    <row r="971">
      <c r="I971" s="156"/>
      <c r="J971" s="156"/>
      <c r="K971" s="831"/>
      <c r="L971" s="831"/>
      <c r="M971" s="831"/>
      <c r="R971" s="346"/>
      <c r="S971" s="1396"/>
      <c r="T971" s="346"/>
      <c r="U971" s="346"/>
      <c r="V971" s="346"/>
    </row>
    <row r="972">
      <c r="I972" s="156"/>
      <c r="J972" s="156"/>
      <c r="K972" s="831"/>
      <c r="L972" s="831"/>
      <c r="M972" s="831"/>
      <c r="R972" s="346"/>
      <c r="S972" s="1396"/>
      <c r="T972" s="346"/>
      <c r="U972" s="346"/>
      <c r="V972" s="346"/>
    </row>
    <row r="973">
      <c r="I973" s="156"/>
      <c r="J973" s="156"/>
      <c r="K973" s="831"/>
      <c r="L973" s="831"/>
      <c r="M973" s="831"/>
      <c r="R973" s="346"/>
      <c r="S973" s="1396"/>
      <c r="T973" s="346"/>
      <c r="U973" s="346"/>
      <c r="V973" s="346"/>
    </row>
    <row r="974">
      <c r="I974" s="156"/>
      <c r="J974" s="156"/>
      <c r="K974" s="831"/>
      <c r="L974" s="831"/>
      <c r="M974" s="831"/>
      <c r="R974" s="346"/>
      <c r="S974" s="1396"/>
      <c r="T974" s="346"/>
      <c r="U974" s="346"/>
      <c r="V974" s="346"/>
    </row>
    <row r="975">
      <c r="I975" s="156"/>
      <c r="J975" s="156"/>
      <c r="K975" s="831"/>
      <c r="L975" s="831"/>
      <c r="M975" s="831"/>
      <c r="R975" s="346"/>
      <c r="S975" s="1396"/>
      <c r="T975" s="346"/>
      <c r="U975" s="346"/>
      <c r="V975" s="346"/>
    </row>
    <row r="976">
      <c r="I976" s="156"/>
      <c r="J976" s="156"/>
      <c r="K976" s="831"/>
      <c r="L976" s="831"/>
      <c r="M976" s="831"/>
      <c r="R976" s="346"/>
      <c r="S976" s="1396"/>
      <c r="T976" s="346"/>
      <c r="U976" s="346"/>
      <c r="V976" s="346"/>
    </row>
    <row r="977">
      <c r="I977" s="156"/>
      <c r="J977" s="156"/>
      <c r="K977" s="831"/>
      <c r="L977" s="831"/>
      <c r="M977" s="831"/>
      <c r="R977" s="346"/>
      <c r="S977" s="1396"/>
      <c r="T977" s="346"/>
      <c r="U977" s="346"/>
      <c r="V977" s="346"/>
    </row>
    <row r="978">
      <c r="I978" s="156"/>
      <c r="J978" s="156"/>
      <c r="K978" s="831"/>
      <c r="L978" s="831"/>
      <c r="M978" s="831"/>
      <c r="R978" s="346"/>
      <c r="S978" s="1396"/>
      <c r="T978" s="346"/>
      <c r="U978" s="346"/>
      <c r="V978" s="346"/>
    </row>
    <row r="979">
      <c r="I979" s="156"/>
      <c r="J979" s="156"/>
      <c r="K979" s="831"/>
      <c r="L979" s="831"/>
      <c r="M979" s="831"/>
      <c r="R979" s="346"/>
      <c r="S979" s="1396"/>
      <c r="T979" s="346"/>
      <c r="U979" s="346"/>
      <c r="V979" s="346"/>
    </row>
    <row r="980">
      <c r="I980" s="156"/>
      <c r="J980" s="156"/>
      <c r="K980" s="831"/>
      <c r="L980" s="831"/>
      <c r="M980" s="831"/>
      <c r="R980" s="346"/>
      <c r="S980" s="1396"/>
      <c r="T980" s="346"/>
      <c r="U980" s="346"/>
      <c r="V980" s="346"/>
    </row>
    <row r="981">
      <c r="I981" s="156"/>
      <c r="J981" s="156"/>
      <c r="K981" s="831"/>
      <c r="L981" s="831"/>
      <c r="M981" s="831"/>
      <c r="R981" s="346"/>
      <c r="S981" s="1396"/>
      <c r="T981" s="346"/>
      <c r="U981" s="346"/>
      <c r="V981" s="346"/>
    </row>
    <row r="982">
      <c r="I982" s="156"/>
      <c r="J982" s="156"/>
      <c r="K982" s="831"/>
      <c r="L982" s="831"/>
      <c r="M982" s="831"/>
      <c r="R982" s="346"/>
      <c r="S982" s="1396"/>
      <c r="T982" s="346"/>
      <c r="U982" s="346"/>
      <c r="V982" s="346"/>
    </row>
    <row r="983">
      <c r="I983" s="156"/>
      <c r="J983" s="156"/>
      <c r="K983" s="831"/>
      <c r="L983" s="831"/>
      <c r="M983" s="831"/>
      <c r="R983" s="346"/>
      <c r="S983" s="1396"/>
      <c r="T983" s="346"/>
      <c r="U983" s="346"/>
      <c r="V983" s="346"/>
    </row>
    <row r="984">
      <c r="I984" s="156"/>
      <c r="J984" s="156"/>
      <c r="K984" s="831"/>
      <c r="L984" s="831"/>
      <c r="M984" s="831"/>
      <c r="R984" s="346"/>
      <c r="S984" s="1396"/>
      <c r="T984" s="346"/>
      <c r="U984" s="346"/>
      <c r="V984" s="346"/>
    </row>
    <row r="985">
      <c r="I985" s="156"/>
      <c r="J985" s="156"/>
      <c r="K985" s="831"/>
      <c r="L985" s="831"/>
      <c r="M985" s="831"/>
      <c r="R985" s="346"/>
      <c r="S985" s="1396"/>
      <c r="T985" s="346"/>
      <c r="U985" s="346"/>
      <c r="V985" s="346"/>
    </row>
    <row r="986">
      <c r="I986" s="156"/>
      <c r="J986" s="156"/>
      <c r="K986" s="831"/>
      <c r="L986" s="831"/>
      <c r="M986" s="831"/>
      <c r="R986" s="346"/>
      <c r="S986" s="1396"/>
      <c r="T986" s="346"/>
      <c r="U986" s="346"/>
      <c r="V986" s="346"/>
    </row>
    <row r="987">
      <c r="I987" s="156"/>
      <c r="J987" s="156"/>
      <c r="K987" s="831"/>
      <c r="L987" s="831"/>
      <c r="M987" s="831"/>
      <c r="R987" s="346"/>
      <c r="S987" s="1396"/>
      <c r="T987" s="346"/>
      <c r="U987" s="346"/>
      <c r="V987" s="346"/>
    </row>
    <row r="988">
      <c r="I988" s="156"/>
      <c r="J988" s="156"/>
      <c r="K988" s="831"/>
      <c r="L988" s="831"/>
      <c r="M988" s="831"/>
      <c r="R988" s="346"/>
      <c r="S988" s="1396"/>
      <c r="T988" s="346"/>
      <c r="U988" s="346"/>
      <c r="V988" s="346"/>
    </row>
    <row r="989">
      <c r="I989" s="156"/>
      <c r="J989" s="156"/>
      <c r="K989" s="831"/>
      <c r="L989" s="831"/>
      <c r="M989" s="831"/>
      <c r="R989" s="346"/>
      <c r="S989" s="1396"/>
      <c r="T989" s="346"/>
      <c r="U989" s="346"/>
      <c r="V989" s="346"/>
    </row>
    <row r="990">
      <c r="I990" s="156"/>
      <c r="K990" s="831"/>
      <c r="L990" s="831"/>
      <c r="M990" s="831"/>
      <c r="R990" s="346"/>
      <c r="S990" s="1396"/>
      <c r="T990" s="346"/>
      <c r="U990" s="346"/>
      <c r="V990" s="346"/>
    </row>
    <row r="991">
      <c r="I991" s="156"/>
      <c r="K991" s="831"/>
      <c r="L991" s="831"/>
      <c r="M991" s="831"/>
      <c r="R991" s="346"/>
      <c r="S991" s="1396"/>
      <c r="T991" s="346"/>
      <c r="U991" s="346"/>
      <c r="V991" s="346"/>
    </row>
    <row r="992">
      <c r="I992" s="156"/>
      <c r="K992" s="831"/>
      <c r="L992" s="831"/>
      <c r="M992" s="831"/>
      <c r="R992" s="346"/>
      <c r="S992" s="1396"/>
      <c r="T992" s="346"/>
      <c r="U992" s="346"/>
      <c r="V992" s="346"/>
    </row>
    <row r="993">
      <c r="I993" s="156"/>
      <c r="K993" s="831"/>
      <c r="L993" s="831"/>
      <c r="M993" s="831"/>
      <c r="R993" s="346"/>
      <c r="S993" s="1396"/>
      <c r="T993" s="346"/>
      <c r="U993" s="346"/>
      <c r="V993" s="346"/>
    </row>
    <row r="994">
      <c r="I994" s="156"/>
      <c r="K994" s="831"/>
      <c r="L994" s="831"/>
      <c r="M994" s="831"/>
      <c r="R994" s="346"/>
      <c r="S994" s="1396"/>
      <c r="T994" s="346"/>
      <c r="U994" s="346"/>
      <c r="V994" s="346"/>
    </row>
    <row r="995">
      <c r="I995" s="156"/>
      <c r="K995" s="831"/>
      <c r="L995" s="831"/>
      <c r="M995" s="831"/>
      <c r="R995" s="346"/>
      <c r="S995" s="1396"/>
      <c r="T995" s="346"/>
      <c r="U995" s="346"/>
      <c r="V995" s="346"/>
    </row>
    <row r="996">
      <c r="I996" s="156"/>
      <c r="K996" s="831"/>
      <c r="L996" s="831"/>
      <c r="M996" s="831"/>
      <c r="R996" s="346"/>
      <c r="S996" s="1396"/>
      <c r="T996" s="346"/>
      <c r="U996" s="346"/>
      <c r="V996" s="346"/>
    </row>
    <row r="997">
      <c r="I997" s="156"/>
      <c r="K997" s="831"/>
      <c r="L997" s="831"/>
      <c r="M997" s="831"/>
      <c r="R997" s="346"/>
      <c r="S997" s="1396"/>
      <c r="T997" s="346"/>
      <c r="U997" s="346"/>
      <c r="V997" s="346"/>
    </row>
    <row r="998">
      <c r="I998" s="156"/>
      <c r="K998" s="831"/>
      <c r="L998" s="831"/>
      <c r="M998" s="831"/>
      <c r="R998" s="346"/>
      <c r="S998" s="1396"/>
      <c r="T998" s="346"/>
      <c r="U998" s="346"/>
      <c r="V998" s="346"/>
    </row>
    <row r="999">
      <c r="I999" s="156"/>
      <c r="K999" s="831"/>
      <c r="L999" s="831"/>
      <c r="M999" s="831"/>
      <c r="R999" s="346"/>
      <c r="S999" s="1396"/>
      <c r="T999" s="346"/>
      <c r="U999" s="346"/>
      <c r="V999" s="346"/>
    </row>
    <row r="1000">
      <c r="I1000" s="156"/>
      <c r="K1000" s="831"/>
      <c r="L1000" s="831"/>
      <c r="M1000" s="831"/>
      <c r="R1000" s="346"/>
      <c r="S1000" s="1396"/>
      <c r="T1000" s="346"/>
      <c r="U1000" s="346"/>
      <c r="V1000" s="346"/>
    </row>
    <row r="1001">
      <c r="I1001" s="156"/>
      <c r="K1001" s="831"/>
      <c r="L1001" s="831"/>
      <c r="M1001" s="831"/>
      <c r="R1001" s="346"/>
      <c r="S1001" s="1396"/>
      <c r="T1001" s="346"/>
      <c r="U1001" s="346"/>
      <c r="V1001" s="346"/>
    </row>
    <row r="1002">
      <c r="I1002" s="156"/>
      <c r="K1002" s="831"/>
      <c r="L1002" s="831"/>
      <c r="M1002" s="831"/>
      <c r="R1002" s="346"/>
      <c r="S1002" s="1396"/>
      <c r="T1002" s="346"/>
      <c r="U1002" s="346"/>
      <c r="V1002" s="346"/>
    </row>
    <row r="1003">
      <c r="I1003" s="156"/>
      <c r="K1003" s="831"/>
      <c r="L1003" s="831"/>
      <c r="M1003" s="831"/>
      <c r="R1003" s="346"/>
      <c r="S1003" s="1396"/>
      <c r="T1003" s="346"/>
      <c r="U1003" s="346"/>
      <c r="V1003" s="346"/>
    </row>
    <row r="1004">
      <c r="I1004" s="156"/>
      <c r="K1004" s="831"/>
      <c r="L1004" s="831"/>
      <c r="M1004" s="831"/>
      <c r="R1004" s="346"/>
      <c r="S1004" s="1396"/>
      <c r="T1004" s="346"/>
      <c r="U1004" s="346"/>
      <c r="V1004" s="346"/>
    </row>
    <row r="1005">
      <c r="I1005" s="156"/>
      <c r="K1005" s="831"/>
      <c r="L1005" s="831"/>
      <c r="M1005" s="831"/>
      <c r="R1005" s="346"/>
      <c r="S1005" s="1396"/>
      <c r="T1005" s="346"/>
      <c r="U1005" s="346"/>
      <c r="V1005" s="346"/>
    </row>
    <row r="1006">
      <c r="I1006" s="156"/>
      <c r="K1006" s="831"/>
      <c r="L1006" s="831"/>
      <c r="M1006" s="831"/>
      <c r="R1006" s="346"/>
      <c r="S1006" s="1396"/>
      <c r="T1006" s="346"/>
      <c r="U1006" s="346"/>
      <c r="V1006" s="346"/>
    </row>
    <row r="1007">
      <c r="I1007" s="156"/>
      <c r="K1007" s="831"/>
      <c r="L1007" s="831"/>
      <c r="M1007" s="831"/>
      <c r="R1007" s="346"/>
      <c r="S1007" s="1396"/>
      <c r="T1007" s="346"/>
      <c r="U1007" s="346"/>
      <c r="V1007" s="346"/>
    </row>
    <row r="1008">
      <c r="I1008" s="156"/>
      <c r="K1008" s="831"/>
      <c r="L1008" s="831"/>
      <c r="M1008" s="831"/>
      <c r="R1008" s="346"/>
      <c r="S1008" s="1396"/>
      <c r="T1008" s="346"/>
      <c r="U1008" s="346"/>
      <c r="V1008" s="346"/>
    </row>
    <row r="1009">
      <c r="I1009" s="156"/>
      <c r="K1009" s="831"/>
      <c r="L1009" s="831"/>
      <c r="M1009" s="831"/>
      <c r="R1009" s="346"/>
      <c r="S1009" s="1396"/>
      <c r="T1009" s="346"/>
      <c r="U1009" s="346"/>
      <c r="V1009" s="346"/>
    </row>
    <row r="1010">
      <c r="I1010" s="156"/>
      <c r="K1010" s="831"/>
      <c r="L1010" s="831"/>
      <c r="M1010" s="831"/>
      <c r="R1010" s="346"/>
      <c r="S1010" s="1396"/>
      <c r="T1010" s="346"/>
      <c r="U1010" s="346"/>
      <c r="V1010" s="346"/>
    </row>
    <row r="1011">
      <c r="I1011" s="156"/>
      <c r="K1011" s="831"/>
      <c r="L1011" s="831"/>
      <c r="M1011" s="831"/>
      <c r="R1011" s="346"/>
      <c r="S1011" s="1396"/>
      <c r="T1011" s="346"/>
      <c r="U1011" s="346"/>
      <c r="V1011" s="346"/>
    </row>
    <row r="1012">
      <c r="I1012" s="156"/>
      <c r="K1012" s="831"/>
      <c r="L1012" s="831"/>
      <c r="M1012" s="831"/>
      <c r="R1012" s="346"/>
      <c r="S1012" s="1396"/>
      <c r="T1012" s="346"/>
      <c r="U1012" s="346"/>
      <c r="V1012" s="346"/>
    </row>
    <row r="1013">
      <c r="I1013" s="156"/>
      <c r="K1013" s="831"/>
      <c r="L1013" s="831"/>
      <c r="M1013" s="831"/>
      <c r="R1013" s="346"/>
      <c r="S1013" s="1396"/>
      <c r="T1013" s="346"/>
      <c r="U1013" s="346"/>
      <c r="V1013" s="346"/>
    </row>
    <row r="1014">
      <c r="I1014" s="156"/>
      <c r="K1014" s="831"/>
      <c r="L1014" s="831"/>
      <c r="M1014" s="831"/>
      <c r="R1014" s="346"/>
      <c r="S1014" s="1396"/>
      <c r="T1014" s="346"/>
      <c r="U1014" s="346"/>
      <c r="V1014" s="346"/>
    </row>
    <row r="1015">
      <c r="I1015" s="156"/>
      <c r="K1015" s="831"/>
      <c r="L1015" s="831"/>
      <c r="M1015" s="831"/>
      <c r="R1015" s="346"/>
      <c r="S1015" s="1396"/>
      <c r="T1015" s="346"/>
      <c r="U1015" s="346"/>
      <c r="V1015" s="346"/>
    </row>
    <row r="1016">
      <c r="I1016" s="156"/>
      <c r="K1016" s="831"/>
      <c r="L1016" s="831"/>
      <c r="M1016" s="831"/>
      <c r="R1016" s="346"/>
      <c r="S1016" s="1396"/>
      <c r="T1016" s="346"/>
      <c r="U1016" s="346"/>
      <c r="V1016" s="346"/>
    </row>
    <row r="1017">
      <c r="I1017" s="156"/>
      <c r="K1017" s="831"/>
      <c r="L1017" s="831"/>
      <c r="M1017" s="831"/>
      <c r="R1017" s="346"/>
      <c r="S1017" s="1396"/>
      <c r="T1017" s="346"/>
      <c r="U1017" s="346"/>
      <c r="V1017" s="346"/>
    </row>
    <row r="1018">
      <c r="I1018" s="156"/>
      <c r="K1018" s="831"/>
      <c r="L1018" s="831"/>
      <c r="M1018" s="831"/>
      <c r="R1018" s="346"/>
      <c r="S1018" s="1396"/>
      <c r="T1018" s="346"/>
      <c r="U1018" s="346"/>
      <c r="V1018" s="346"/>
    </row>
    <row r="1019">
      <c r="I1019" s="156"/>
      <c r="K1019" s="831"/>
      <c r="L1019" s="831"/>
      <c r="M1019" s="831"/>
      <c r="R1019" s="346"/>
      <c r="S1019" s="1396"/>
      <c r="T1019" s="346"/>
      <c r="U1019" s="346"/>
      <c r="V1019" s="346"/>
    </row>
    <row r="1020">
      <c r="I1020" s="156"/>
      <c r="K1020" s="831"/>
      <c r="L1020" s="831"/>
      <c r="M1020" s="831"/>
      <c r="R1020" s="346"/>
      <c r="S1020" s="1396"/>
      <c r="T1020" s="346"/>
      <c r="U1020" s="346"/>
      <c r="V1020" s="346"/>
    </row>
    <row r="1021">
      <c r="I1021" s="156"/>
      <c r="K1021" s="831"/>
      <c r="L1021" s="831"/>
      <c r="M1021" s="831"/>
      <c r="R1021" s="346"/>
      <c r="S1021" s="1396"/>
      <c r="T1021" s="346"/>
      <c r="U1021" s="346"/>
      <c r="V1021" s="346"/>
    </row>
    <row r="1022">
      <c r="I1022" s="156"/>
      <c r="K1022" s="831"/>
      <c r="L1022" s="831"/>
      <c r="M1022" s="831"/>
      <c r="R1022" s="346"/>
      <c r="S1022" s="1396"/>
      <c r="T1022" s="346"/>
      <c r="U1022" s="346"/>
      <c r="V1022" s="346"/>
    </row>
    <row r="1023">
      <c r="I1023" s="156"/>
      <c r="K1023" s="831"/>
      <c r="L1023" s="831"/>
      <c r="M1023" s="831"/>
      <c r="R1023" s="346"/>
      <c r="S1023" s="1396"/>
      <c r="T1023" s="346"/>
      <c r="U1023" s="346"/>
      <c r="V1023" s="346"/>
    </row>
    <row r="1024">
      <c r="I1024" s="156"/>
      <c r="K1024" s="831"/>
      <c r="L1024" s="831"/>
      <c r="M1024" s="831"/>
      <c r="R1024" s="346"/>
      <c r="S1024" s="1396"/>
      <c r="T1024" s="346"/>
      <c r="U1024" s="346"/>
      <c r="V1024" s="346"/>
    </row>
    <row r="1025">
      <c r="I1025" s="156"/>
      <c r="K1025" s="831"/>
      <c r="L1025" s="831"/>
      <c r="M1025" s="831"/>
      <c r="R1025" s="346"/>
      <c r="S1025" s="1396"/>
      <c r="T1025" s="346"/>
      <c r="U1025" s="346"/>
      <c r="V1025" s="346"/>
    </row>
    <row r="1026">
      <c r="I1026" s="156"/>
      <c r="K1026" s="831"/>
      <c r="L1026" s="831"/>
      <c r="M1026" s="831"/>
      <c r="R1026" s="346"/>
      <c r="S1026" s="1396"/>
      <c r="T1026" s="346"/>
      <c r="U1026" s="346"/>
      <c r="V1026" s="346"/>
    </row>
    <row r="1027">
      <c r="I1027" s="156"/>
      <c r="K1027" s="831"/>
      <c r="L1027" s="831"/>
      <c r="M1027" s="831"/>
      <c r="R1027" s="346"/>
      <c r="S1027" s="1396"/>
      <c r="T1027" s="346"/>
      <c r="U1027" s="346"/>
      <c r="V1027" s="346"/>
    </row>
    <row r="1028">
      <c r="I1028" s="156"/>
      <c r="K1028" s="831"/>
      <c r="L1028" s="831"/>
      <c r="M1028" s="831"/>
      <c r="R1028" s="346"/>
      <c r="S1028" s="1396"/>
      <c r="T1028" s="346"/>
      <c r="U1028" s="346"/>
      <c r="V1028" s="346"/>
    </row>
    <row r="1029">
      <c r="I1029" s="156"/>
      <c r="K1029" s="831"/>
      <c r="L1029" s="831"/>
      <c r="M1029" s="831"/>
      <c r="R1029" s="346"/>
      <c r="S1029" s="1396"/>
      <c r="T1029" s="346"/>
      <c r="U1029" s="346"/>
      <c r="V1029" s="346"/>
    </row>
    <row r="1030">
      <c r="I1030" s="156"/>
      <c r="K1030" s="831"/>
      <c r="L1030" s="831"/>
      <c r="M1030" s="831"/>
      <c r="R1030" s="346"/>
      <c r="S1030" s="1396"/>
      <c r="T1030" s="346"/>
      <c r="U1030" s="346"/>
      <c r="V1030" s="346"/>
    </row>
    <row r="1031">
      <c r="I1031" s="156"/>
      <c r="K1031" s="831"/>
      <c r="L1031" s="831"/>
      <c r="M1031" s="831"/>
      <c r="R1031" s="346"/>
      <c r="S1031" s="1396"/>
      <c r="T1031" s="346"/>
      <c r="U1031" s="346"/>
      <c r="V1031" s="346"/>
    </row>
    <row r="1032">
      <c r="I1032" s="156"/>
      <c r="K1032" s="831"/>
      <c r="L1032" s="831"/>
      <c r="M1032" s="831"/>
      <c r="R1032" s="346"/>
      <c r="S1032" s="1396"/>
      <c r="T1032" s="346"/>
      <c r="U1032" s="346"/>
      <c r="V1032" s="346"/>
    </row>
    <row r="1033">
      <c r="I1033" s="156"/>
      <c r="K1033" s="831"/>
      <c r="L1033" s="831"/>
      <c r="M1033" s="831"/>
      <c r="R1033" s="346"/>
      <c r="S1033" s="1396"/>
      <c r="T1033" s="346"/>
      <c r="U1033" s="346"/>
      <c r="V1033" s="346"/>
    </row>
    <row r="1034">
      <c r="I1034" s="156"/>
      <c r="K1034" s="831"/>
      <c r="L1034" s="831"/>
      <c r="M1034" s="831"/>
      <c r="R1034" s="346"/>
      <c r="S1034" s="1396"/>
      <c r="T1034" s="346"/>
      <c r="U1034" s="346"/>
      <c r="V1034" s="346"/>
    </row>
    <row r="1035">
      <c r="I1035" s="156"/>
      <c r="K1035" s="831"/>
      <c r="L1035" s="831"/>
      <c r="M1035" s="831"/>
      <c r="R1035" s="346"/>
      <c r="S1035" s="1396"/>
      <c r="T1035" s="346"/>
      <c r="U1035" s="346"/>
      <c r="V1035" s="346"/>
    </row>
    <row r="1036">
      <c r="I1036" s="156"/>
      <c r="K1036" s="831"/>
      <c r="L1036" s="831"/>
      <c r="M1036" s="831"/>
      <c r="R1036" s="346"/>
      <c r="S1036" s="1396"/>
      <c r="T1036" s="346"/>
      <c r="U1036" s="346"/>
      <c r="V1036" s="346"/>
    </row>
    <row r="1037">
      <c r="I1037" s="156"/>
      <c r="K1037" s="831"/>
      <c r="L1037" s="831"/>
      <c r="M1037" s="831"/>
      <c r="R1037" s="346"/>
      <c r="S1037" s="1396"/>
      <c r="T1037" s="346"/>
      <c r="U1037" s="346"/>
      <c r="V1037" s="346"/>
    </row>
    <row r="1038">
      <c r="I1038" s="156"/>
      <c r="K1038" s="831"/>
      <c r="L1038" s="831"/>
      <c r="M1038" s="831"/>
      <c r="R1038" s="346"/>
      <c r="S1038" s="1396"/>
      <c r="T1038" s="346"/>
      <c r="U1038" s="346"/>
      <c r="V1038" s="346"/>
    </row>
    <row r="1039">
      <c r="I1039" s="156"/>
      <c r="K1039" s="831"/>
      <c r="L1039" s="831"/>
      <c r="M1039" s="831"/>
      <c r="R1039" s="346"/>
      <c r="S1039" s="1396"/>
      <c r="T1039" s="346"/>
      <c r="U1039" s="346"/>
      <c r="V1039" s="346"/>
    </row>
    <row r="1040">
      <c r="I1040" s="156"/>
      <c r="K1040" s="831"/>
      <c r="L1040" s="831"/>
      <c r="M1040" s="831"/>
      <c r="R1040" s="346"/>
      <c r="S1040" s="1396"/>
      <c r="T1040" s="346"/>
      <c r="U1040" s="346"/>
      <c r="V1040" s="346"/>
    </row>
    <row r="1041">
      <c r="I1041" s="156"/>
      <c r="K1041" s="831"/>
      <c r="L1041" s="831"/>
      <c r="M1041" s="831"/>
      <c r="R1041" s="346"/>
      <c r="S1041" s="1396"/>
      <c r="T1041" s="346"/>
      <c r="U1041" s="346"/>
      <c r="V1041" s="346"/>
    </row>
    <row r="1042">
      <c r="I1042" s="156"/>
      <c r="K1042" s="831"/>
      <c r="L1042" s="831"/>
      <c r="M1042" s="831"/>
      <c r="R1042" s="346"/>
      <c r="S1042" s="1396"/>
      <c r="T1042" s="346"/>
      <c r="U1042" s="346"/>
      <c r="V1042" s="346"/>
    </row>
    <row r="1043">
      <c r="I1043" s="156"/>
      <c r="K1043" s="831"/>
      <c r="L1043" s="831"/>
      <c r="M1043" s="831"/>
      <c r="R1043" s="346"/>
      <c r="S1043" s="1396"/>
      <c r="T1043" s="346"/>
      <c r="U1043" s="346"/>
      <c r="V1043" s="346"/>
    </row>
    <row r="1044">
      <c r="I1044" s="156"/>
      <c r="K1044" s="831"/>
      <c r="L1044" s="831"/>
      <c r="M1044" s="831"/>
      <c r="R1044" s="346"/>
      <c r="S1044" s="1396"/>
      <c r="T1044" s="346"/>
      <c r="U1044" s="346"/>
      <c r="V1044" s="346"/>
    </row>
    <row r="1045">
      <c r="I1045" s="156"/>
      <c r="K1045" s="831"/>
      <c r="L1045" s="831"/>
      <c r="M1045" s="831"/>
      <c r="R1045" s="346"/>
      <c r="S1045" s="1396"/>
      <c r="T1045" s="346"/>
      <c r="U1045" s="346"/>
      <c r="V1045" s="346"/>
    </row>
    <row r="1046">
      <c r="I1046" s="156"/>
      <c r="K1046" s="831"/>
      <c r="L1046" s="831"/>
      <c r="M1046" s="831"/>
      <c r="R1046" s="346"/>
      <c r="S1046" s="1396"/>
      <c r="T1046" s="346"/>
      <c r="U1046" s="346"/>
      <c r="V1046" s="346"/>
    </row>
    <row r="1047">
      <c r="I1047" s="156"/>
      <c r="K1047" s="831"/>
      <c r="L1047" s="831"/>
      <c r="M1047" s="831"/>
      <c r="R1047" s="346"/>
      <c r="S1047" s="1396"/>
      <c r="T1047" s="346"/>
      <c r="U1047" s="346"/>
      <c r="V1047" s="346"/>
    </row>
    <row r="1048">
      <c r="I1048" s="156"/>
      <c r="K1048" s="831"/>
      <c r="L1048" s="831"/>
      <c r="M1048" s="831"/>
      <c r="R1048" s="346"/>
      <c r="S1048" s="1396"/>
      <c r="T1048" s="346"/>
      <c r="U1048" s="346"/>
      <c r="V1048" s="346"/>
    </row>
    <row r="1049">
      <c r="I1049" s="156"/>
      <c r="K1049" s="831"/>
      <c r="L1049" s="831"/>
      <c r="M1049" s="831"/>
      <c r="R1049" s="346"/>
      <c r="S1049" s="1396"/>
      <c r="T1049" s="346"/>
      <c r="U1049" s="346"/>
      <c r="V1049" s="346"/>
    </row>
    <row r="1050">
      <c r="I1050" s="156"/>
      <c r="K1050" s="831"/>
      <c r="L1050" s="831"/>
      <c r="M1050" s="831"/>
      <c r="R1050" s="346"/>
      <c r="S1050" s="1396"/>
      <c r="T1050" s="346"/>
      <c r="U1050" s="346"/>
      <c r="V1050" s="346"/>
    </row>
    <row r="1051">
      <c r="I1051" s="156"/>
      <c r="K1051" s="831"/>
      <c r="L1051" s="831"/>
      <c r="M1051" s="831"/>
      <c r="R1051" s="346"/>
      <c r="S1051" s="1396"/>
      <c r="T1051" s="346"/>
      <c r="U1051" s="346"/>
      <c r="V1051" s="346"/>
    </row>
    <row r="1052">
      <c r="I1052" s="156"/>
      <c r="R1052" s="346"/>
      <c r="S1052" s="1396"/>
      <c r="T1052" s="346"/>
      <c r="U1052" s="346"/>
      <c r="V1052" s="346"/>
    </row>
    <row r="1053">
      <c r="I1053" s="156"/>
      <c r="R1053" s="346"/>
      <c r="S1053" s="1396"/>
      <c r="T1053" s="346"/>
      <c r="U1053" s="346"/>
      <c r="V1053" s="346"/>
    </row>
    <row r="1054">
      <c r="I1054" s="156"/>
      <c r="R1054" s="346"/>
      <c r="S1054" s="1396"/>
      <c r="T1054" s="346"/>
      <c r="U1054" s="346"/>
      <c r="V1054" s="346"/>
    </row>
    <row r="1055">
      <c r="I1055" s="156"/>
      <c r="R1055" s="346"/>
      <c r="S1055" s="1396"/>
      <c r="T1055" s="346"/>
      <c r="U1055" s="346"/>
      <c r="V1055" s="346"/>
    </row>
    <row r="1056">
      <c r="I1056" s="156"/>
      <c r="R1056" s="346"/>
      <c r="S1056" s="1396"/>
      <c r="T1056" s="346"/>
      <c r="U1056" s="346"/>
      <c r="V1056" s="346"/>
    </row>
    <row r="1057">
      <c r="I1057" s="156"/>
      <c r="R1057" s="346"/>
      <c r="S1057" s="1396"/>
      <c r="T1057" s="346"/>
      <c r="U1057" s="346"/>
      <c r="V1057" s="346"/>
    </row>
    <row r="1058">
      <c r="I1058" s="156"/>
      <c r="R1058" s="346"/>
      <c r="S1058" s="1396"/>
      <c r="T1058" s="346"/>
      <c r="U1058" s="346"/>
      <c r="V1058" s="346"/>
    </row>
    <row r="1059">
      <c r="I1059" s="156"/>
      <c r="R1059" s="346"/>
      <c r="S1059" s="1396"/>
      <c r="T1059" s="346"/>
      <c r="U1059" s="346"/>
      <c r="V1059" s="346"/>
    </row>
    <row r="1060">
      <c r="I1060" s="156"/>
      <c r="R1060" s="346"/>
      <c r="S1060" s="1396"/>
      <c r="T1060" s="346"/>
      <c r="U1060" s="346"/>
      <c r="V1060" s="346"/>
    </row>
    <row r="1061">
      <c r="I1061" s="156"/>
      <c r="R1061" s="346"/>
      <c r="S1061" s="1396"/>
      <c r="T1061" s="346"/>
      <c r="U1061" s="346"/>
      <c r="V1061" s="346"/>
    </row>
    <row r="1062">
      <c r="I1062" s="156"/>
      <c r="R1062" s="346"/>
      <c r="S1062" s="1396"/>
      <c r="T1062" s="346"/>
      <c r="U1062" s="346"/>
      <c r="V1062" s="346"/>
    </row>
    <row r="1063">
      <c r="I1063" s="156"/>
      <c r="R1063" s="346"/>
      <c r="S1063" s="1396"/>
      <c r="T1063" s="346"/>
      <c r="U1063" s="346"/>
      <c r="V1063" s="346"/>
    </row>
    <row r="1064">
      <c r="I1064" s="156"/>
      <c r="R1064" s="346"/>
      <c r="S1064" s="1396"/>
      <c r="T1064" s="346"/>
      <c r="U1064" s="346"/>
      <c r="V1064" s="346"/>
    </row>
    <row r="1065">
      <c r="I1065" s="156"/>
      <c r="R1065" s="346"/>
      <c r="S1065" s="1396"/>
      <c r="T1065" s="346"/>
      <c r="U1065" s="346"/>
      <c r="V1065" s="346"/>
    </row>
    <row r="1066">
      <c r="I1066" s="156"/>
      <c r="R1066" s="346"/>
      <c r="S1066" s="1396"/>
      <c r="T1066" s="346"/>
      <c r="U1066" s="346"/>
      <c r="V1066" s="346"/>
    </row>
    <row r="1067">
      <c r="I1067" s="156"/>
      <c r="R1067" s="346"/>
      <c r="S1067" s="1396"/>
      <c r="T1067" s="346"/>
      <c r="U1067" s="346"/>
      <c r="V1067" s="346"/>
    </row>
    <row r="1068">
      <c r="I1068" s="156"/>
      <c r="R1068" s="346"/>
      <c r="S1068" s="1396"/>
      <c r="T1068" s="346"/>
      <c r="U1068" s="346"/>
      <c r="V1068" s="346"/>
    </row>
    <row r="1069">
      <c r="I1069" s="156"/>
      <c r="R1069" s="346"/>
      <c r="S1069" s="1396"/>
      <c r="T1069" s="346"/>
      <c r="U1069" s="346"/>
      <c r="V1069" s="346"/>
    </row>
    <row r="1070">
      <c r="I1070" s="156"/>
      <c r="R1070" s="346"/>
      <c r="S1070" s="1396"/>
      <c r="T1070" s="346"/>
      <c r="U1070" s="346"/>
      <c r="V1070" s="346"/>
    </row>
    <row r="1071">
      <c r="I1071" s="156"/>
      <c r="R1071" s="346"/>
      <c r="S1071" s="1396"/>
      <c r="T1071" s="346"/>
      <c r="U1071" s="346"/>
      <c r="V1071" s="346"/>
    </row>
    <row r="1072">
      <c r="I1072" s="156"/>
      <c r="R1072" s="346"/>
      <c r="S1072" s="1396"/>
      <c r="T1072" s="346"/>
      <c r="U1072" s="346"/>
      <c r="V1072" s="346"/>
    </row>
    <row r="1073">
      <c r="I1073" s="156"/>
      <c r="R1073" s="346"/>
      <c r="S1073" s="1396"/>
      <c r="T1073" s="346"/>
      <c r="U1073" s="346"/>
      <c r="V1073" s="346"/>
    </row>
    <row r="1074">
      <c r="I1074" s="156"/>
      <c r="R1074" s="346"/>
      <c r="S1074" s="1396"/>
      <c r="T1074" s="346"/>
      <c r="U1074" s="346"/>
      <c r="V1074" s="346"/>
    </row>
    <row r="1075">
      <c r="I1075" s="156"/>
      <c r="R1075" s="346"/>
      <c r="S1075" s="1396"/>
      <c r="T1075" s="346"/>
      <c r="U1075" s="346"/>
      <c r="V1075" s="346"/>
    </row>
    <row r="1076">
      <c r="I1076" s="156"/>
      <c r="R1076" s="346"/>
      <c r="S1076" s="1396"/>
      <c r="T1076" s="346"/>
      <c r="U1076" s="346"/>
      <c r="V1076" s="346"/>
    </row>
    <row r="1077">
      <c r="I1077" s="156"/>
      <c r="R1077" s="346"/>
      <c r="S1077" s="1396"/>
      <c r="T1077" s="346"/>
      <c r="U1077" s="346"/>
      <c r="V1077" s="346"/>
    </row>
    <row r="1078">
      <c r="I1078" s="156"/>
      <c r="R1078" s="346"/>
      <c r="S1078" s="1396"/>
      <c r="T1078" s="346"/>
      <c r="U1078" s="346"/>
      <c r="V1078" s="346"/>
    </row>
    <row r="1079">
      <c r="I1079" s="156"/>
      <c r="R1079" s="346"/>
      <c r="S1079" s="1396"/>
      <c r="T1079" s="346"/>
      <c r="U1079" s="346"/>
      <c r="V1079" s="346"/>
    </row>
    <row r="1080">
      <c r="I1080" s="156"/>
      <c r="R1080" s="346"/>
      <c r="S1080" s="1396"/>
      <c r="T1080" s="346"/>
      <c r="U1080" s="346"/>
      <c r="V1080" s="346"/>
    </row>
    <row r="1081">
      <c r="I1081" s="156"/>
      <c r="R1081" s="346"/>
      <c r="S1081" s="1396"/>
      <c r="T1081" s="346"/>
      <c r="U1081" s="346"/>
      <c r="V1081" s="346"/>
    </row>
    <row r="1082">
      <c r="I1082" s="156"/>
      <c r="R1082" s="346"/>
      <c r="S1082" s="1396"/>
      <c r="T1082" s="346"/>
      <c r="U1082" s="346"/>
      <c r="V1082" s="346"/>
    </row>
    <row r="1083">
      <c r="I1083" s="156"/>
      <c r="R1083" s="346"/>
      <c r="S1083" s="1396"/>
      <c r="T1083" s="346"/>
      <c r="U1083" s="346"/>
      <c r="V1083" s="346"/>
    </row>
    <row r="1084">
      <c r="I1084" s="156"/>
      <c r="R1084" s="346"/>
      <c r="S1084" s="1396"/>
      <c r="T1084" s="346"/>
      <c r="U1084" s="346"/>
      <c r="V1084" s="346"/>
    </row>
    <row r="1085">
      <c r="I1085" s="156"/>
      <c r="R1085" s="346"/>
      <c r="S1085" s="1396"/>
      <c r="T1085" s="346"/>
      <c r="U1085" s="346"/>
      <c r="V1085" s="346"/>
    </row>
    <row r="1086">
      <c r="I1086" s="156"/>
      <c r="R1086" s="346"/>
      <c r="S1086" s="1396"/>
      <c r="T1086" s="346"/>
      <c r="U1086" s="346"/>
      <c r="V1086" s="346"/>
    </row>
    <row r="1087">
      <c r="I1087" s="156"/>
      <c r="R1087" s="346"/>
      <c r="S1087" s="1396"/>
      <c r="T1087" s="346"/>
      <c r="U1087" s="346"/>
      <c r="V1087" s="346"/>
    </row>
    <row r="1088">
      <c r="I1088" s="156"/>
      <c r="R1088" s="346"/>
      <c r="S1088" s="1396"/>
      <c r="T1088" s="346"/>
      <c r="U1088" s="346"/>
      <c r="V1088" s="346"/>
    </row>
    <row r="1089">
      <c r="I1089" s="156"/>
      <c r="R1089" s="346"/>
      <c r="S1089" s="1396"/>
      <c r="T1089" s="346"/>
      <c r="U1089" s="346"/>
      <c r="V1089" s="346"/>
    </row>
    <row r="1090">
      <c r="I1090" s="156"/>
      <c r="R1090" s="346"/>
      <c r="S1090" s="1396"/>
      <c r="T1090" s="346"/>
      <c r="U1090" s="346"/>
      <c r="V1090" s="346"/>
    </row>
    <row r="1091">
      <c r="I1091" s="156"/>
      <c r="R1091" s="346"/>
      <c r="S1091" s="1396"/>
      <c r="T1091" s="346"/>
      <c r="U1091" s="346"/>
      <c r="V1091" s="346"/>
    </row>
    <row r="1092">
      <c r="I1092" s="156"/>
      <c r="R1092" s="346"/>
      <c r="S1092" s="1396"/>
      <c r="T1092" s="346"/>
      <c r="U1092" s="346"/>
      <c r="V1092" s="346"/>
    </row>
    <row r="1093">
      <c r="I1093" s="156"/>
      <c r="R1093" s="346"/>
      <c r="S1093" s="1396"/>
      <c r="T1093" s="346"/>
      <c r="U1093" s="346"/>
      <c r="V1093" s="346"/>
    </row>
  </sheetData>
  <mergeCells count="14">
    <mergeCell ref="C5:C6"/>
    <mergeCell ref="C7:C9"/>
    <mergeCell ref="E7:H7"/>
    <mergeCell ref="E8:H8"/>
    <mergeCell ref="E9:H9"/>
    <mergeCell ref="E10:H10"/>
    <mergeCell ref="J16:M16"/>
    <mergeCell ref="D1:E1"/>
    <mergeCell ref="D2:E2"/>
    <mergeCell ref="F2:F3"/>
    <mergeCell ref="G2:G3"/>
    <mergeCell ref="H2:H3"/>
    <mergeCell ref="D3:E3"/>
    <mergeCell ref="D4:H4"/>
  </mergeCells>
  <hyperlinks>
    <hyperlink r:id="rId1" ref="H19"/>
    <hyperlink r:id="rId2" ref="H20"/>
  </hyperlinks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hidden="1" min="20" max="20" width="11.75"/>
    <col customWidth="1" hidden="1" min="21" max="21" width="10.13"/>
    <col hidden="1" min="22" max="22" width="12.6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2307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  <c r="U2" s="1"/>
    </row>
    <row r="3">
      <c r="A3" s="2" t="s">
        <v>9</v>
      </c>
      <c r="B3" s="1622">
        <v>45488.0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  <c r="O5" s="100"/>
    </row>
    <row r="6">
      <c r="A6" s="14"/>
      <c r="B6" s="17"/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  <c r="O7" s="100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4051</v>
      </c>
      <c r="P13" s="320" t="s">
        <v>4052</v>
      </c>
      <c r="Q13" s="320" t="s">
        <v>4056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4062</v>
      </c>
      <c r="Q27" s="217" t="s">
        <v>4063</v>
      </c>
      <c r="R27" s="217" t="s">
        <v>4064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4068</v>
      </c>
      <c r="Q34" s="217" t="s">
        <v>4069</v>
      </c>
      <c r="R34" s="217" t="s">
        <v>4070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4074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7" t="s">
        <v>389</v>
      </c>
      <c r="R65" s="2221" t="s">
        <v>3906</v>
      </c>
      <c r="S65" s="1713"/>
      <c r="T65" s="2096" t="s">
        <v>3892</v>
      </c>
      <c r="U65" s="2096" t="s">
        <v>3893</v>
      </c>
      <c r="V65" s="2096" t="s">
        <v>3894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961" t="s">
        <v>1496</v>
      </c>
      <c r="L66" s="4"/>
      <c r="M66" s="2120" t="s">
        <v>406</v>
      </c>
      <c r="N66" s="2224" t="s">
        <v>4082</v>
      </c>
      <c r="O66" s="2135" t="s">
        <v>4084</v>
      </c>
      <c r="P66" s="2229" t="s">
        <v>4085</v>
      </c>
      <c r="Q66" s="2116">
        <v>3.0</v>
      </c>
      <c r="R66" s="1312" t="s">
        <v>3900</v>
      </c>
      <c r="S66" s="1713"/>
      <c r="T66" s="52" t="s">
        <v>3900</v>
      </c>
      <c r="U66" s="52" t="s">
        <v>3901</v>
      </c>
      <c r="V66" s="52" t="s">
        <v>3902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N67" s="1713"/>
      <c r="O67" s="1713"/>
      <c r="P67" s="1713"/>
      <c r="Q67" s="1713"/>
      <c r="R67" s="1312" t="s">
        <v>3901</v>
      </c>
      <c r="S67" s="1713"/>
      <c r="T67" s="1713"/>
      <c r="U67" s="1713"/>
      <c r="V67" s="1713"/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33"/>
      <c r="O68" s="1713"/>
      <c r="P68" s="1713"/>
      <c r="Q68" s="1713"/>
      <c r="R68" s="1312" t="s">
        <v>3902</v>
      </c>
      <c r="S68" s="1713"/>
      <c r="T68" s="1713"/>
      <c r="U68" s="1713"/>
      <c r="V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1713"/>
      <c r="O69" s="1713"/>
      <c r="P69" s="1713"/>
      <c r="Q69" s="1713"/>
      <c r="R69" s="1713"/>
      <c r="S69" s="1713"/>
      <c r="T69" s="1713"/>
      <c r="U69" s="1713"/>
      <c r="V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1713"/>
      <c r="K70" s="1713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  <c r="V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  <c r="V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  <c r="V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  <c r="V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  <c r="V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  <c r="V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7" t="s">
        <v>389</v>
      </c>
      <c r="R76" s="2221" t="s">
        <v>3906</v>
      </c>
      <c r="S76" s="1713"/>
      <c r="T76" s="2096" t="s">
        <v>3906</v>
      </c>
      <c r="U76" s="1713"/>
      <c r="V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961" t="s">
        <v>1496</v>
      </c>
      <c r="L77" s="4"/>
      <c r="M77" s="1954" t="s">
        <v>4087</v>
      </c>
      <c r="N77" s="4"/>
      <c r="O77" s="1954" t="s">
        <v>4088</v>
      </c>
      <c r="P77" s="4"/>
      <c r="Q77" s="2120">
        <v>1.0</v>
      </c>
      <c r="R77" s="1312" t="s">
        <v>3912</v>
      </c>
      <c r="S77" s="1713"/>
      <c r="T77" s="2010" t="s">
        <v>3912</v>
      </c>
      <c r="U77" s="1713"/>
      <c r="V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961" t="s">
        <v>1496</v>
      </c>
      <c r="L78" s="4"/>
      <c r="M78" s="1726" t="s">
        <v>4087</v>
      </c>
      <c r="N78" s="4"/>
      <c r="O78" s="1726" t="s">
        <v>4089</v>
      </c>
      <c r="P78" s="4"/>
      <c r="Q78" s="2120">
        <v>1.0</v>
      </c>
      <c r="R78" s="1312" t="s">
        <v>3914</v>
      </c>
      <c r="S78" s="1713"/>
      <c r="T78" s="2010" t="s">
        <v>3914</v>
      </c>
      <c r="U78" s="1713"/>
      <c r="V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J79" s="1741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  <c r="V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  <c r="V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171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  <c r="V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  <c r="V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8" t="s">
        <v>394</v>
      </c>
      <c r="M90" s="4"/>
      <c r="N90" s="1747" t="s">
        <v>395</v>
      </c>
      <c r="O90" s="1747" t="s">
        <v>396</v>
      </c>
      <c r="P90" s="1747" t="s">
        <v>397</v>
      </c>
      <c r="Q90" s="1746" t="s">
        <v>398</v>
      </c>
      <c r="R90" s="1747" t="s">
        <v>389</v>
      </c>
      <c r="S90" s="2221" t="s">
        <v>3906</v>
      </c>
      <c r="T90" s="2096" t="s">
        <v>3919</v>
      </c>
      <c r="U90" s="2096" t="s">
        <v>3920</v>
      </c>
      <c r="V90" s="2096" t="s">
        <v>3922</v>
      </c>
    </row>
    <row r="91">
      <c r="A91" s="211" t="s">
        <v>413</v>
      </c>
      <c r="B91" s="213">
        <v>3.0</v>
      </c>
      <c r="C91" s="213" t="s">
        <v>1136</v>
      </c>
      <c r="D91" s="212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1961" t="s">
        <v>1496</v>
      </c>
      <c r="M91" s="4"/>
      <c r="N91" s="2120" t="s">
        <v>406</v>
      </c>
      <c r="O91" s="2130" t="s">
        <v>4090</v>
      </c>
      <c r="P91" s="2125" t="s">
        <v>4091</v>
      </c>
      <c r="Q91" s="2130" t="s">
        <v>1227</v>
      </c>
      <c r="R91" s="2120">
        <v>3.0</v>
      </c>
      <c r="S91" s="1312" t="s">
        <v>4092</v>
      </c>
      <c r="T91" s="52" t="s">
        <v>3930</v>
      </c>
      <c r="U91" s="52" t="s">
        <v>3931</v>
      </c>
      <c r="V91" s="52" t="s">
        <v>3932</v>
      </c>
    </row>
    <row r="92">
      <c r="A92" s="211" t="s">
        <v>3815</v>
      </c>
      <c r="B92" s="213">
        <v>3.0</v>
      </c>
      <c r="C92" s="213" t="s">
        <v>3816</v>
      </c>
      <c r="D92" s="213" t="s">
        <v>3817</v>
      </c>
      <c r="E92" s="2009" t="s">
        <v>394</v>
      </c>
      <c r="F92" s="65"/>
      <c r="G92" s="51"/>
      <c r="H92" s="98"/>
      <c r="J92" s="2010" t="s">
        <v>3812</v>
      </c>
      <c r="K92" s="1725" t="s">
        <v>702</v>
      </c>
      <c r="L92" s="1961" t="s">
        <v>1496</v>
      </c>
      <c r="M92" s="4"/>
      <c r="N92" s="2120" t="s">
        <v>406</v>
      </c>
      <c r="O92" s="2130" t="s">
        <v>1931</v>
      </c>
      <c r="P92" s="2235" t="s">
        <v>1524</v>
      </c>
      <c r="Q92" s="2130" t="s">
        <v>4093</v>
      </c>
      <c r="R92" s="2120">
        <v>3.0</v>
      </c>
      <c r="S92" s="1312" t="s">
        <v>4094</v>
      </c>
      <c r="T92" s="52" t="s">
        <v>3940</v>
      </c>
      <c r="U92" s="52" t="s">
        <v>3941</v>
      </c>
      <c r="V92" s="52" t="s">
        <v>3942</v>
      </c>
    </row>
    <row r="93">
      <c r="E93" s="153"/>
      <c r="F93" s="114"/>
      <c r="G93" s="153"/>
      <c r="H93" s="114"/>
      <c r="J93" s="2010" t="s">
        <v>3818</v>
      </c>
      <c r="K93" s="1725" t="s">
        <v>702</v>
      </c>
      <c r="L93" s="1961" t="s">
        <v>1496</v>
      </c>
      <c r="M93" s="4"/>
      <c r="N93" s="2120" t="s">
        <v>406</v>
      </c>
      <c r="O93" s="2130" t="s">
        <v>4095</v>
      </c>
      <c r="P93" s="2130" t="s">
        <v>3247</v>
      </c>
      <c r="Q93" s="2127" t="s">
        <v>4096</v>
      </c>
      <c r="R93" s="2120">
        <v>3.0</v>
      </c>
      <c r="S93" s="1312" t="s">
        <v>4097</v>
      </c>
      <c r="T93" s="52" t="s">
        <v>3943</v>
      </c>
      <c r="U93" s="52" t="s">
        <v>3944</v>
      </c>
      <c r="V93" s="52" t="s">
        <v>3945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1496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1496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6">
    <mergeCell ref="A5:A6"/>
    <mergeCell ref="A7:A9"/>
    <mergeCell ref="A66:A67"/>
    <mergeCell ref="B66:B67"/>
    <mergeCell ref="C66:C67"/>
    <mergeCell ref="A68:A69"/>
    <mergeCell ref="B68:B69"/>
    <mergeCell ref="C68:C6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43:H43"/>
    <mergeCell ref="F44:H44"/>
    <mergeCell ref="E45:H45"/>
    <mergeCell ref="E46:G47"/>
    <mergeCell ref="H46:H47"/>
    <mergeCell ref="E65:H65"/>
    <mergeCell ref="K65:L65"/>
    <mergeCell ref="K66:L66"/>
    <mergeCell ref="E98:F98"/>
    <mergeCell ref="E99:H99"/>
    <mergeCell ref="F100:H100"/>
    <mergeCell ref="F101:H102"/>
    <mergeCell ref="F103:H104"/>
    <mergeCell ref="F105:H113"/>
    <mergeCell ref="E118:H118"/>
    <mergeCell ref="B130:B131"/>
    <mergeCell ref="C130:C131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D66:D67"/>
    <mergeCell ref="E66:F66"/>
    <mergeCell ref="G66:H70"/>
    <mergeCell ref="E67:F70"/>
    <mergeCell ref="M68:N68"/>
    <mergeCell ref="E76:H76"/>
    <mergeCell ref="K76:L76"/>
    <mergeCell ref="K77:L77"/>
    <mergeCell ref="M77:N77"/>
    <mergeCell ref="D77:D78"/>
    <mergeCell ref="E78:F78"/>
    <mergeCell ref="M76:N76"/>
    <mergeCell ref="O76:P76"/>
    <mergeCell ref="A77:A78"/>
    <mergeCell ref="B77:B78"/>
    <mergeCell ref="C77:C78"/>
    <mergeCell ref="O77:P77"/>
    <mergeCell ref="O78:P78"/>
    <mergeCell ref="G77:H81"/>
    <mergeCell ref="E79:F81"/>
    <mergeCell ref="E90:H90"/>
    <mergeCell ref="E91:F91"/>
    <mergeCell ref="G91:H93"/>
    <mergeCell ref="E92:F93"/>
    <mergeCell ref="E94:H94"/>
    <mergeCell ref="M99:N99"/>
    <mergeCell ref="M100:N100"/>
    <mergeCell ref="K78:L78"/>
    <mergeCell ref="M78:N78"/>
    <mergeCell ref="L90:M90"/>
    <mergeCell ref="L91:M91"/>
    <mergeCell ref="L92:M92"/>
    <mergeCell ref="L93:M93"/>
    <mergeCell ref="M98:N98"/>
  </mergeCells>
  <hyperlinks>
    <hyperlink r:id="rId4" ref="O13"/>
    <hyperlink r:id="rId5" ref="P13"/>
    <hyperlink r:id="rId6" ref="Q13"/>
    <hyperlink r:id="rId7" ref="P27"/>
    <hyperlink r:id="rId8" ref="Q27"/>
    <hyperlink r:id="rId9" ref="R27"/>
    <hyperlink r:id="rId10" ref="P34"/>
    <hyperlink r:id="rId11" ref="Q34"/>
    <hyperlink r:id="rId12" ref="R34"/>
    <hyperlink r:id="rId13" ref="O44"/>
    <hyperlink r:id="rId14" ref="N66"/>
    <hyperlink r:id="rId15" ref="O66"/>
    <hyperlink r:id="rId16" ref="P66"/>
    <hyperlink r:id="rId17" ref="O91"/>
    <hyperlink r:id="rId18" ref="P91"/>
    <hyperlink r:id="rId19" ref="Q91"/>
    <hyperlink r:id="rId20" ref="O92"/>
    <hyperlink r:id="rId21" ref="P92"/>
    <hyperlink r:id="rId22" ref="Q92"/>
    <hyperlink r:id="rId23" ref="O93"/>
    <hyperlink r:id="rId24" ref="P93"/>
    <hyperlink r:id="rId25" ref="Q93"/>
  </hyperlinks>
  <drawing r:id="rId26"/>
  <legacyDrawing r:id="rId2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4" width="16.38"/>
    <col customWidth="1" min="5" max="7" width="15.75"/>
    <col customWidth="1" min="8" max="8" width="16.3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3312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2169</v>
      </c>
      <c r="D3" s="65"/>
      <c r="E3" s="2238">
        <v>2.0</v>
      </c>
      <c r="F3" s="2239">
        <v>45474.0</v>
      </c>
      <c r="G3" s="2240" t="s">
        <v>4098</v>
      </c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 ht="64.5" customHeight="1">
      <c r="B5" s="2134" t="s">
        <v>9</v>
      </c>
      <c r="C5" s="2241">
        <v>45483.0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17</v>
      </c>
      <c r="E7" s="17" t="s">
        <v>18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4099</v>
      </c>
      <c r="C15" s="36"/>
      <c r="D15" s="36"/>
      <c r="E15" s="36"/>
      <c r="F15" s="65"/>
      <c r="G15" s="1145" t="s">
        <v>40</v>
      </c>
      <c r="H15" s="65"/>
      <c r="K15" s="1624" t="s">
        <v>4100</v>
      </c>
      <c r="L15" s="36"/>
      <c r="M15" s="36"/>
      <c r="N15" s="36"/>
      <c r="O15" s="65"/>
      <c r="P15" s="1145" t="s">
        <v>40</v>
      </c>
      <c r="Q15" s="65"/>
      <c r="T15" s="1623" t="s">
        <v>4101</v>
      </c>
      <c r="U15" s="36"/>
      <c r="V15" s="36"/>
      <c r="W15" s="36"/>
      <c r="X15" s="65"/>
      <c r="Y15" s="1145" t="s">
        <v>40</v>
      </c>
      <c r="Z15" s="65"/>
      <c r="AC15" s="1624" t="s">
        <v>4100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1625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984"/>
      <c r="C22" s="159"/>
      <c r="D22" s="159"/>
      <c r="E22" s="159"/>
      <c r="F22" s="769">
        <v>1.0</v>
      </c>
      <c r="G22" s="769">
        <v>2.0</v>
      </c>
      <c r="H22" s="769">
        <v>3.0</v>
      </c>
      <c r="K22" s="984"/>
      <c r="L22" s="159"/>
      <c r="M22" s="159"/>
      <c r="N22" s="159"/>
      <c r="O22" s="769">
        <v>1.0</v>
      </c>
      <c r="P22" s="769">
        <v>2.0</v>
      </c>
      <c r="Q22" s="769">
        <v>3.0</v>
      </c>
      <c r="T22" s="984"/>
      <c r="U22" s="159"/>
      <c r="V22" s="159"/>
      <c r="W22" s="159"/>
      <c r="X22" s="769">
        <v>1.0</v>
      </c>
      <c r="Y22" s="769">
        <v>2.0</v>
      </c>
      <c r="Z22" s="769">
        <v>3.0</v>
      </c>
      <c r="AA22" s="78"/>
      <c r="AB22" s="78"/>
      <c r="AC22" s="984"/>
      <c r="AD22" s="159"/>
      <c r="AE22" s="159"/>
      <c r="AF22" s="159"/>
      <c r="AG22" s="769">
        <v>1.0</v>
      </c>
      <c r="AH22" s="769">
        <v>2.0</v>
      </c>
      <c r="AI22" s="769">
        <v>3.0</v>
      </c>
      <c r="AJ22" s="844"/>
    </row>
    <row r="23" ht="18.0" customHeight="1">
      <c r="A23" s="831"/>
      <c r="B23" s="1044"/>
      <c r="C23" s="1044"/>
      <c r="D23" s="1044"/>
      <c r="E23" s="1044"/>
      <c r="F23" s="159"/>
      <c r="G23" s="159"/>
      <c r="H23" s="159"/>
      <c r="K23" s="1044"/>
      <c r="L23" s="1044"/>
      <c r="M23" s="1044"/>
      <c r="N23" s="1044"/>
      <c r="O23" s="159"/>
      <c r="P23" s="159"/>
      <c r="Q23" s="159"/>
      <c r="R23" s="831"/>
      <c r="S23" s="831"/>
      <c r="T23" s="1044"/>
      <c r="U23" s="1044"/>
      <c r="V23" s="1044"/>
      <c r="W23" s="1044"/>
      <c r="X23" s="159"/>
      <c r="Y23" s="159"/>
      <c r="Z23" s="159"/>
      <c r="AA23" s="837"/>
      <c r="AB23" s="837"/>
      <c r="AC23" s="1044"/>
      <c r="AD23" s="1044"/>
      <c r="AE23" s="1044"/>
      <c r="AF23" s="1044"/>
      <c r="AG23" s="159"/>
      <c r="AH23" s="159"/>
      <c r="AI23" s="159"/>
      <c r="AJ23" s="844"/>
    </row>
    <row r="24" ht="18.0" customHeight="1">
      <c r="A24" s="831"/>
      <c r="B24" s="25"/>
      <c r="C24" s="25"/>
      <c r="D24" s="25"/>
      <c r="E24" s="25"/>
      <c r="F24" s="159"/>
      <c r="G24" s="773" t="s">
        <v>78</v>
      </c>
      <c r="H24" s="773" t="s">
        <v>78</v>
      </c>
      <c r="K24" s="25"/>
      <c r="L24" s="25"/>
      <c r="M24" s="25"/>
      <c r="N24" s="25"/>
      <c r="O24" s="159"/>
      <c r="P24" s="773" t="s">
        <v>78</v>
      </c>
      <c r="Q24" s="773" t="s">
        <v>78</v>
      </c>
      <c r="R24" s="831"/>
      <c r="S24" s="831"/>
      <c r="T24" s="25"/>
      <c r="U24" s="25"/>
      <c r="V24" s="25"/>
      <c r="W24" s="25"/>
      <c r="X24" s="159"/>
      <c r="Y24" s="773" t="s">
        <v>78</v>
      </c>
      <c r="Z24" s="773" t="s">
        <v>78</v>
      </c>
      <c r="AA24" s="837"/>
      <c r="AB24" s="837"/>
      <c r="AC24" s="25"/>
      <c r="AD24" s="25"/>
      <c r="AE24" s="25"/>
      <c r="AF24" s="25"/>
      <c r="AG24" s="159"/>
      <c r="AH24" s="773" t="s">
        <v>78</v>
      </c>
      <c r="AI24" s="773" t="s">
        <v>78</v>
      </c>
      <c r="AJ24" s="844"/>
    </row>
    <row r="25" ht="18.0" customHeight="1">
      <c r="A25" s="831"/>
      <c r="B25" s="25"/>
      <c r="C25" s="25"/>
      <c r="D25" s="25"/>
      <c r="E25" s="25"/>
      <c r="F25" s="2242" t="s">
        <v>280</v>
      </c>
      <c r="G25" s="2242" t="s">
        <v>280</v>
      </c>
      <c r="H25" s="2242" t="s">
        <v>280</v>
      </c>
      <c r="K25" s="25"/>
      <c r="L25" s="25"/>
      <c r="M25" s="25"/>
      <c r="N25" s="25"/>
      <c r="O25" s="2242" t="s">
        <v>280</v>
      </c>
      <c r="P25" s="2242" t="s">
        <v>280</v>
      </c>
      <c r="Q25" s="2242" t="s">
        <v>280</v>
      </c>
      <c r="R25" s="831"/>
      <c r="S25" s="831"/>
      <c r="T25" s="25"/>
      <c r="U25" s="25"/>
      <c r="V25" s="25"/>
      <c r="W25" s="25"/>
      <c r="X25" s="2242" t="s">
        <v>280</v>
      </c>
      <c r="Y25" s="2242" t="s">
        <v>280</v>
      </c>
      <c r="Z25" s="2242" t="s">
        <v>280</v>
      </c>
      <c r="AA25" s="837"/>
      <c r="AB25" s="837"/>
      <c r="AC25" s="25"/>
      <c r="AD25" s="25"/>
      <c r="AE25" s="25"/>
      <c r="AF25" s="25"/>
      <c r="AG25" s="2242" t="s">
        <v>280</v>
      </c>
      <c r="AH25" s="2242" t="s">
        <v>280</v>
      </c>
      <c r="AI25" s="2242" t="s">
        <v>280</v>
      </c>
      <c r="AJ25" s="844"/>
    </row>
    <row r="26" ht="18.0" customHeight="1">
      <c r="A26" s="831"/>
      <c r="B26" s="14"/>
      <c r="C26" s="14"/>
      <c r="D26" s="14"/>
      <c r="E26" s="14"/>
      <c r="F26" s="159"/>
      <c r="G26" s="159"/>
      <c r="H26" s="159"/>
      <c r="K26" s="14"/>
      <c r="L26" s="14"/>
      <c r="M26" s="14"/>
      <c r="N26" s="14"/>
      <c r="O26" s="159"/>
      <c r="P26" s="159"/>
      <c r="Q26" s="159"/>
      <c r="R26" s="831"/>
      <c r="S26" s="831"/>
      <c r="T26" s="14"/>
      <c r="U26" s="14"/>
      <c r="V26" s="14"/>
      <c r="W26" s="14"/>
      <c r="X26" s="159"/>
      <c r="Y26" s="159"/>
      <c r="Z26" s="159"/>
      <c r="AA26" s="837"/>
      <c r="AB26" s="837"/>
      <c r="AC26" s="14"/>
      <c r="AD26" s="14"/>
      <c r="AE26" s="14"/>
      <c r="AF26" s="14"/>
      <c r="AG26" s="159"/>
      <c r="AH26" s="159"/>
      <c r="AI26" s="159"/>
      <c r="AJ26" s="844"/>
    </row>
    <row r="27">
      <c r="B27" s="769">
        <v>4.0</v>
      </c>
      <c r="C27" s="769">
        <v>5.0</v>
      </c>
      <c r="D27" s="769">
        <v>6.0</v>
      </c>
      <c r="E27" s="769">
        <v>7.0</v>
      </c>
      <c r="F27" s="769">
        <v>8.0</v>
      </c>
      <c r="G27" s="769">
        <v>9.0</v>
      </c>
      <c r="H27" s="769">
        <v>10.0</v>
      </c>
      <c r="K27" s="769">
        <v>4.0</v>
      </c>
      <c r="L27" s="769">
        <v>5.0</v>
      </c>
      <c r="M27" s="769">
        <v>6.0</v>
      </c>
      <c r="N27" s="769">
        <v>7.0</v>
      </c>
      <c r="O27" s="769">
        <v>8.0</v>
      </c>
      <c r="P27" s="769">
        <v>9.0</v>
      </c>
      <c r="Q27" s="769">
        <v>10.0</v>
      </c>
      <c r="T27" s="769">
        <v>4.0</v>
      </c>
      <c r="U27" s="769">
        <v>5.0</v>
      </c>
      <c r="V27" s="769">
        <v>6.0</v>
      </c>
      <c r="W27" s="769">
        <v>7.0</v>
      </c>
      <c r="X27" s="769">
        <v>8.0</v>
      </c>
      <c r="Y27" s="769">
        <v>9.0</v>
      </c>
      <c r="Z27" s="769">
        <v>10.0</v>
      </c>
      <c r="AA27" s="78"/>
      <c r="AB27" s="78"/>
      <c r="AC27" s="769">
        <v>4.0</v>
      </c>
      <c r="AD27" s="769">
        <v>5.0</v>
      </c>
      <c r="AE27" s="769">
        <v>6.0</v>
      </c>
      <c r="AF27" s="769">
        <v>7.0</v>
      </c>
      <c r="AG27" s="769">
        <v>8.0</v>
      </c>
      <c r="AH27" s="769">
        <v>9.0</v>
      </c>
      <c r="AI27" s="769">
        <v>10.0</v>
      </c>
      <c r="AJ27" s="844"/>
    </row>
    <row r="28" ht="18.0" customHeight="1">
      <c r="B28" s="841" t="s">
        <v>4102</v>
      </c>
      <c r="C28" s="159"/>
      <c r="D28" s="159"/>
      <c r="E28" s="159"/>
      <c r="F28" s="2243" t="s">
        <v>4103</v>
      </c>
      <c r="G28" s="159"/>
      <c r="H28" s="159"/>
      <c r="K28" s="841" t="s">
        <v>4102</v>
      </c>
      <c r="L28" s="159"/>
      <c r="M28" s="159"/>
      <c r="N28" s="159"/>
      <c r="O28" s="2243" t="s">
        <v>4103</v>
      </c>
      <c r="P28" s="159"/>
      <c r="Q28" s="159"/>
      <c r="T28" s="841" t="s">
        <v>4102</v>
      </c>
      <c r="U28" s="159"/>
      <c r="V28" s="159"/>
      <c r="W28" s="159"/>
      <c r="X28" s="2243" t="s">
        <v>4103</v>
      </c>
      <c r="Y28" s="159"/>
      <c r="Z28" s="159"/>
      <c r="AC28" s="841" t="s">
        <v>4102</v>
      </c>
      <c r="AD28" s="159"/>
      <c r="AE28" s="159"/>
      <c r="AF28" s="159"/>
      <c r="AG28" s="2243" t="s">
        <v>4103</v>
      </c>
      <c r="AH28" s="159"/>
      <c r="AI28" s="159"/>
      <c r="AJ28" s="844"/>
    </row>
    <row r="29" ht="18.0" customHeight="1">
      <c r="B29" s="25"/>
      <c r="C29" s="159"/>
      <c r="D29" s="159"/>
      <c r="E29" s="159"/>
      <c r="F29" s="25"/>
      <c r="G29" s="159"/>
      <c r="H29" s="159"/>
      <c r="K29" s="25"/>
      <c r="L29" s="159"/>
      <c r="M29" s="159"/>
      <c r="N29" s="159"/>
      <c r="O29" s="25"/>
      <c r="P29" s="159"/>
      <c r="Q29" s="159"/>
      <c r="T29" s="25"/>
      <c r="U29" s="159"/>
      <c r="V29" s="159"/>
      <c r="W29" s="159"/>
      <c r="X29" s="25"/>
      <c r="Y29" s="159"/>
      <c r="Z29" s="159"/>
      <c r="AC29" s="25"/>
      <c r="AD29" s="159"/>
      <c r="AE29" s="159"/>
      <c r="AF29" s="159"/>
      <c r="AG29" s="25"/>
      <c r="AH29" s="159"/>
      <c r="AI29" s="159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159"/>
      <c r="F30" s="14"/>
      <c r="G30" s="773" t="s">
        <v>78</v>
      </c>
      <c r="H30" s="773" t="s">
        <v>78</v>
      </c>
      <c r="K30" s="2244" t="s">
        <v>78</v>
      </c>
      <c r="L30" s="773" t="s">
        <v>78</v>
      </c>
      <c r="M30" s="773" t="s">
        <v>78</v>
      </c>
      <c r="N30" s="159"/>
      <c r="O30" s="14"/>
      <c r="P30" s="773" t="s">
        <v>78</v>
      </c>
      <c r="Q30" s="773" t="s">
        <v>78</v>
      </c>
      <c r="T30" s="2244" t="s">
        <v>78</v>
      </c>
      <c r="U30" s="773" t="s">
        <v>78</v>
      </c>
      <c r="V30" s="773" t="s">
        <v>78</v>
      </c>
      <c r="W30" s="159"/>
      <c r="X30" s="14"/>
      <c r="Y30" s="773" t="s">
        <v>78</v>
      </c>
      <c r="Z30" s="773" t="s">
        <v>78</v>
      </c>
      <c r="AC30" s="2244" t="s">
        <v>78</v>
      </c>
      <c r="AD30" s="773" t="s">
        <v>78</v>
      </c>
      <c r="AE30" s="773" t="s">
        <v>78</v>
      </c>
      <c r="AF30" s="159"/>
      <c r="AG30" s="14"/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242" t="s">
        <v>280</v>
      </c>
      <c r="G31" s="2242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242" t="s">
        <v>280</v>
      </c>
      <c r="P31" s="2242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242" t="s">
        <v>280</v>
      </c>
      <c r="Y31" s="2242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242" t="s">
        <v>280</v>
      </c>
      <c r="AH31" s="2242" t="s">
        <v>280</v>
      </c>
      <c r="AI31" s="2242" t="s">
        <v>280</v>
      </c>
      <c r="AJ31" s="844"/>
    </row>
    <row r="32" ht="18.0" customHeight="1">
      <c r="B32" s="769">
        <v>11.0</v>
      </c>
      <c r="C32" s="769">
        <v>12.0</v>
      </c>
      <c r="D32" s="769">
        <v>13.0</v>
      </c>
      <c r="E32" s="769">
        <v>14.0</v>
      </c>
      <c r="F32" s="769">
        <v>15.0</v>
      </c>
      <c r="G32" s="769">
        <v>16.0</v>
      </c>
      <c r="H32" s="769">
        <v>17.0</v>
      </c>
      <c r="K32" s="769">
        <v>11.0</v>
      </c>
      <c r="L32" s="769">
        <v>12.0</v>
      </c>
      <c r="M32" s="769">
        <v>13.0</v>
      </c>
      <c r="N32" s="769">
        <v>14.0</v>
      </c>
      <c r="O32" s="769">
        <v>15.0</v>
      </c>
      <c r="P32" s="769">
        <v>16.0</v>
      </c>
      <c r="Q32" s="769">
        <v>17.0</v>
      </c>
      <c r="T32" s="769">
        <v>11.0</v>
      </c>
      <c r="U32" s="769">
        <v>12.0</v>
      </c>
      <c r="V32" s="769">
        <v>13.0</v>
      </c>
      <c r="W32" s="769">
        <v>14.0</v>
      </c>
      <c r="X32" s="769">
        <v>15.0</v>
      </c>
      <c r="Y32" s="769">
        <v>16.0</v>
      </c>
      <c r="Z32" s="769">
        <v>17.0</v>
      </c>
      <c r="AA32" s="92"/>
      <c r="AB32" s="92"/>
      <c r="AC32" s="769">
        <v>11.0</v>
      </c>
      <c r="AD32" s="769">
        <v>12.0</v>
      </c>
      <c r="AE32" s="769">
        <v>13.0</v>
      </c>
      <c r="AF32" s="769">
        <v>14.0</v>
      </c>
      <c r="AG32" s="769">
        <v>15.0</v>
      </c>
      <c r="AH32" s="769">
        <v>16.0</v>
      </c>
      <c r="AI32" s="769">
        <v>17.0</v>
      </c>
      <c r="AJ32" s="844"/>
    </row>
    <row r="33" ht="18.0" customHeight="1">
      <c r="B33" s="841" t="s">
        <v>4102</v>
      </c>
      <c r="C33" s="159"/>
      <c r="D33" s="1389" t="s">
        <v>115</v>
      </c>
      <c r="E33" s="1389" t="s">
        <v>115</v>
      </c>
      <c r="F33" s="1389" t="s">
        <v>115</v>
      </c>
      <c r="G33" s="1389" t="s">
        <v>115</v>
      </c>
      <c r="H33" s="1389" t="s">
        <v>115</v>
      </c>
      <c r="K33" s="841" t="s">
        <v>4102</v>
      </c>
      <c r="L33" s="159"/>
      <c r="M33" s="1389" t="s">
        <v>115</v>
      </c>
      <c r="N33" s="1389" t="s">
        <v>115</v>
      </c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159"/>
      <c r="Z33" s="159"/>
      <c r="AC33" s="841" t="s">
        <v>4102</v>
      </c>
      <c r="AD33" s="159"/>
      <c r="AE33" s="159"/>
      <c r="AF33" s="159"/>
      <c r="AG33" s="159"/>
      <c r="AH33" s="159"/>
      <c r="AI33" s="159"/>
      <c r="AJ33" s="844"/>
    </row>
    <row r="34" ht="18.0" customHeight="1">
      <c r="B34" s="25"/>
      <c r="C34" s="159"/>
      <c r="D34" s="25"/>
      <c r="E34" s="25"/>
      <c r="F34" s="25"/>
      <c r="G34" s="25"/>
      <c r="H34" s="25"/>
      <c r="K34" s="25"/>
      <c r="L34" s="159"/>
      <c r="M34" s="25"/>
      <c r="N34" s="25"/>
      <c r="O34" s="25"/>
      <c r="P34" s="25"/>
      <c r="Q34" s="25"/>
      <c r="T34" s="25"/>
      <c r="U34" s="159"/>
      <c r="V34" s="159"/>
      <c r="W34" s="159"/>
      <c r="X34" s="159"/>
      <c r="Y34" s="159"/>
      <c r="Z34" s="159"/>
      <c r="AC34" s="25"/>
      <c r="AD34" s="159"/>
      <c r="AE34" s="159"/>
      <c r="AF34" s="159"/>
      <c r="AG34" s="159"/>
      <c r="AH34" s="159"/>
      <c r="AI34" s="159"/>
      <c r="AJ34" s="844"/>
    </row>
    <row r="35" ht="18.0" customHeight="1">
      <c r="B35" s="2244" t="s">
        <v>78</v>
      </c>
      <c r="C35" s="773" t="s">
        <v>78</v>
      </c>
      <c r="D35" s="25"/>
      <c r="E35" s="25"/>
      <c r="F35" s="25"/>
      <c r="G35" s="25"/>
      <c r="H35" s="25"/>
      <c r="K35" s="2244" t="s">
        <v>78</v>
      </c>
      <c r="L35" s="773" t="s">
        <v>78</v>
      </c>
      <c r="M35" s="25"/>
      <c r="N35" s="25"/>
      <c r="O35" s="25"/>
      <c r="P35" s="25"/>
      <c r="Q35" s="25"/>
      <c r="T35" s="2244" t="s">
        <v>78</v>
      </c>
      <c r="U35" s="773" t="s">
        <v>78</v>
      </c>
      <c r="V35" s="773" t="s">
        <v>78</v>
      </c>
      <c r="W35" s="773" t="s">
        <v>78</v>
      </c>
      <c r="X35" s="773" t="s">
        <v>78</v>
      </c>
      <c r="Y35" s="773" t="s">
        <v>78</v>
      </c>
      <c r="Z35" s="159"/>
      <c r="AB35" s="53"/>
      <c r="AC35" s="2244" t="s">
        <v>78</v>
      </c>
      <c r="AD35" s="773" t="s">
        <v>78</v>
      </c>
      <c r="AE35" s="773" t="s">
        <v>78</v>
      </c>
      <c r="AF35" s="773" t="s">
        <v>78</v>
      </c>
      <c r="AG35" s="773" t="s">
        <v>78</v>
      </c>
      <c r="AH35" s="773" t="s">
        <v>78</v>
      </c>
      <c r="AI35" s="159"/>
      <c r="AJ35" s="844"/>
    </row>
    <row r="36" ht="18.0" customHeight="1">
      <c r="B36" s="2245" t="s">
        <v>280</v>
      </c>
      <c r="C36" s="2242" t="s">
        <v>280</v>
      </c>
      <c r="D36" s="14"/>
      <c r="E36" s="14"/>
      <c r="F36" s="14"/>
      <c r="G36" s="14"/>
      <c r="H36" s="14"/>
      <c r="K36" s="2245" t="s">
        <v>280</v>
      </c>
      <c r="L36" s="2242" t="s">
        <v>280</v>
      </c>
      <c r="M36" s="14"/>
      <c r="N36" s="14"/>
      <c r="O36" s="14"/>
      <c r="P36" s="14"/>
      <c r="Q36" s="14"/>
      <c r="T36" s="2245" t="s">
        <v>280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5" t="s">
        <v>280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18.0</v>
      </c>
      <c r="C37" s="769">
        <v>19.0</v>
      </c>
      <c r="D37" s="769">
        <v>20.0</v>
      </c>
      <c r="E37" s="769">
        <v>21.0</v>
      </c>
      <c r="F37" s="769">
        <v>22.0</v>
      </c>
      <c r="G37" s="769">
        <v>23.0</v>
      </c>
      <c r="H37" s="769">
        <v>24.0</v>
      </c>
      <c r="K37" s="769">
        <v>18.0</v>
      </c>
      <c r="L37" s="769">
        <v>19.0</v>
      </c>
      <c r="M37" s="769">
        <v>20.0</v>
      </c>
      <c r="N37" s="769">
        <v>21.0</v>
      </c>
      <c r="O37" s="769">
        <v>22.0</v>
      </c>
      <c r="P37" s="769">
        <v>23.0</v>
      </c>
      <c r="Q37" s="769">
        <v>24.0</v>
      </c>
      <c r="T37" s="769">
        <v>18.0</v>
      </c>
      <c r="U37" s="769">
        <v>19.0</v>
      </c>
      <c r="V37" s="769">
        <v>20.0</v>
      </c>
      <c r="W37" s="769">
        <v>21.0</v>
      </c>
      <c r="X37" s="769">
        <v>22.0</v>
      </c>
      <c r="Y37" s="769">
        <v>23.0</v>
      </c>
      <c r="Z37" s="769">
        <v>24.0</v>
      </c>
      <c r="AC37" s="769">
        <v>18.0</v>
      </c>
      <c r="AD37" s="769">
        <v>19.0</v>
      </c>
      <c r="AE37" s="769">
        <v>20.0</v>
      </c>
      <c r="AF37" s="769">
        <v>21.0</v>
      </c>
      <c r="AG37" s="769">
        <v>22.0</v>
      </c>
      <c r="AH37" s="769">
        <v>23.0</v>
      </c>
      <c r="AI37" s="769">
        <v>24.0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2246" t="s">
        <v>4106</v>
      </c>
      <c r="U38" s="159"/>
      <c r="V38" s="159"/>
      <c r="W38" s="159"/>
      <c r="X38" s="159"/>
      <c r="Y38" s="159"/>
      <c r="Z38" s="159"/>
      <c r="AA38" s="97"/>
      <c r="AB38" s="97"/>
      <c r="AC38" s="2246" t="s">
        <v>4106</v>
      </c>
      <c r="AD38" s="159"/>
      <c r="AE38" s="159"/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14"/>
      <c r="U39" s="159"/>
      <c r="V39" s="159"/>
      <c r="W39" s="159"/>
      <c r="X39" s="159"/>
      <c r="Y39" s="159"/>
      <c r="Z39" s="159"/>
      <c r="AA39" s="97"/>
      <c r="AB39" s="97"/>
      <c r="AC39" s="14"/>
      <c r="AD39" s="159"/>
      <c r="AE39" s="159"/>
      <c r="AF39" s="159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841" t="s">
        <v>4107</v>
      </c>
      <c r="U40" s="2244" t="s">
        <v>78</v>
      </c>
      <c r="V40" s="2244" t="s">
        <v>78</v>
      </c>
      <c r="W40" s="2244" t="s">
        <v>78</v>
      </c>
      <c r="X40" s="2244" t="s">
        <v>78</v>
      </c>
      <c r="Y40" s="2244" t="s">
        <v>78</v>
      </c>
      <c r="Z40" s="2244" t="s">
        <v>78</v>
      </c>
      <c r="AA40" s="97"/>
      <c r="AB40" s="97"/>
      <c r="AC40" s="841" t="s">
        <v>4107</v>
      </c>
      <c r="AD40" s="2244" t="s">
        <v>78</v>
      </c>
      <c r="AE40" s="2244" t="s">
        <v>78</v>
      </c>
      <c r="AF40" s="2244" t="s">
        <v>78</v>
      </c>
      <c r="AG40" s="2244" t="s">
        <v>78</v>
      </c>
      <c r="AH40" s="2244" t="s">
        <v>78</v>
      </c>
      <c r="AI40" s="2244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5" t="s">
        <v>280</v>
      </c>
      <c r="V41" s="2245" t="s">
        <v>280</v>
      </c>
      <c r="W41" s="2245" t="s">
        <v>280</v>
      </c>
      <c r="X41" s="2245" t="s">
        <v>280</v>
      </c>
      <c r="Y41" s="2245" t="s">
        <v>280</v>
      </c>
      <c r="Z41" s="2245" t="s">
        <v>280</v>
      </c>
      <c r="AA41" s="97"/>
      <c r="AB41" s="97"/>
      <c r="AC41" s="2245" t="s">
        <v>280</v>
      </c>
      <c r="AD41" s="2245" t="s">
        <v>280</v>
      </c>
      <c r="AE41" s="2245" t="s">
        <v>280</v>
      </c>
      <c r="AF41" s="2245" t="s">
        <v>280</v>
      </c>
      <c r="AG41" s="2245" t="s">
        <v>280</v>
      </c>
      <c r="AH41" s="2245" t="s">
        <v>280</v>
      </c>
      <c r="AI41" s="2245" t="s">
        <v>280</v>
      </c>
      <c r="AJ41" s="844"/>
    </row>
    <row r="42">
      <c r="B42" s="769">
        <v>25.0</v>
      </c>
      <c r="C42" s="769">
        <v>26.0</v>
      </c>
      <c r="D42" s="769">
        <v>27.0</v>
      </c>
      <c r="E42" s="769">
        <v>28.0</v>
      </c>
      <c r="F42" s="769">
        <v>29.0</v>
      </c>
      <c r="G42" s="769">
        <v>30.0</v>
      </c>
      <c r="H42" s="769">
        <v>31.0</v>
      </c>
      <c r="K42" s="769">
        <v>25.0</v>
      </c>
      <c r="L42" s="769">
        <v>26.0</v>
      </c>
      <c r="M42" s="769">
        <v>27.0</v>
      </c>
      <c r="N42" s="769">
        <v>28.0</v>
      </c>
      <c r="O42" s="769">
        <v>29.0</v>
      </c>
      <c r="P42" s="769">
        <v>30.0</v>
      </c>
      <c r="Q42" s="769">
        <v>31.0</v>
      </c>
      <c r="T42" s="769">
        <v>25.0</v>
      </c>
      <c r="U42" s="769">
        <v>26.0</v>
      </c>
      <c r="V42" s="769">
        <v>27.0</v>
      </c>
      <c r="W42" s="769">
        <v>28.0</v>
      </c>
      <c r="X42" s="769">
        <v>29.0</v>
      </c>
      <c r="Y42" s="769">
        <v>30.0</v>
      </c>
      <c r="Z42" s="769">
        <v>31.0</v>
      </c>
      <c r="AA42" s="97"/>
      <c r="AB42" s="97"/>
      <c r="AC42" s="769">
        <v>25.0</v>
      </c>
      <c r="AD42" s="769">
        <v>26.0</v>
      </c>
      <c r="AE42" s="769">
        <v>27.0</v>
      </c>
      <c r="AF42" s="769">
        <v>28.0</v>
      </c>
      <c r="AG42" s="769">
        <v>29.0</v>
      </c>
      <c r="AH42" s="769">
        <v>30.0</v>
      </c>
      <c r="AI42" s="769">
        <v>31.0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2246" t="s">
        <v>4108</v>
      </c>
      <c r="U43" s="159"/>
      <c r="V43" s="159"/>
      <c r="W43" s="159"/>
      <c r="X43" s="159"/>
      <c r="Y43" s="159"/>
      <c r="Z43" s="159"/>
      <c r="AA43" s="97"/>
      <c r="AB43" s="97"/>
      <c r="AC43" s="2246" t="s">
        <v>4108</v>
      </c>
      <c r="AD43" s="159"/>
      <c r="AE43" s="159"/>
      <c r="AF43" s="159"/>
      <c r="AG43" s="159"/>
      <c r="AH43" s="159"/>
      <c r="AI43" s="159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14"/>
      <c r="U44" s="159"/>
      <c r="V44" s="159"/>
      <c r="W44" s="159"/>
      <c r="X44" s="159"/>
      <c r="Y44" s="159"/>
      <c r="Z44" s="159"/>
      <c r="AA44" s="97"/>
      <c r="AB44" s="97"/>
      <c r="AC44" s="14"/>
      <c r="AD44" s="159"/>
      <c r="AE44" s="159"/>
      <c r="AF44" s="159"/>
      <c r="AG44" s="159"/>
      <c r="AH44" s="159"/>
      <c r="AI44" s="159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777" t="s">
        <v>4109</v>
      </c>
      <c r="U45" s="159"/>
      <c r="V45" s="159"/>
      <c r="W45" s="159"/>
      <c r="X45" s="159"/>
      <c r="Y45" s="159"/>
      <c r="Z45" s="159"/>
      <c r="AA45" s="97"/>
      <c r="AB45" s="97"/>
      <c r="AC45" s="777" t="s">
        <v>4109</v>
      </c>
      <c r="AD45" s="159"/>
      <c r="AE45" s="159"/>
      <c r="AF45" s="159"/>
      <c r="AG45" s="159"/>
      <c r="AH45" s="159"/>
      <c r="AI45" s="159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247" t="s">
        <v>280</v>
      </c>
      <c r="U46" s="2245" t="s">
        <v>280</v>
      </c>
      <c r="V46" s="2245" t="s">
        <v>280</v>
      </c>
      <c r="W46" s="2245" t="s">
        <v>280</v>
      </c>
      <c r="X46" s="2245" t="s">
        <v>280</v>
      </c>
      <c r="Y46" s="2245" t="s">
        <v>280</v>
      </c>
      <c r="Z46" s="2245" t="s">
        <v>280</v>
      </c>
      <c r="AA46" s="97"/>
      <c r="AB46" s="97"/>
      <c r="AC46" s="2247" t="s">
        <v>280</v>
      </c>
      <c r="AD46" s="2245" t="s">
        <v>280</v>
      </c>
      <c r="AE46" s="2245" t="s">
        <v>280</v>
      </c>
      <c r="AF46" s="2245" t="s">
        <v>280</v>
      </c>
      <c r="AG46" s="2245" t="s">
        <v>280</v>
      </c>
      <c r="AH46" s="2245" t="s">
        <v>280</v>
      </c>
      <c r="AI46" s="2245" t="s">
        <v>280</v>
      </c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4110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4111</v>
      </c>
      <c r="K52" s="346"/>
      <c r="T52" s="905"/>
      <c r="U52" s="905"/>
    </row>
    <row r="53">
      <c r="B53" s="51"/>
      <c r="G53" s="71" t="s">
        <v>116</v>
      </c>
      <c r="H53" s="2249" t="s">
        <v>4112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3807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4115</v>
      </c>
      <c r="G55" s="4"/>
      <c r="H55" s="2254" t="s">
        <v>4116</v>
      </c>
      <c r="K55" s="346"/>
      <c r="T55" s="905"/>
      <c r="U55" s="905"/>
    </row>
    <row r="56" ht="15.0" customHeight="1">
      <c r="A56" s="1" t="s">
        <v>149</v>
      </c>
      <c r="B56" s="2255">
        <v>45522.0</v>
      </c>
      <c r="C56" s="2256" t="s">
        <v>3981</v>
      </c>
      <c r="D56" s="2257" t="s">
        <v>508</v>
      </c>
      <c r="E56" s="4"/>
      <c r="F56" s="2258" t="s">
        <v>4117</v>
      </c>
      <c r="G56" s="4"/>
      <c r="H56" s="1262"/>
      <c r="K56" s="346"/>
      <c r="T56" s="905"/>
      <c r="U56" s="905"/>
    </row>
    <row r="57">
      <c r="B57" s="2255">
        <v>45512.0</v>
      </c>
      <c r="C57" s="2256" t="s">
        <v>4118</v>
      </c>
      <c r="D57" s="2257" t="s">
        <v>508</v>
      </c>
      <c r="E57" s="4"/>
      <c r="F57" s="2258" t="s">
        <v>4119</v>
      </c>
      <c r="G57" s="4"/>
      <c r="H57" s="1262"/>
      <c r="K57" s="346"/>
      <c r="T57" s="905"/>
      <c r="U57" s="905"/>
    </row>
    <row r="58">
      <c r="B58" s="2255">
        <v>45529.0</v>
      </c>
      <c r="C58" s="2256" t="s">
        <v>4120</v>
      </c>
      <c r="D58" s="2257" t="s">
        <v>508</v>
      </c>
      <c r="E58" s="4"/>
      <c r="F58" s="2258" t="s">
        <v>4121</v>
      </c>
      <c r="G58" s="4"/>
      <c r="H58" s="1262"/>
      <c r="K58" s="346"/>
      <c r="T58" s="905"/>
      <c r="U58" s="905"/>
    </row>
    <row r="59">
      <c r="B59" s="2259">
        <v>45505.0</v>
      </c>
      <c r="C59" s="2260" t="s">
        <v>280</v>
      </c>
      <c r="D59" s="2261" t="s">
        <v>1499</v>
      </c>
      <c r="E59" s="4"/>
      <c r="F59" s="2262" t="s">
        <v>4122</v>
      </c>
      <c r="G59" s="4"/>
      <c r="H59" s="2263" t="s">
        <v>4123</v>
      </c>
      <c r="K59" s="346"/>
      <c r="T59" s="905"/>
      <c r="U59" s="905"/>
    </row>
    <row r="60">
      <c r="B60" s="2259">
        <v>45506.0</v>
      </c>
      <c r="C60" s="2260" t="s">
        <v>280</v>
      </c>
      <c r="D60" s="2261" t="s">
        <v>2151</v>
      </c>
      <c r="E60" s="4"/>
      <c r="F60" s="2262" t="s">
        <v>4122</v>
      </c>
      <c r="G60" s="4"/>
      <c r="H60" s="2263" t="s">
        <v>4124</v>
      </c>
      <c r="K60" s="346"/>
      <c r="T60" s="905"/>
      <c r="U60" s="905"/>
    </row>
    <row r="61">
      <c r="B61" s="2259">
        <v>45507.0</v>
      </c>
      <c r="C61" s="2260" t="s">
        <v>280</v>
      </c>
      <c r="D61" s="2261" t="s">
        <v>583</v>
      </c>
      <c r="E61" s="4"/>
      <c r="F61" s="2262" t="s">
        <v>4122</v>
      </c>
      <c r="G61" s="4"/>
      <c r="H61" s="2263" t="s">
        <v>4126</v>
      </c>
      <c r="K61" s="346"/>
      <c r="T61" s="905"/>
      <c r="U61" s="905"/>
    </row>
    <row r="62">
      <c r="B62" s="2259">
        <v>45508.0</v>
      </c>
      <c r="C62" s="2260" t="s">
        <v>280</v>
      </c>
      <c r="D62" s="2261" t="s">
        <v>3270</v>
      </c>
      <c r="E62" s="4"/>
      <c r="F62" s="2262" t="s">
        <v>4122</v>
      </c>
      <c r="G62" s="4"/>
      <c r="H62" s="2263" t="s">
        <v>4127</v>
      </c>
      <c r="K62" s="346"/>
      <c r="T62" s="905"/>
      <c r="U62" s="905"/>
    </row>
    <row r="63">
      <c r="B63" s="2259">
        <v>45509.0</v>
      </c>
      <c r="C63" s="2260" t="s">
        <v>280</v>
      </c>
      <c r="D63" s="2261" t="s">
        <v>479</v>
      </c>
      <c r="E63" s="4"/>
      <c r="F63" s="2262" t="s">
        <v>4122</v>
      </c>
      <c r="G63" s="4"/>
      <c r="H63" s="2263" t="s">
        <v>4128</v>
      </c>
      <c r="K63" s="346"/>
      <c r="T63" s="905"/>
      <c r="U63" s="905"/>
    </row>
    <row r="64">
      <c r="B64" s="2259">
        <v>45510.0</v>
      </c>
      <c r="C64" s="2260" t="s">
        <v>280</v>
      </c>
      <c r="D64" s="2261" t="s">
        <v>490</v>
      </c>
      <c r="E64" s="4"/>
      <c r="F64" s="2262" t="s">
        <v>4122</v>
      </c>
      <c r="G64" s="4"/>
      <c r="H64" s="2263" t="s">
        <v>4129</v>
      </c>
      <c r="K64" s="346"/>
      <c r="T64" s="905"/>
      <c r="U64" s="905"/>
    </row>
    <row r="65">
      <c r="B65" s="2259">
        <v>45511.0</v>
      </c>
      <c r="C65" s="2260" t="s">
        <v>280</v>
      </c>
      <c r="D65" s="2261" t="s">
        <v>501</v>
      </c>
      <c r="E65" s="4"/>
      <c r="F65" s="2262" t="s">
        <v>4122</v>
      </c>
      <c r="G65" s="4"/>
      <c r="H65" s="2263" t="s">
        <v>4130</v>
      </c>
      <c r="K65" s="346"/>
      <c r="T65" s="905"/>
      <c r="U65" s="905"/>
    </row>
    <row r="66">
      <c r="B66" s="2259">
        <v>45512.0</v>
      </c>
      <c r="C66" s="2260" t="s">
        <v>280</v>
      </c>
      <c r="D66" s="2261" t="s">
        <v>4131</v>
      </c>
      <c r="E66" s="4"/>
      <c r="F66" s="2262" t="s">
        <v>4122</v>
      </c>
      <c r="G66" s="4"/>
      <c r="H66" s="2263" t="s">
        <v>4132</v>
      </c>
      <c r="K66" s="346"/>
      <c r="T66" s="905"/>
      <c r="U66" s="905"/>
    </row>
    <row r="67">
      <c r="B67" s="2259">
        <v>45513.0</v>
      </c>
      <c r="C67" s="2260" t="s">
        <v>280</v>
      </c>
      <c r="D67" s="2261" t="s">
        <v>3115</v>
      </c>
      <c r="E67" s="4"/>
      <c r="F67" s="2262" t="s">
        <v>4122</v>
      </c>
      <c r="G67" s="4"/>
      <c r="H67" s="2263" t="s">
        <v>4133</v>
      </c>
      <c r="K67" s="346"/>
      <c r="T67" s="905"/>
      <c r="U67" s="905"/>
    </row>
    <row r="68">
      <c r="B68" s="2259">
        <v>45514.0</v>
      </c>
      <c r="C68" s="2260" t="s">
        <v>280</v>
      </c>
      <c r="D68" s="2261" t="s">
        <v>4134</v>
      </c>
      <c r="E68" s="4"/>
      <c r="F68" s="2262" t="s">
        <v>4122</v>
      </c>
      <c r="G68" s="4"/>
      <c r="H68" s="2263" t="s">
        <v>4135</v>
      </c>
      <c r="K68" s="346"/>
      <c r="T68" s="905"/>
      <c r="U68" s="905"/>
    </row>
    <row r="69">
      <c r="B69" s="2259">
        <v>45515.0</v>
      </c>
      <c r="C69" s="2260" t="s">
        <v>280</v>
      </c>
      <c r="D69" s="2261" t="s">
        <v>4136</v>
      </c>
      <c r="E69" s="4"/>
      <c r="F69" s="2262" t="s">
        <v>4122</v>
      </c>
      <c r="G69" s="4"/>
      <c r="H69" s="2263" t="s">
        <v>4137</v>
      </c>
      <c r="K69" s="346"/>
      <c r="T69" s="905"/>
      <c r="U69" s="905"/>
    </row>
    <row r="70">
      <c r="B70" s="2259">
        <v>45516.0</v>
      </c>
      <c r="C70" s="2260" t="s">
        <v>280</v>
      </c>
      <c r="D70" s="2261" t="s">
        <v>782</v>
      </c>
      <c r="E70" s="4"/>
      <c r="F70" s="2262" t="s">
        <v>4122</v>
      </c>
      <c r="G70" s="4"/>
      <c r="H70" s="2263" t="s">
        <v>4138</v>
      </c>
      <c r="K70" s="346"/>
      <c r="T70" s="905"/>
      <c r="U70" s="905"/>
    </row>
    <row r="71">
      <c r="B71" s="2259">
        <v>45517.0</v>
      </c>
      <c r="C71" s="2260" t="s">
        <v>280</v>
      </c>
      <c r="D71" s="2261" t="s">
        <v>571</v>
      </c>
      <c r="E71" s="4"/>
      <c r="F71" s="2262" t="s">
        <v>4122</v>
      </c>
      <c r="G71" s="4"/>
      <c r="H71" s="2263" t="s">
        <v>4139</v>
      </c>
      <c r="K71" s="346"/>
      <c r="T71" s="905"/>
      <c r="U71" s="905"/>
    </row>
    <row r="72">
      <c r="B72" s="2259">
        <v>45518.0</v>
      </c>
      <c r="C72" s="2260" t="s">
        <v>280</v>
      </c>
      <c r="D72" s="2261" t="s">
        <v>4140</v>
      </c>
      <c r="E72" s="4"/>
      <c r="F72" s="2262" t="s">
        <v>4122</v>
      </c>
      <c r="G72" s="4"/>
      <c r="H72" s="2263" t="s">
        <v>4141</v>
      </c>
      <c r="K72" s="346"/>
      <c r="T72" s="905"/>
      <c r="U72" s="905"/>
    </row>
    <row r="73">
      <c r="B73" s="2259">
        <v>45519.0</v>
      </c>
      <c r="C73" s="2260" t="s">
        <v>280</v>
      </c>
      <c r="D73" s="2261" t="s">
        <v>4142</v>
      </c>
      <c r="E73" s="4"/>
      <c r="F73" s="2262" t="s">
        <v>4122</v>
      </c>
      <c r="G73" s="4"/>
      <c r="H73" s="2263" t="s">
        <v>4143</v>
      </c>
      <c r="K73" s="346"/>
      <c r="T73" s="905"/>
      <c r="U73" s="905"/>
    </row>
    <row r="74">
      <c r="B74" s="2259">
        <v>45520.0</v>
      </c>
      <c r="C74" s="2260" t="s">
        <v>280</v>
      </c>
      <c r="D74" s="2261" t="s">
        <v>456</v>
      </c>
      <c r="E74" s="4"/>
      <c r="F74" s="2262" t="s">
        <v>4122</v>
      </c>
      <c r="G74" s="4"/>
      <c r="H74" s="2263" t="s">
        <v>4145</v>
      </c>
      <c r="K74" s="346"/>
      <c r="T74" s="905"/>
      <c r="U74" s="905"/>
    </row>
    <row r="75">
      <c r="B75" s="2259">
        <v>45521.0</v>
      </c>
      <c r="C75" s="2260" t="s">
        <v>280</v>
      </c>
      <c r="D75" s="2261" t="s">
        <v>4146</v>
      </c>
      <c r="E75" s="4"/>
      <c r="F75" s="2262" t="s">
        <v>4122</v>
      </c>
      <c r="G75" s="4"/>
      <c r="H75" s="2263" t="s">
        <v>4147</v>
      </c>
      <c r="K75" s="346"/>
      <c r="T75" s="905"/>
      <c r="U75" s="905"/>
    </row>
    <row r="76">
      <c r="B76" s="2259">
        <v>45522.0</v>
      </c>
      <c r="C76" s="2260" t="s">
        <v>280</v>
      </c>
      <c r="D76" s="2261" t="s">
        <v>4148</v>
      </c>
      <c r="E76" s="4"/>
      <c r="F76" s="2262" t="s">
        <v>4122</v>
      </c>
      <c r="G76" s="4"/>
      <c r="H76" s="2263" t="s">
        <v>4150</v>
      </c>
      <c r="K76" s="346"/>
    </row>
    <row r="77">
      <c r="B77" s="2259">
        <v>45523.0</v>
      </c>
      <c r="C77" s="2260" t="s">
        <v>280</v>
      </c>
      <c r="D77" s="2261" t="s">
        <v>2148</v>
      </c>
      <c r="E77" s="4"/>
      <c r="F77" s="2262" t="s">
        <v>4122</v>
      </c>
      <c r="G77" s="4"/>
      <c r="H77" s="2263" t="s">
        <v>4151</v>
      </c>
      <c r="K77" s="346"/>
    </row>
    <row r="78">
      <c r="B78" s="2259">
        <v>45524.0</v>
      </c>
      <c r="C78" s="2260" t="s">
        <v>280</v>
      </c>
      <c r="D78" s="2261" t="s">
        <v>4152</v>
      </c>
      <c r="E78" s="4"/>
      <c r="F78" s="2262" t="s">
        <v>4122</v>
      </c>
      <c r="G78" s="4"/>
      <c r="H78" s="2263" t="s">
        <v>4153</v>
      </c>
      <c r="K78" s="346"/>
    </row>
    <row r="79">
      <c r="B79" s="2259">
        <v>45525.0</v>
      </c>
      <c r="C79" s="2260" t="s">
        <v>280</v>
      </c>
      <c r="D79" s="2261" t="s">
        <v>969</v>
      </c>
      <c r="E79" s="4"/>
      <c r="F79" s="2262" t="s">
        <v>4122</v>
      </c>
      <c r="G79" s="4"/>
      <c r="H79" s="2263" t="s">
        <v>4154</v>
      </c>
      <c r="K79" s="346"/>
    </row>
    <row r="80">
      <c r="B80" s="2259">
        <v>45526.0</v>
      </c>
      <c r="C80" s="2260" t="s">
        <v>280</v>
      </c>
      <c r="D80" s="2261" t="s">
        <v>3987</v>
      </c>
      <c r="E80" s="4"/>
      <c r="F80" s="2262" t="s">
        <v>4122</v>
      </c>
      <c r="G80" s="4"/>
      <c r="H80" s="2263" t="s">
        <v>4156</v>
      </c>
      <c r="K80" s="346"/>
    </row>
    <row r="81">
      <c r="B81" s="2259">
        <v>45527.0</v>
      </c>
      <c r="C81" s="2260" t="s">
        <v>280</v>
      </c>
      <c r="D81" s="2261" t="s">
        <v>214</v>
      </c>
      <c r="E81" s="4"/>
      <c r="F81" s="2262" t="s">
        <v>4122</v>
      </c>
      <c r="G81" s="4"/>
      <c r="H81" s="2263" t="s">
        <v>4157</v>
      </c>
      <c r="K81" s="346"/>
    </row>
    <row r="82">
      <c r="B82" s="2259">
        <v>45528.0</v>
      </c>
      <c r="C82" s="2260" t="s">
        <v>280</v>
      </c>
      <c r="D82" s="2261" t="s">
        <v>4158</v>
      </c>
      <c r="E82" s="4"/>
      <c r="F82" s="2262" t="s">
        <v>4122</v>
      </c>
      <c r="G82" s="4"/>
      <c r="H82" s="2263" t="s">
        <v>4159</v>
      </c>
      <c r="K82" s="346"/>
    </row>
    <row r="83">
      <c r="B83" s="2259">
        <v>45529.0</v>
      </c>
      <c r="C83" s="2260" t="s">
        <v>280</v>
      </c>
      <c r="D83" s="2261" t="s">
        <v>617</v>
      </c>
      <c r="E83" s="4"/>
      <c r="F83" s="2262" t="s">
        <v>4122</v>
      </c>
      <c r="G83" s="4"/>
      <c r="H83" s="2263" t="s">
        <v>4160</v>
      </c>
      <c r="K83" s="346"/>
    </row>
    <row r="84">
      <c r="B84" s="2259">
        <v>45530.0</v>
      </c>
      <c r="C84" s="2260" t="s">
        <v>280</v>
      </c>
      <c r="D84" s="2261" t="s">
        <v>334</v>
      </c>
      <c r="E84" s="4"/>
      <c r="F84" s="2261"/>
      <c r="G84" s="4"/>
      <c r="H84" s="2263" t="s">
        <v>334</v>
      </c>
      <c r="K84" s="346"/>
    </row>
    <row r="85">
      <c r="B85" s="2259">
        <v>45531.0</v>
      </c>
      <c r="C85" s="2260" t="s">
        <v>280</v>
      </c>
      <c r="D85" s="2261" t="s">
        <v>334</v>
      </c>
      <c r="E85" s="4"/>
      <c r="F85" s="2261"/>
      <c r="G85" s="4"/>
      <c r="H85" s="2263" t="s">
        <v>334</v>
      </c>
      <c r="K85" s="346"/>
    </row>
    <row r="86">
      <c r="B86" s="2259">
        <v>45532.0</v>
      </c>
      <c r="C86" s="2260" t="s">
        <v>280</v>
      </c>
      <c r="D86" s="2261" t="s">
        <v>334</v>
      </c>
      <c r="E86" s="4"/>
      <c r="F86" s="2261"/>
      <c r="G86" s="4"/>
      <c r="H86" s="2263" t="s">
        <v>334</v>
      </c>
      <c r="K86" s="346"/>
    </row>
    <row r="87">
      <c r="B87" s="2259">
        <v>45533.0</v>
      </c>
      <c r="C87" s="2260" t="s">
        <v>280</v>
      </c>
      <c r="D87" s="2261" t="s">
        <v>334</v>
      </c>
      <c r="E87" s="4"/>
      <c r="F87" s="2261"/>
      <c r="G87" s="4"/>
      <c r="H87" s="2263" t="s">
        <v>334</v>
      </c>
      <c r="K87" s="346"/>
    </row>
    <row r="88">
      <c r="B88" s="2259">
        <v>45534.0</v>
      </c>
      <c r="C88" s="2260" t="s">
        <v>280</v>
      </c>
      <c r="D88" s="2261" t="s">
        <v>334</v>
      </c>
      <c r="E88" s="4"/>
      <c r="F88" s="2261"/>
      <c r="G88" s="4"/>
      <c r="H88" s="2263" t="s">
        <v>334</v>
      </c>
      <c r="K88" s="346"/>
    </row>
    <row r="89">
      <c r="B89" s="2259">
        <v>45535.0</v>
      </c>
      <c r="C89" s="2260" t="s">
        <v>280</v>
      </c>
      <c r="D89" s="2261" t="s">
        <v>334</v>
      </c>
      <c r="E89" s="4"/>
      <c r="F89" s="2261"/>
      <c r="G89" s="4"/>
      <c r="H89" s="2263" t="s">
        <v>334</v>
      </c>
      <c r="K89" s="346"/>
    </row>
    <row r="90">
      <c r="B90" s="2267">
        <v>45506.0</v>
      </c>
      <c r="C90" s="2268" t="s">
        <v>78</v>
      </c>
      <c r="D90" s="2269" t="s">
        <v>2796</v>
      </c>
      <c r="E90" s="4"/>
      <c r="F90" s="2270" t="s">
        <v>4164</v>
      </c>
      <c r="G90" s="4"/>
      <c r="H90" s="2263" t="s">
        <v>4165</v>
      </c>
      <c r="K90" s="346"/>
    </row>
    <row r="91">
      <c r="B91" s="2267">
        <v>45507.0</v>
      </c>
      <c r="C91" s="2268" t="s">
        <v>78</v>
      </c>
      <c r="D91" s="2269" t="s">
        <v>659</v>
      </c>
      <c r="E91" s="4"/>
      <c r="F91" s="2270" t="s">
        <v>4164</v>
      </c>
      <c r="G91" s="4"/>
      <c r="H91" s="2263" t="s">
        <v>4169</v>
      </c>
      <c r="K91" s="346"/>
    </row>
    <row r="92">
      <c r="B92" s="2267">
        <v>45508.0</v>
      </c>
      <c r="C92" s="2268" t="s">
        <v>78</v>
      </c>
      <c r="D92" s="2269" t="s">
        <v>774</v>
      </c>
      <c r="E92" s="4"/>
      <c r="F92" s="2270" t="s">
        <v>4164</v>
      </c>
      <c r="G92" s="4"/>
      <c r="H92" s="2263" t="s">
        <v>4170</v>
      </c>
      <c r="K92" s="346"/>
    </row>
    <row r="93">
      <c r="B93" s="2267">
        <v>45509.0</v>
      </c>
      <c r="C93" s="2268" t="s">
        <v>78</v>
      </c>
      <c r="D93" s="2269" t="s">
        <v>733</v>
      </c>
      <c r="E93" s="4"/>
      <c r="F93" s="2270" t="s">
        <v>4164</v>
      </c>
      <c r="G93" s="4"/>
      <c r="H93" s="2263" t="s">
        <v>4173</v>
      </c>
      <c r="K93" s="346"/>
    </row>
    <row r="94">
      <c r="B94" s="2267">
        <v>45510.0</v>
      </c>
      <c r="C94" s="2268" t="s">
        <v>78</v>
      </c>
      <c r="D94" s="2269" t="s">
        <v>857</v>
      </c>
      <c r="E94" s="4"/>
      <c r="F94" s="2270" t="s">
        <v>4164</v>
      </c>
      <c r="G94" s="4"/>
      <c r="H94" s="2263" t="s">
        <v>4176</v>
      </c>
      <c r="K94" s="346"/>
    </row>
    <row r="95">
      <c r="B95" s="2267">
        <v>45513.0</v>
      </c>
      <c r="C95" s="2268" t="s">
        <v>78</v>
      </c>
      <c r="D95" s="2269" t="s">
        <v>150</v>
      </c>
      <c r="E95" s="4"/>
      <c r="F95" s="2270" t="s">
        <v>4164</v>
      </c>
      <c r="G95" s="4"/>
      <c r="H95" s="2263" t="s">
        <v>4181</v>
      </c>
      <c r="K95" s="346"/>
    </row>
    <row r="96">
      <c r="B96" s="2267">
        <v>45514.0</v>
      </c>
      <c r="C96" s="2268" t="s">
        <v>78</v>
      </c>
      <c r="D96" s="2269" t="s">
        <v>518</v>
      </c>
      <c r="E96" s="4"/>
      <c r="F96" s="2270" t="s">
        <v>4164</v>
      </c>
      <c r="G96" s="4"/>
      <c r="H96" s="2263" t="s">
        <v>4183</v>
      </c>
      <c r="K96" s="346"/>
    </row>
    <row r="97">
      <c r="B97" s="2267">
        <v>45515.0</v>
      </c>
      <c r="C97" s="2268" t="s">
        <v>78</v>
      </c>
      <c r="D97" s="2269" t="s">
        <v>955</v>
      </c>
      <c r="E97" s="4"/>
      <c r="F97" s="2270" t="s">
        <v>4164</v>
      </c>
      <c r="G97" s="4"/>
      <c r="H97" s="2263" t="s">
        <v>4184</v>
      </c>
      <c r="K97" s="346"/>
    </row>
    <row r="98">
      <c r="B98" s="2267">
        <v>45516.0</v>
      </c>
      <c r="C98" s="2268" t="s">
        <v>78</v>
      </c>
      <c r="D98" s="2269" t="s">
        <v>786</v>
      </c>
      <c r="E98" s="4"/>
      <c r="F98" s="2270" t="s">
        <v>4164</v>
      </c>
      <c r="G98" s="4"/>
      <c r="H98" s="2263" t="s">
        <v>4185</v>
      </c>
      <c r="K98" s="346"/>
    </row>
    <row r="99">
      <c r="B99" s="2267">
        <v>45517.0</v>
      </c>
      <c r="C99" s="2268" t="s">
        <v>78</v>
      </c>
      <c r="D99" s="2269" t="s">
        <v>232</v>
      </c>
      <c r="E99" s="4"/>
      <c r="F99" s="2270" t="s">
        <v>4164</v>
      </c>
      <c r="G99" s="4"/>
      <c r="H99" s="2263" t="s">
        <v>4186</v>
      </c>
      <c r="K99" s="346"/>
    </row>
    <row r="100">
      <c r="B100" s="2267">
        <v>45518.0</v>
      </c>
      <c r="C100" s="2268" t="s">
        <v>78</v>
      </c>
      <c r="D100" s="2269" t="s">
        <v>235</v>
      </c>
      <c r="E100" s="4"/>
      <c r="F100" s="2270" t="s">
        <v>4164</v>
      </c>
      <c r="G100" s="4"/>
      <c r="H100" s="2263" t="s">
        <v>4187</v>
      </c>
      <c r="K100" s="346"/>
    </row>
    <row r="101">
      <c r="B101" s="2267">
        <v>45519.0</v>
      </c>
      <c r="C101" s="2268" t="s">
        <v>78</v>
      </c>
      <c r="D101" s="2269" t="s">
        <v>180</v>
      </c>
      <c r="E101" s="4"/>
      <c r="F101" s="2270" t="s">
        <v>4164</v>
      </c>
      <c r="G101" s="4"/>
      <c r="H101" s="2263" t="s">
        <v>4188</v>
      </c>
      <c r="K101" s="346"/>
    </row>
    <row r="102">
      <c r="B102" s="2267">
        <v>45520.0</v>
      </c>
      <c r="C102" s="2268" t="s">
        <v>78</v>
      </c>
      <c r="D102" s="2269" t="s">
        <v>812</v>
      </c>
      <c r="E102" s="4"/>
      <c r="F102" s="2270" t="s">
        <v>4164</v>
      </c>
      <c r="G102" s="4"/>
      <c r="H102" s="2263" t="s">
        <v>4189</v>
      </c>
      <c r="K102" s="346"/>
    </row>
    <row r="103">
      <c r="B103" s="2267">
        <v>45523.0</v>
      </c>
      <c r="C103" s="2268" t="s">
        <v>78</v>
      </c>
      <c r="D103" s="2269" t="s">
        <v>3352</v>
      </c>
      <c r="E103" s="4"/>
      <c r="F103" s="2270" t="s">
        <v>4164</v>
      </c>
      <c r="G103" s="4"/>
      <c r="H103" s="2263" t="s">
        <v>4190</v>
      </c>
      <c r="K103" s="346"/>
    </row>
    <row r="104">
      <c r="B104" s="2267">
        <v>45524.0</v>
      </c>
      <c r="C104" s="2268" t="s">
        <v>78</v>
      </c>
      <c r="D104" s="2269" t="s">
        <v>488</v>
      </c>
      <c r="E104" s="4"/>
      <c r="F104" s="2270" t="s">
        <v>4164</v>
      </c>
      <c r="G104" s="4"/>
      <c r="H104" s="2263" t="s">
        <v>4192</v>
      </c>
      <c r="K104" s="346"/>
    </row>
    <row r="105">
      <c r="B105" s="2267">
        <v>45525.0</v>
      </c>
      <c r="C105" s="2268" t="s">
        <v>78</v>
      </c>
      <c r="D105" s="2269" t="s">
        <v>794</v>
      </c>
      <c r="E105" s="4"/>
      <c r="F105" s="2270" t="s">
        <v>4164</v>
      </c>
      <c r="G105" s="4"/>
      <c r="H105" s="2263" t="s">
        <v>4193</v>
      </c>
      <c r="K105" s="346"/>
    </row>
    <row r="106">
      <c r="B106" s="2267">
        <v>45526.0</v>
      </c>
      <c r="C106" s="2268" t="s">
        <v>78</v>
      </c>
      <c r="D106" s="2269" t="s">
        <v>3279</v>
      </c>
      <c r="E106" s="4"/>
      <c r="F106" s="2270" t="s">
        <v>4164</v>
      </c>
      <c r="G106" s="4"/>
      <c r="H106" s="2263" t="s">
        <v>4194</v>
      </c>
      <c r="K106" s="346"/>
    </row>
    <row r="107">
      <c r="B107" s="2267">
        <v>45527.0</v>
      </c>
      <c r="C107" s="2268" t="s">
        <v>78</v>
      </c>
      <c r="D107" s="2269" t="s">
        <v>4196</v>
      </c>
      <c r="E107" s="4"/>
      <c r="F107" s="2270" t="s">
        <v>4164</v>
      </c>
      <c r="G107" s="4"/>
      <c r="H107" s="2263" t="s">
        <v>4197</v>
      </c>
      <c r="K107" s="346"/>
    </row>
    <row r="108">
      <c r="B108" s="2267">
        <v>45528.0</v>
      </c>
      <c r="C108" s="2268" t="s">
        <v>78</v>
      </c>
      <c r="D108" s="2269" t="s">
        <v>154</v>
      </c>
      <c r="E108" s="4"/>
      <c r="F108" s="2270" t="s">
        <v>4164</v>
      </c>
      <c r="G108" s="4"/>
      <c r="H108" s="2263" t="s">
        <v>4198</v>
      </c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  <row r="1011">
      <c r="K1011" s="346"/>
    </row>
    <row r="1012">
      <c r="K1012" s="346"/>
    </row>
    <row r="1013">
      <c r="K1013" s="346"/>
    </row>
    <row r="1014">
      <c r="K1014" s="346"/>
    </row>
    <row r="1015">
      <c r="K1015" s="346"/>
    </row>
    <row r="1016">
      <c r="K1016" s="346"/>
    </row>
    <row r="1017">
      <c r="K1017" s="346"/>
    </row>
  </sheetData>
  <autoFilter ref="$B$55:$H$108"/>
  <mergeCells count="206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20"/>
    <mergeCell ref="B19:H20"/>
    <mergeCell ref="K19:Q20"/>
    <mergeCell ref="T19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E23:AE26"/>
    <mergeCell ref="AF23:AF26"/>
    <mergeCell ref="N23:N26"/>
    <mergeCell ref="T23:T26"/>
    <mergeCell ref="U23:U26"/>
    <mergeCell ref="V23:V26"/>
    <mergeCell ref="W23:W26"/>
    <mergeCell ref="AC23:AC26"/>
    <mergeCell ref="AD23:AD26"/>
    <mergeCell ref="K38:K41"/>
    <mergeCell ref="L38:L41"/>
    <mergeCell ref="M38:M41"/>
    <mergeCell ref="N38:N41"/>
    <mergeCell ref="O38:O41"/>
    <mergeCell ref="P38:P41"/>
    <mergeCell ref="Q38:Q41"/>
    <mergeCell ref="B38:B41"/>
    <mergeCell ref="C38:C41"/>
    <mergeCell ref="D38:D41"/>
    <mergeCell ref="E38:E41"/>
    <mergeCell ref="F38:F41"/>
    <mergeCell ref="G38:G41"/>
    <mergeCell ref="H38:H41"/>
    <mergeCell ref="K28:K29"/>
    <mergeCell ref="O28:O30"/>
    <mergeCell ref="T28:T29"/>
    <mergeCell ref="X28:X30"/>
    <mergeCell ref="AC28:AC29"/>
    <mergeCell ref="AG28:AG30"/>
    <mergeCell ref="B23:B26"/>
    <mergeCell ref="C23:C26"/>
    <mergeCell ref="D23:D26"/>
    <mergeCell ref="K23:K26"/>
    <mergeCell ref="L23:L26"/>
    <mergeCell ref="M23:M26"/>
    <mergeCell ref="B28:B29"/>
    <mergeCell ref="T33:T34"/>
    <mergeCell ref="AC33:AC34"/>
    <mergeCell ref="H33:H36"/>
    <mergeCell ref="K33:K34"/>
    <mergeCell ref="M33:M36"/>
    <mergeCell ref="N33:N36"/>
    <mergeCell ref="O33:O36"/>
    <mergeCell ref="P33:P36"/>
    <mergeCell ref="Q33:Q36"/>
    <mergeCell ref="E23:E26"/>
    <mergeCell ref="F28:F30"/>
    <mergeCell ref="B33:B34"/>
    <mergeCell ref="D33:D36"/>
    <mergeCell ref="E33:E36"/>
    <mergeCell ref="F33:F36"/>
    <mergeCell ref="G33:G36"/>
    <mergeCell ref="T38:T39"/>
    <mergeCell ref="AC38:AC39"/>
    <mergeCell ref="T43:T44"/>
    <mergeCell ref="AC43:AC44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103:E103"/>
    <mergeCell ref="D104:E104"/>
    <mergeCell ref="D105:E105"/>
    <mergeCell ref="D106:E106"/>
    <mergeCell ref="D107:E107"/>
    <mergeCell ref="D108:E108"/>
    <mergeCell ref="D96:E96"/>
    <mergeCell ref="D97:E97"/>
    <mergeCell ref="D98:E98"/>
    <mergeCell ref="D99:E99"/>
    <mergeCell ref="D100:E100"/>
    <mergeCell ref="D101:E101"/>
    <mergeCell ref="D102:E102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104:G104"/>
    <mergeCell ref="F105:G105"/>
    <mergeCell ref="F106:G106"/>
    <mergeCell ref="F107:G107"/>
    <mergeCell ref="F108:G108"/>
    <mergeCell ref="F97:G97"/>
    <mergeCell ref="F98:G98"/>
    <mergeCell ref="F99:G99"/>
    <mergeCell ref="F100:G100"/>
    <mergeCell ref="F101:G101"/>
    <mergeCell ref="F102:G102"/>
    <mergeCell ref="F103:G103"/>
    <mergeCell ref="K43:K46"/>
    <mergeCell ref="L43:L46"/>
    <mergeCell ref="M43:M46"/>
    <mergeCell ref="N43:N46"/>
    <mergeCell ref="O43:O46"/>
    <mergeCell ref="P43:P46"/>
    <mergeCell ref="Q43:Q46"/>
    <mergeCell ref="B43:B46"/>
    <mergeCell ref="C43:C46"/>
    <mergeCell ref="D43:D46"/>
    <mergeCell ref="E43:E46"/>
    <mergeCell ref="F43:F46"/>
    <mergeCell ref="G43:G46"/>
    <mergeCell ref="H43:H46"/>
    <mergeCell ref="B51:F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F61:G61"/>
    <mergeCell ref="D61:E61"/>
    <mergeCell ref="D62:E62"/>
    <mergeCell ref="D63:E63"/>
    <mergeCell ref="D64:E64"/>
    <mergeCell ref="D65:E65"/>
    <mergeCell ref="D66:E66"/>
    <mergeCell ref="D67:E67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</mergeCells>
  <hyperlinks>
    <hyperlink r:id="rId1" ref="B51"/>
    <hyperlink r:id="rId2" ref="H52"/>
    <hyperlink r:id="rId3" ref="H53"/>
    <hyperlink r:id="rId4" ref="H54"/>
    <hyperlink r:id="rId5" ref="F59"/>
    <hyperlink r:id="rId6" ref="F60"/>
    <hyperlink r:id="rId7" ref="F61"/>
    <hyperlink r:id="rId8" ref="F62"/>
    <hyperlink r:id="rId9" ref="F63"/>
    <hyperlink r:id="rId10" ref="F64"/>
    <hyperlink r:id="rId11" ref="F65"/>
    <hyperlink r:id="rId12" ref="F66"/>
    <hyperlink r:id="rId13" ref="F67"/>
    <hyperlink r:id="rId14" ref="F68"/>
    <hyperlink r:id="rId15" ref="F69"/>
    <hyperlink r:id="rId16" ref="F70"/>
    <hyperlink r:id="rId17" ref="F71"/>
    <hyperlink r:id="rId18" ref="F72"/>
    <hyperlink r:id="rId19" ref="F73"/>
    <hyperlink r:id="rId20" ref="F74"/>
    <hyperlink r:id="rId21" ref="F75"/>
    <hyperlink r:id="rId22" ref="F76"/>
    <hyperlink r:id="rId23" ref="F77"/>
    <hyperlink r:id="rId24" ref="F78"/>
    <hyperlink r:id="rId25" ref="F79"/>
    <hyperlink r:id="rId26" ref="F80"/>
    <hyperlink r:id="rId27" ref="F81"/>
    <hyperlink r:id="rId28" ref="F82"/>
    <hyperlink r:id="rId29" ref="F83"/>
    <hyperlink r:id="rId30" ref="F90"/>
    <hyperlink r:id="rId31" ref="F91"/>
    <hyperlink r:id="rId32" ref="F92"/>
    <hyperlink r:id="rId33" ref="F93"/>
    <hyperlink r:id="rId34" ref="F94"/>
    <hyperlink r:id="rId35" ref="F95"/>
    <hyperlink r:id="rId36" ref="F96"/>
    <hyperlink r:id="rId37" ref="F97"/>
    <hyperlink r:id="rId38" ref="F98"/>
    <hyperlink r:id="rId39" ref="F99"/>
    <hyperlink r:id="rId40" ref="F100"/>
    <hyperlink r:id="rId41" ref="F101"/>
    <hyperlink r:id="rId42" ref="F102"/>
    <hyperlink r:id="rId43" ref="F103"/>
    <hyperlink r:id="rId44" ref="F104"/>
    <hyperlink r:id="rId45" ref="F105"/>
    <hyperlink r:id="rId46" ref="F106"/>
    <hyperlink r:id="rId47" ref="F107"/>
    <hyperlink r:id="rId48" ref="F10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9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4" width="16.38"/>
    <col customWidth="1" min="5" max="7" width="15.75"/>
    <col customWidth="1" min="8" max="8" width="16.3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3312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2169</v>
      </c>
      <c r="D3" s="65"/>
      <c r="E3" s="2238">
        <v>2.0</v>
      </c>
      <c r="F3" s="2239">
        <v>45489.0</v>
      </c>
      <c r="G3" s="2240" t="s">
        <v>4104</v>
      </c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 ht="64.5" customHeight="1">
      <c r="B5" s="2134" t="s">
        <v>9</v>
      </c>
      <c r="C5" s="2241">
        <v>45496.0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17</v>
      </c>
      <c r="E7" s="17" t="s">
        <v>18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4099</v>
      </c>
      <c r="C15" s="36"/>
      <c r="D15" s="36"/>
      <c r="E15" s="36"/>
      <c r="F15" s="65"/>
      <c r="G15" s="1145" t="s">
        <v>40</v>
      </c>
      <c r="H15" s="65"/>
      <c r="K15" s="1624" t="s">
        <v>4105</v>
      </c>
      <c r="L15" s="36"/>
      <c r="M15" s="36"/>
      <c r="N15" s="36"/>
      <c r="O15" s="65"/>
      <c r="P15" s="1145" t="s">
        <v>40</v>
      </c>
      <c r="Q15" s="65"/>
      <c r="T15" s="1623" t="s">
        <v>4101</v>
      </c>
      <c r="U15" s="36"/>
      <c r="V15" s="36"/>
      <c r="W15" s="36"/>
      <c r="X15" s="65"/>
      <c r="Y15" s="1145" t="s">
        <v>40</v>
      </c>
      <c r="Z15" s="65"/>
      <c r="AC15" s="1624" t="s">
        <v>4105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1625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153"/>
      <c r="C20" s="113"/>
      <c r="D20" s="113"/>
      <c r="E20" s="113"/>
      <c r="F20" s="113"/>
      <c r="G20" s="113"/>
      <c r="H20" s="114"/>
      <c r="K20" s="153"/>
      <c r="L20" s="113"/>
      <c r="M20" s="113"/>
      <c r="N20" s="113"/>
      <c r="O20" s="113"/>
      <c r="P20" s="113"/>
      <c r="Q20" s="114"/>
      <c r="T20" s="153"/>
      <c r="U20" s="113"/>
      <c r="V20" s="113"/>
      <c r="W20" s="113"/>
      <c r="X20" s="113"/>
      <c r="Y20" s="113"/>
      <c r="Z20" s="114"/>
      <c r="AC20" s="153"/>
      <c r="AD20" s="113"/>
      <c r="AE20" s="113"/>
      <c r="AF20" s="113"/>
      <c r="AG20" s="113"/>
      <c r="AH20" s="113"/>
      <c r="AI20" s="11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984"/>
      <c r="C22" s="159"/>
      <c r="D22" s="159"/>
      <c r="E22" s="159"/>
      <c r="F22" s="769">
        <v>1.0</v>
      </c>
      <c r="G22" s="769">
        <v>2.0</v>
      </c>
      <c r="H22" s="769">
        <v>3.0</v>
      </c>
      <c r="K22" s="984"/>
      <c r="L22" s="159"/>
      <c r="M22" s="159"/>
      <c r="N22" s="159"/>
      <c r="O22" s="769">
        <v>1.0</v>
      </c>
      <c r="P22" s="769">
        <v>2.0</v>
      </c>
      <c r="Q22" s="769">
        <v>3.0</v>
      </c>
      <c r="T22" s="984"/>
      <c r="U22" s="159"/>
      <c r="V22" s="159"/>
      <c r="W22" s="159"/>
      <c r="X22" s="769">
        <v>1.0</v>
      </c>
      <c r="Y22" s="769">
        <v>2.0</v>
      </c>
      <c r="Z22" s="769">
        <v>3.0</v>
      </c>
      <c r="AA22" s="78"/>
      <c r="AB22" s="78"/>
      <c r="AC22" s="984"/>
      <c r="AD22" s="159"/>
      <c r="AE22" s="159"/>
      <c r="AF22" s="159"/>
      <c r="AG22" s="769">
        <v>1.0</v>
      </c>
      <c r="AH22" s="769">
        <v>2.0</v>
      </c>
      <c r="AI22" s="769">
        <v>3.0</v>
      </c>
      <c r="AJ22" s="844"/>
    </row>
    <row r="23" ht="18.0" customHeight="1">
      <c r="A23" s="831"/>
      <c r="B23" s="1044"/>
      <c r="C23" s="1044"/>
      <c r="D23" s="1044"/>
      <c r="E23" s="1044"/>
      <c r="F23" s="159"/>
      <c r="G23" s="159"/>
      <c r="H23" s="159"/>
      <c r="K23" s="1044"/>
      <c r="L23" s="1044"/>
      <c r="M23" s="1044"/>
      <c r="N23" s="1044"/>
      <c r="O23" s="159"/>
      <c r="P23" s="159"/>
      <c r="Q23" s="159"/>
      <c r="R23" s="831"/>
      <c r="S23" s="831"/>
      <c r="T23" s="1044"/>
      <c r="U23" s="1044"/>
      <c r="V23" s="1044"/>
      <c r="W23" s="1044"/>
      <c r="X23" s="159"/>
      <c r="Y23" s="159"/>
      <c r="Z23" s="159"/>
      <c r="AA23" s="837"/>
      <c r="AB23" s="837"/>
      <c r="AC23" s="1044"/>
      <c r="AD23" s="1044"/>
      <c r="AE23" s="1044"/>
      <c r="AF23" s="1044"/>
      <c r="AG23" s="159"/>
      <c r="AH23" s="159"/>
      <c r="AI23" s="159"/>
      <c r="AJ23" s="844"/>
    </row>
    <row r="24" ht="18.0" customHeight="1">
      <c r="A24" s="831"/>
      <c r="B24" s="25"/>
      <c r="C24" s="25"/>
      <c r="D24" s="25"/>
      <c r="E24" s="25"/>
      <c r="F24" s="159"/>
      <c r="G24" s="773" t="s">
        <v>78</v>
      </c>
      <c r="H24" s="773" t="s">
        <v>78</v>
      </c>
      <c r="K24" s="25"/>
      <c r="L24" s="25"/>
      <c r="M24" s="25"/>
      <c r="N24" s="25"/>
      <c r="O24" s="159"/>
      <c r="P24" s="773" t="s">
        <v>78</v>
      </c>
      <c r="Q24" s="773" t="s">
        <v>78</v>
      </c>
      <c r="R24" s="831"/>
      <c r="S24" s="831"/>
      <c r="T24" s="25"/>
      <c r="U24" s="25"/>
      <c r="V24" s="25"/>
      <c r="W24" s="25"/>
      <c r="X24" s="159"/>
      <c r="Y24" s="773" t="s">
        <v>78</v>
      </c>
      <c r="Z24" s="773" t="s">
        <v>78</v>
      </c>
      <c r="AA24" s="837"/>
      <c r="AB24" s="837"/>
      <c r="AC24" s="25"/>
      <c r="AD24" s="25"/>
      <c r="AE24" s="25"/>
      <c r="AF24" s="25"/>
      <c r="AG24" s="159"/>
      <c r="AH24" s="773" t="s">
        <v>78</v>
      </c>
      <c r="AI24" s="773" t="s">
        <v>78</v>
      </c>
      <c r="AJ24" s="844"/>
    </row>
    <row r="25" ht="18.0" customHeight="1">
      <c r="A25" s="831"/>
      <c r="B25" s="25"/>
      <c r="C25" s="25"/>
      <c r="D25" s="25"/>
      <c r="E25" s="25"/>
      <c r="F25" s="2242" t="s">
        <v>280</v>
      </c>
      <c r="G25" s="2242" t="s">
        <v>280</v>
      </c>
      <c r="H25" s="2242" t="s">
        <v>280</v>
      </c>
      <c r="K25" s="25"/>
      <c r="L25" s="25"/>
      <c r="M25" s="25"/>
      <c r="N25" s="25"/>
      <c r="O25" s="2242" t="s">
        <v>280</v>
      </c>
      <c r="P25" s="2242" t="s">
        <v>280</v>
      </c>
      <c r="Q25" s="2242" t="s">
        <v>280</v>
      </c>
      <c r="R25" s="831"/>
      <c r="S25" s="831"/>
      <c r="T25" s="25"/>
      <c r="U25" s="25"/>
      <c r="V25" s="25"/>
      <c r="W25" s="25"/>
      <c r="X25" s="2242" t="s">
        <v>280</v>
      </c>
      <c r="Y25" s="2242" t="s">
        <v>280</v>
      </c>
      <c r="Z25" s="2242" t="s">
        <v>280</v>
      </c>
      <c r="AA25" s="837"/>
      <c r="AB25" s="837"/>
      <c r="AC25" s="25"/>
      <c r="AD25" s="25"/>
      <c r="AE25" s="25"/>
      <c r="AF25" s="25"/>
      <c r="AG25" s="2242" t="s">
        <v>280</v>
      </c>
      <c r="AH25" s="2242" t="s">
        <v>280</v>
      </c>
      <c r="AI25" s="2242" t="s">
        <v>280</v>
      </c>
      <c r="AJ25" s="844"/>
    </row>
    <row r="26" ht="18.0" customHeight="1">
      <c r="A26" s="831"/>
      <c r="B26" s="14"/>
      <c r="C26" s="14"/>
      <c r="D26" s="14"/>
      <c r="E26" s="14"/>
      <c r="F26" s="159"/>
      <c r="G26" s="159"/>
      <c r="H26" s="159"/>
      <c r="K26" s="14"/>
      <c r="L26" s="14"/>
      <c r="M26" s="14"/>
      <c r="N26" s="14"/>
      <c r="O26" s="159"/>
      <c r="P26" s="159"/>
      <c r="Q26" s="159"/>
      <c r="R26" s="831"/>
      <c r="S26" s="831"/>
      <c r="T26" s="14"/>
      <c r="U26" s="14"/>
      <c r="V26" s="14"/>
      <c r="W26" s="14"/>
      <c r="X26" s="159"/>
      <c r="Y26" s="159"/>
      <c r="Z26" s="159"/>
      <c r="AA26" s="837"/>
      <c r="AB26" s="837"/>
      <c r="AC26" s="14"/>
      <c r="AD26" s="14"/>
      <c r="AE26" s="14"/>
      <c r="AF26" s="14"/>
      <c r="AG26" s="159"/>
      <c r="AH26" s="159"/>
      <c r="AI26" s="159"/>
      <c r="AJ26" s="844"/>
    </row>
    <row r="27">
      <c r="B27" s="769">
        <v>4.0</v>
      </c>
      <c r="C27" s="769">
        <v>5.0</v>
      </c>
      <c r="D27" s="769">
        <v>6.0</v>
      </c>
      <c r="E27" s="769">
        <v>7.0</v>
      </c>
      <c r="F27" s="769">
        <v>8.0</v>
      </c>
      <c r="G27" s="769">
        <v>9.0</v>
      </c>
      <c r="H27" s="769">
        <v>10.0</v>
      </c>
      <c r="K27" s="769">
        <v>4.0</v>
      </c>
      <c r="L27" s="769">
        <v>5.0</v>
      </c>
      <c r="M27" s="769">
        <v>6.0</v>
      </c>
      <c r="N27" s="769">
        <v>7.0</v>
      </c>
      <c r="O27" s="769">
        <v>8.0</v>
      </c>
      <c r="P27" s="769">
        <v>9.0</v>
      </c>
      <c r="Q27" s="769">
        <v>10.0</v>
      </c>
      <c r="T27" s="769">
        <v>4.0</v>
      </c>
      <c r="U27" s="769">
        <v>5.0</v>
      </c>
      <c r="V27" s="769">
        <v>6.0</v>
      </c>
      <c r="W27" s="769">
        <v>7.0</v>
      </c>
      <c r="X27" s="769">
        <v>8.0</v>
      </c>
      <c r="Y27" s="769">
        <v>9.0</v>
      </c>
      <c r="Z27" s="769">
        <v>10.0</v>
      </c>
      <c r="AA27" s="78"/>
      <c r="AB27" s="78"/>
      <c r="AC27" s="769">
        <v>4.0</v>
      </c>
      <c r="AD27" s="769">
        <v>5.0</v>
      </c>
      <c r="AE27" s="769">
        <v>6.0</v>
      </c>
      <c r="AF27" s="769">
        <v>7.0</v>
      </c>
      <c r="AG27" s="769">
        <v>8.0</v>
      </c>
      <c r="AH27" s="769">
        <v>9.0</v>
      </c>
      <c r="AI27" s="769">
        <v>10.0</v>
      </c>
      <c r="AJ27" s="844"/>
    </row>
    <row r="28" ht="18.0" customHeight="1">
      <c r="B28" s="841" t="s">
        <v>4102</v>
      </c>
      <c r="C28" s="159"/>
      <c r="D28" s="159"/>
      <c r="E28" s="159"/>
      <c r="F28" s="2243" t="s">
        <v>4103</v>
      </c>
      <c r="G28" s="159"/>
      <c r="H28" s="159"/>
      <c r="K28" s="841" t="s">
        <v>4102</v>
      </c>
      <c r="L28" s="159"/>
      <c r="M28" s="159"/>
      <c r="N28" s="159"/>
      <c r="O28" s="2243" t="s">
        <v>4103</v>
      </c>
      <c r="P28" s="159"/>
      <c r="Q28" s="159"/>
      <c r="T28" s="841" t="s">
        <v>4102</v>
      </c>
      <c r="U28" s="159"/>
      <c r="V28" s="159"/>
      <c r="W28" s="159"/>
      <c r="X28" s="2243" t="s">
        <v>4103</v>
      </c>
      <c r="Y28" s="159"/>
      <c r="Z28" s="159"/>
      <c r="AC28" s="841" t="s">
        <v>4102</v>
      </c>
      <c r="AD28" s="159"/>
      <c r="AE28" s="159"/>
      <c r="AF28" s="159"/>
      <c r="AG28" s="2243" t="s">
        <v>4103</v>
      </c>
      <c r="AH28" s="159"/>
      <c r="AI28" s="159"/>
      <c r="AJ28" s="844"/>
    </row>
    <row r="29" ht="18.0" customHeight="1">
      <c r="B29" s="25"/>
      <c r="C29" s="159"/>
      <c r="D29" s="159"/>
      <c r="E29" s="159"/>
      <c r="F29" s="25"/>
      <c r="G29" s="159"/>
      <c r="H29" s="159"/>
      <c r="K29" s="25"/>
      <c r="L29" s="159"/>
      <c r="M29" s="159"/>
      <c r="N29" s="159"/>
      <c r="O29" s="25"/>
      <c r="P29" s="159"/>
      <c r="Q29" s="159"/>
      <c r="T29" s="25"/>
      <c r="U29" s="159"/>
      <c r="V29" s="159"/>
      <c r="W29" s="159"/>
      <c r="X29" s="25"/>
      <c r="Y29" s="159"/>
      <c r="Z29" s="159"/>
      <c r="AC29" s="25"/>
      <c r="AD29" s="159"/>
      <c r="AE29" s="159"/>
      <c r="AF29" s="159"/>
      <c r="AG29" s="25"/>
      <c r="AH29" s="159"/>
      <c r="AI29" s="159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159"/>
      <c r="F30" s="14"/>
      <c r="G30" s="773" t="s">
        <v>78</v>
      </c>
      <c r="H30" s="773" t="s">
        <v>78</v>
      </c>
      <c r="K30" s="2244" t="s">
        <v>78</v>
      </c>
      <c r="L30" s="773" t="s">
        <v>78</v>
      </c>
      <c r="M30" s="773" t="s">
        <v>78</v>
      </c>
      <c r="N30" s="159"/>
      <c r="O30" s="14"/>
      <c r="P30" s="773" t="s">
        <v>78</v>
      </c>
      <c r="Q30" s="773" t="s">
        <v>78</v>
      </c>
      <c r="T30" s="2244" t="s">
        <v>78</v>
      </c>
      <c r="U30" s="773" t="s">
        <v>78</v>
      </c>
      <c r="V30" s="773" t="s">
        <v>78</v>
      </c>
      <c r="W30" s="159"/>
      <c r="X30" s="14"/>
      <c r="Y30" s="773" t="s">
        <v>78</v>
      </c>
      <c r="Z30" s="773" t="s">
        <v>78</v>
      </c>
      <c r="AC30" s="2244" t="s">
        <v>78</v>
      </c>
      <c r="AD30" s="773" t="s">
        <v>78</v>
      </c>
      <c r="AE30" s="773" t="s">
        <v>78</v>
      </c>
      <c r="AF30" s="159"/>
      <c r="AG30" s="14"/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242" t="s">
        <v>280</v>
      </c>
      <c r="G31" s="2242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242" t="s">
        <v>280</v>
      </c>
      <c r="P31" s="2242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242" t="s">
        <v>280</v>
      </c>
      <c r="Y31" s="2242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242" t="s">
        <v>280</v>
      </c>
      <c r="AH31" s="2242" t="s">
        <v>280</v>
      </c>
      <c r="AI31" s="2242" t="s">
        <v>280</v>
      </c>
      <c r="AJ31" s="844"/>
    </row>
    <row r="32" ht="18.0" customHeight="1">
      <c r="B32" s="769">
        <v>11.0</v>
      </c>
      <c r="C32" s="769">
        <v>12.0</v>
      </c>
      <c r="D32" s="769">
        <v>13.0</v>
      </c>
      <c r="E32" s="769">
        <v>14.0</v>
      </c>
      <c r="F32" s="769">
        <v>15.0</v>
      </c>
      <c r="G32" s="769">
        <v>16.0</v>
      </c>
      <c r="H32" s="769">
        <v>17.0</v>
      </c>
      <c r="K32" s="769">
        <v>11.0</v>
      </c>
      <c r="L32" s="769">
        <v>12.0</v>
      </c>
      <c r="M32" s="769">
        <v>13.0</v>
      </c>
      <c r="N32" s="769">
        <v>14.0</v>
      </c>
      <c r="O32" s="769">
        <v>15.0</v>
      </c>
      <c r="P32" s="769">
        <v>16.0</v>
      </c>
      <c r="Q32" s="769">
        <v>17.0</v>
      </c>
      <c r="T32" s="769">
        <v>11.0</v>
      </c>
      <c r="U32" s="769">
        <v>12.0</v>
      </c>
      <c r="V32" s="769">
        <v>13.0</v>
      </c>
      <c r="W32" s="769">
        <v>14.0</v>
      </c>
      <c r="X32" s="769">
        <v>15.0</v>
      </c>
      <c r="Y32" s="769">
        <v>16.0</v>
      </c>
      <c r="Z32" s="769">
        <v>17.0</v>
      </c>
      <c r="AA32" s="92"/>
      <c r="AB32" s="92"/>
      <c r="AC32" s="769">
        <v>11.0</v>
      </c>
      <c r="AD32" s="769">
        <v>12.0</v>
      </c>
      <c r="AE32" s="769">
        <v>13.0</v>
      </c>
      <c r="AF32" s="769">
        <v>14.0</v>
      </c>
      <c r="AG32" s="769">
        <v>15.0</v>
      </c>
      <c r="AH32" s="769">
        <v>16.0</v>
      </c>
      <c r="AI32" s="769">
        <v>17.0</v>
      </c>
      <c r="AJ32" s="844"/>
    </row>
    <row r="33" ht="18.0" customHeight="1">
      <c r="B33" s="841" t="s">
        <v>4102</v>
      </c>
      <c r="C33" s="159"/>
      <c r="D33" s="1389" t="s">
        <v>115</v>
      </c>
      <c r="E33" s="1389" t="s">
        <v>115</v>
      </c>
      <c r="F33" s="1389" t="s">
        <v>115</v>
      </c>
      <c r="G33" s="1389" t="s">
        <v>115</v>
      </c>
      <c r="H33" s="1389" t="s">
        <v>115</v>
      </c>
      <c r="K33" s="841" t="s">
        <v>4102</v>
      </c>
      <c r="L33" s="159"/>
      <c r="M33" s="1389" t="s">
        <v>115</v>
      </c>
      <c r="N33" s="1389" t="s">
        <v>115</v>
      </c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159"/>
      <c r="Z33" s="159"/>
      <c r="AC33" s="841" t="s">
        <v>4102</v>
      </c>
      <c r="AD33" s="159"/>
      <c r="AE33" s="159"/>
      <c r="AF33" s="159"/>
      <c r="AG33" s="159"/>
      <c r="AH33" s="159"/>
      <c r="AI33" s="159"/>
      <c r="AJ33" s="844"/>
    </row>
    <row r="34" ht="18.0" customHeight="1">
      <c r="B34" s="25"/>
      <c r="C34" s="159"/>
      <c r="D34" s="25"/>
      <c r="E34" s="25"/>
      <c r="F34" s="25"/>
      <c r="G34" s="25"/>
      <c r="H34" s="25"/>
      <c r="K34" s="25"/>
      <c r="L34" s="159"/>
      <c r="M34" s="25"/>
      <c r="N34" s="25"/>
      <c r="O34" s="25"/>
      <c r="P34" s="25"/>
      <c r="Q34" s="25"/>
      <c r="T34" s="25"/>
      <c r="U34" s="159"/>
      <c r="V34" s="159"/>
      <c r="W34" s="159"/>
      <c r="X34" s="159"/>
      <c r="Y34" s="159"/>
      <c r="Z34" s="159"/>
      <c r="AC34" s="25"/>
      <c r="AD34" s="159"/>
      <c r="AE34" s="159"/>
      <c r="AF34" s="159"/>
      <c r="AG34" s="159"/>
      <c r="AH34" s="159"/>
      <c r="AI34" s="159"/>
      <c r="AJ34" s="844"/>
    </row>
    <row r="35" ht="18.0" customHeight="1">
      <c r="B35" s="2244" t="s">
        <v>78</v>
      </c>
      <c r="C35" s="773" t="s">
        <v>78</v>
      </c>
      <c r="D35" s="25"/>
      <c r="E35" s="25"/>
      <c r="F35" s="25"/>
      <c r="G35" s="25"/>
      <c r="H35" s="25"/>
      <c r="K35" s="2244" t="s">
        <v>78</v>
      </c>
      <c r="L35" s="773" t="s">
        <v>78</v>
      </c>
      <c r="M35" s="25"/>
      <c r="N35" s="25"/>
      <c r="O35" s="25"/>
      <c r="P35" s="25"/>
      <c r="Q35" s="25"/>
      <c r="T35" s="2244" t="s">
        <v>78</v>
      </c>
      <c r="U35" s="773" t="s">
        <v>78</v>
      </c>
      <c r="V35" s="773" t="s">
        <v>78</v>
      </c>
      <c r="W35" s="773" t="s">
        <v>78</v>
      </c>
      <c r="X35" s="773" t="s">
        <v>78</v>
      </c>
      <c r="Y35" s="773" t="s">
        <v>78</v>
      </c>
      <c r="Z35" s="159"/>
      <c r="AB35" s="53"/>
      <c r="AC35" s="2244" t="s">
        <v>78</v>
      </c>
      <c r="AD35" s="773" t="s">
        <v>78</v>
      </c>
      <c r="AE35" s="773" t="s">
        <v>78</v>
      </c>
      <c r="AF35" s="773" t="s">
        <v>78</v>
      </c>
      <c r="AG35" s="773" t="s">
        <v>78</v>
      </c>
      <c r="AH35" s="773" t="s">
        <v>78</v>
      </c>
      <c r="AI35" s="159"/>
      <c r="AJ35" s="844"/>
    </row>
    <row r="36" ht="18.0" customHeight="1">
      <c r="B36" s="2245" t="s">
        <v>280</v>
      </c>
      <c r="C36" s="2242" t="s">
        <v>280</v>
      </c>
      <c r="D36" s="14"/>
      <c r="E36" s="14"/>
      <c r="F36" s="14"/>
      <c r="G36" s="14"/>
      <c r="H36" s="14"/>
      <c r="K36" s="2245" t="s">
        <v>280</v>
      </c>
      <c r="L36" s="2242" t="s">
        <v>280</v>
      </c>
      <c r="M36" s="14"/>
      <c r="N36" s="14"/>
      <c r="O36" s="14"/>
      <c r="P36" s="14"/>
      <c r="Q36" s="14"/>
      <c r="T36" s="2245" t="s">
        <v>280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5" t="s">
        <v>280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18.0</v>
      </c>
      <c r="C37" s="769">
        <v>19.0</v>
      </c>
      <c r="D37" s="769">
        <v>20.0</v>
      </c>
      <c r="E37" s="769">
        <v>21.0</v>
      </c>
      <c r="F37" s="769">
        <v>22.0</v>
      </c>
      <c r="G37" s="769">
        <v>23.0</v>
      </c>
      <c r="H37" s="769">
        <v>24.0</v>
      </c>
      <c r="K37" s="769">
        <v>18.0</v>
      </c>
      <c r="L37" s="769">
        <v>19.0</v>
      </c>
      <c r="M37" s="769">
        <v>20.0</v>
      </c>
      <c r="N37" s="769">
        <v>21.0</v>
      </c>
      <c r="O37" s="769">
        <v>22.0</v>
      </c>
      <c r="P37" s="769">
        <v>23.0</v>
      </c>
      <c r="Q37" s="769">
        <v>24.0</v>
      </c>
      <c r="T37" s="769">
        <v>18.0</v>
      </c>
      <c r="U37" s="769">
        <v>19.0</v>
      </c>
      <c r="V37" s="769">
        <v>20.0</v>
      </c>
      <c r="W37" s="769">
        <v>21.0</v>
      </c>
      <c r="X37" s="769">
        <v>22.0</v>
      </c>
      <c r="Y37" s="769">
        <v>23.0</v>
      </c>
      <c r="Z37" s="769">
        <v>24.0</v>
      </c>
      <c r="AC37" s="769">
        <v>18.0</v>
      </c>
      <c r="AD37" s="769">
        <v>19.0</v>
      </c>
      <c r="AE37" s="769">
        <v>20.0</v>
      </c>
      <c r="AF37" s="769">
        <v>21.0</v>
      </c>
      <c r="AG37" s="769">
        <v>22.0</v>
      </c>
      <c r="AH37" s="769">
        <v>23.0</v>
      </c>
      <c r="AI37" s="769">
        <v>24.0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2246" t="s">
        <v>4106</v>
      </c>
      <c r="U38" s="159"/>
      <c r="V38" s="159"/>
      <c r="W38" s="159"/>
      <c r="X38" s="159"/>
      <c r="Y38" s="159"/>
      <c r="Z38" s="159"/>
      <c r="AA38" s="97"/>
      <c r="AB38" s="97"/>
      <c r="AC38" s="2246" t="s">
        <v>4106</v>
      </c>
      <c r="AD38" s="159"/>
      <c r="AE38" s="159"/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14"/>
      <c r="U39" s="159"/>
      <c r="V39" s="159"/>
      <c r="W39" s="159"/>
      <c r="X39" s="159"/>
      <c r="Y39" s="159"/>
      <c r="Z39" s="159"/>
      <c r="AA39" s="97"/>
      <c r="AB39" s="97"/>
      <c r="AC39" s="14"/>
      <c r="AD39" s="159"/>
      <c r="AE39" s="159"/>
      <c r="AF39" s="159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841" t="s">
        <v>4107</v>
      </c>
      <c r="U40" s="2244" t="s">
        <v>78</v>
      </c>
      <c r="V40" s="2244" t="s">
        <v>78</v>
      </c>
      <c r="W40" s="2244" t="s">
        <v>78</v>
      </c>
      <c r="X40" s="2244" t="s">
        <v>78</v>
      </c>
      <c r="Y40" s="2244" t="s">
        <v>78</v>
      </c>
      <c r="Z40" s="2244" t="s">
        <v>78</v>
      </c>
      <c r="AA40" s="97"/>
      <c r="AB40" s="97"/>
      <c r="AC40" s="841" t="s">
        <v>4107</v>
      </c>
      <c r="AD40" s="2244" t="s">
        <v>78</v>
      </c>
      <c r="AE40" s="2244" t="s">
        <v>78</v>
      </c>
      <c r="AF40" s="2244" t="s">
        <v>78</v>
      </c>
      <c r="AG40" s="2244" t="s">
        <v>78</v>
      </c>
      <c r="AH40" s="2244" t="s">
        <v>78</v>
      </c>
      <c r="AI40" s="2244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5" t="s">
        <v>280</v>
      </c>
      <c r="V41" s="2245" t="s">
        <v>280</v>
      </c>
      <c r="W41" s="2245" t="s">
        <v>280</v>
      </c>
      <c r="X41" s="2245" t="s">
        <v>280</v>
      </c>
      <c r="Y41" s="2245" t="s">
        <v>280</v>
      </c>
      <c r="Z41" s="2245" t="s">
        <v>280</v>
      </c>
      <c r="AA41" s="97"/>
      <c r="AB41" s="97"/>
      <c r="AC41" s="2245" t="s">
        <v>280</v>
      </c>
      <c r="AD41" s="2245" t="s">
        <v>280</v>
      </c>
      <c r="AE41" s="2245" t="s">
        <v>280</v>
      </c>
      <c r="AF41" s="2245" t="s">
        <v>280</v>
      </c>
      <c r="AG41" s="2245" t="s">
        <v>280</v>
      </c>
      <c r="AH41" s="2245" t="s">
        <v>280</v>
      </c>
      <c r="AI41" s="2245" t="s">
        <v>280</v>
      </c>
      <c r="AJ41" s="844"/>
    </row>
    <row r="42">
      <c r="B42" s="769">
        <v>25.0</v>
      </c>
      <c r="C42" s="769">
        <v>26.0</v>
      </c>
      <c r="D42" s="769">
        <v>27.0</v>
      </c>
      <c r="E42" s="769">
        <v>28.0</v>
      </c>
      <c r="F42" s="769">
        <v>29.0</v>
      </c>
      <c r="G42" s="769">
        <v>30.0</v>
      </c>
      <c r="H42" s="769">
        <v>31.0</v>
      </c>
      <c r="K42" s="769">
        <v>25.0</v>
      </c>
      <c r="L42" s="769">
        <v>26.0</v>
      </c>
      <c r="M42" s="769">
        <v>27.0</v>
      </c>
      <c r="N42" s="769">
        <v>28.0</v>
      </c>
      <c r="O42" s="769">
        <v>29.0</v>
      </c>
      <c r="P42" s="769">
        <v>30.0</v>
      </c>
      <c r="Q42" s="769">
        <v>31.0</v>
      </c>
      <c r="T42" s="769">
        <v>25.0</v>
      </c>
      <c r="U42" s="769">
        <v>26.0</v>
      </c>
      <c r="V42" s="769">
        <v>27.0</v>
      </c>
      <c r="W42" s="769">
        <v>28.0</v>
      </c>
      <c r="X42" s="769">
        <v>29.0</v>
      </c>
      <c r="Y42" s="769">
        <v>30.0</v>
      </c>
      <c r="Z42" s="769">
        <v>31.0</v>
      </c>
      <c r="AA42" s="97"/>
      <c r="AB42" s="97"/>
      <c r="AC42" s="769">
        <v>25.0</v>
      </c>
      <c r="AD42" s="769">
        <v>26.0</v>
      </c>
      <c r="AE42" s="769">
        <v>27.0</v>
      </c>
      <c r="AF42" s="769">
        <v>28.0</v>
      </c>
      <c r="AG42" s="769">
        <v>29.0</v>
      </c>
      <c r="AH42" s="769">
        <v>30.0</v>
      </c>
      <c r="AI42" s="769">
        <v>31.0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2246" t="s">
        <v>4108</v>
      </c>
      <c r="U43" s="159"/>
      <c r="V43" s="159"/>
      <c r="W43" s="159"/>
      <c r="X43" s="159"/>
      <c r="Y43" s="159"/>
      <c r="Z43" s="159"/>
      <c r="AA43" s="97"/>
      <c r="AB43" s="97"/>
      <c r="AC43" s="2246" t="s">
        <v>4108</v>
      </c>
      <c r="AD43" s="159"/>
      <c r="AE43" s="159"/>
      <c r="AF43" s="159"/>
      <c r="AG43" s="159"/>
      <c r="AH43" s="159"/>
      <c r="AI43" s="159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14"/>
      <c r="U44" s="159"/>
      <c r="V44" s="159"/>
      <c r="W44" s="159"/>
      <c r="X44" s="159"/>
      <c r="Y44" s="159"/>
      <c r="Z44" s="159"/>
      <c r="AA44" s="97"/>
      <c r="AB44" s="97"/>
      <c r="AC44" s="14"/>
      <c r="AD44" s="159"/>
      <c r="AE44" s="159"/>
      <c r="AF44" s="159"/>
      <c r="AG44" s="159"/>
      <c r="AH44" s="159"/>
      <c r="AI44" s="159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777" t="s">
        <v>4109</v>
      </c>
      <c r="U45" s="159"/>
      <c r="V45" s="159"/>
      <c r="W45" s="2244" t="s">
        <v>78</v>
      </c>
      <c r="X45" s="2244" t="s">
        <v>78</v>
      </c>
      <c r="Y45" s="159"/>
      <c r="Z45" s="159"/>
      <c r="AA45" s="97"/>
      <c r="AB45" s="97"/>
      <c r="AC45" s="777" t="s">
        <v>4109</v>
      </c>
      <c r="AD45" s="159"/>
      <c r="AE45" s="159"/>
      <c r="AF45" s="2244" t="s">
        <v>78</v>
      </c>
      <c r="AG45" s="2244" t="s">
        <v>78</v>
      </c>
      <c r="AH45" s="159"/>
      <c r="AI45" s="159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247" t="s">
        <v>280</v>
      </c>
      <c r="U46" s="2247" t="s">
        <v>280</v>
      </c>
      <c r="V46" s="2247" t="s">
        <v>280</v>
      </c>
      <c r="W46" s="2247" t="s">
        <v>280</v>
      </c>
      <c r="X46" s="159"/>
      <c r="Y46" s="2247" t="s">
        <v>280</v>
      </c>
      <c r="Z46" s="2247" t="s">
        <v>280</v>
      </c>
      <c r="AA46" s="97"/>
      <c r="AB46" s="97"/>
      <c r="AC46" s="2247" t="s">
        <v>280</v>
      </c>
      <c r="AD46" s="2247" t="s">
        <v>280</v>
      </c>
      <c r="AE46" s="2247" t="s">
        <v>280</v>
      </c>
      <c r="AF46" s="2247" t="s">
        <v>280</v>
      </c>
      <c r="AG46" s="159"/>
      <c r="AH46" s="2247" t="s">
        <v>280</v>
      </c>
      <c r="AI46" s="2247" t="s">
        <v>280</v>
      </c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4110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4111</v>
      </c>
      <c r="K52" s="346"/>
      <c r="T52" s="905"/>
      <c r="U52" s="905"/>
    </row>
    <row r="53">
      <c r="B53" s="51"/>
      <c r="G53" s="71" t="s">
        <v>116</v>
      </c>
      <c r="H53" s="2249" t="s">
        <v>4112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3807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4115</v>
      </c>
      <c r="G55" s="4"/>
      <c r="H55" s="2253" t="s">
        <v>45</v>
      </c>
      <c r="K55" s="346"/>
      <c r="T55" s="905"/>
      <c r="U55" s="905"/>
    </row>
    <row r="56" ht="15.0" customHeight="1">
      <c r="A56" s="1" t="s">
        <v>149</v>
      </c>
      <c r="B56" s="2255">
        <v>45522.0</v>
      </c>
      <c r="C56" s="2256" t="s">
        <v>3981</v>
      </c>
      <c r="D56" s="2257" t="s">
        <v>508</v>
      </c>
      <c r="E56" s="4"/>
      <c r="F56" s="2258" t="s">
        <v>4117</v>
      </c>
      <c r="G56" s="4"/>
      <c r="H56" s="2264"/>
      <c r="K56" s="346"/>
      <c r="T56" s="905"/>
      <c r="U56" s="905"/>
    </row>
    <row r="57">
      <c r="B57" s="2255">
        <v>45512.0</v>
      </c>
      <c r="C57" s="2256" t="s">
        <v>4118</v>
      </c>
      <c r="D57" s="2257" t="s">
        <v>508</v>
      </c>
      <c r="E57" s="4"/>
      <c r="F57" s="2258" t="s">
        <v>4119</v>
      </c>
      <c r="G57" s="4"/>
      <c r="H57" s="2264"/>
      <c r="K57" s="346"/>
      <c r="T57" s="905"/>
      <c r="U57" s="905"/>
    </row>
    <row r="58">
      <c r="B58" s="2255">
        <v>45529.0</v>
      </c>
      <c r="C58" s="2256" t="s">
        <v>4120</v>
      </c>
      <c r="D58" s="2257" t="s">
        <v>508</v>
      </c>
      <c r="E58" s="4"/>
      <c r="F58" s="2258" t="s">
        <v>4121</v>
      </c>
      <c r="G58" s="4"/>
      <c r="H58" s="2264"/>
      <c r="K58" s="346"/>
      <c r="T58" s="905"/>
      <c r="U58" s="905"/>
    </row>
    <row r="59">
      <c r="B59" s="2259">
        <v>45505.0</v>
      </c>
      <c r="C59" s="2260" t="s">
        <v>280</v>
      </c>
      <c r="D59" s="2261" t="s">
        <v>1499</v>
      </c>
      <c r="E59" s="4"/>
      <c r="F59" s="2265" t="s">
        <v>4123</v>
      </c>
      <c r="G59" s="4"/>
      <c r="H59" s="2266"/>
      <c r="K59" s="346"/>
      <c r="T59" s="905"/>
      <c r="U59" s="905"/>
    </row>
    <row r="60">
      <c r="B60" s="2259">
        <v>45506.0</v>
      </c>
      <c r="C60" s="2260" t="s">
        <v>280</v>
      </c>
      <c r="D60" s="2261" t="s">
        <v>2151</v>
      </c>
      <c r="E60" s="4"/>
      <c r="F60" s="2265" t="s">
        <v>4124</v>
      </c>
      <c r="G60" s="4"/>
      <c r="H60" s="2266"/>
      <c r="K60" s="346"/>
      <c r="T60" s="905"/>
      <c r="U60" s="905"/>
    </row>
    <row r="61">
      <c r="B61" s="2259">
        <v>45507.0</v>
      </c>
      <c r="C61" s="2260" t="s">
        <v>280</v>
      </c>
      <c r="D61" s="2261" t="s">
        <v>583</v>
      </c>
      <c r="E61" s="4"/>
      <c r="F61" s="2265" t="s">
        <v>4126</v>
      </c>
      <c r="G61" s="4"/>
      <c r="H61" s="2266"/>
      <c r="K61" s="346"/>
      <c r="T61" s="905"/>
      <c r="U61" s="905"/>
    </row>
    <row r="62">
      <c r="B62" s="2259">
        <v>45508.0</v>
      </c>
      <c r="C62" s="2260" t="s">
        <v>280</v>
      </c>
      <c r="D62" s="2261" t="s">
        <v>3270</v>
      </c>
      <c r="E62" s="4"/>
      <c r="F62" s="2265" t="s">
        <v>4127</v>
      </c>
      <c r="G62" s="4"/>
      <c r="H62" s="2266"/>
      <c r="K62" s="346"/>
      <c r="T62" s="905"/>
      <c r="U62" s="905"/>
    </row>
    <row r="63">
      <c r="B63" s="2259">
        <v>45509.0</v>
      </c>
      <c r="C63" s="2260" t="s">
        <v>280</v>
      </c>
      <c r="D63" s="2261" t="s">
        <v>479</v>
      </c>
      <c r="E63" s="4"/>
      <c r="F63" s="2265" t="s">
        <v>4128</v>
      </c>
      <c r="G63" s="4"/>
      <c r="H63" s="2266"/>
      <c r="K63" s="346"/>
      <c r="T63" s="905"/>
      <c r="U63" s="905"/>
    </row>
    <row r="64">
      <c r="B64" s="2259">
        <v>45510.0</v>
      </c>
      <c r="C64" s="2260" t="s">
        <v>280</v>
      </c>
      <c r="D64" s="2261" t="s">
        <v>490</v>
      </c>
      <c r="E64" s="4"/>
      <c r="F64" s="2265" t="s">
        <v>4129</v>
      </c>
      <c r="G64" s="4"/>
      <c r="H64" s="2266"/>
      <c r="K64" s="346"/>
      <c r="T64" s="905"/>
      <c r="U64" s="905"/>
    </row>
    <row r="65">
      <c r="B65" s="2259">
        <v>45511.0</v>
      </c>
      <c r="C65" s="2260" t="s">
        <v>280</v>
      </c>
      <c r="D65" s="2261" t="s">
        <v>501</v>
      </c>
      <c r="E65" s="4"/>
      <c r="F65" s="2265" t="s">
        <v>4130</v>
      </c>
      <c r="G65" s="4"/>
      <c r="H65" s="2266"/>
      <c r="K65" s="346"/>
      <c r="T65" s="905"/>
      <c r="U65" s="905"/>
    </row>
    <row r="66">
      <c r="B66" s="2259">
        <v>45512.0</v>
      </c>
      <c r="C66" s="2260" t="s">
        <v>280</v>
      </c>
      <c r="D66" s="2261" t="s">
        <v>4131</v>
      </c>
      <c r="E66" s="4"/>
      <c r="F66" s="2265" t="s">
        <v>4132</v>
      </c>
      <c r="G66" s="4"/>
      <c r="H66" s="2266"/>
      <c r="K66" s="346"/>
      <c r="T66" s="905"/>
      <c r="U66" s="905"/>
    </row>
    <row r="67">
      <c r="B67" s="2259">
        <v>45513.0</v>
      </c>
      <c r="C67" s="2260" t="s">
        <v>280</v>
      </c>
      <c r="D67" s="2261" t="s">
        <v>3115</v>
      </c>
      <c r="E67" s="4"/>
      <c r="F67" s="2265" t="s">
        <v>4133</v>
      </c>
      <c r="G67" s="4"/>
      <c r="H67" s="2266"/>
      <c r="K67" s="346"/>
      <c r="T67" s="905"/>
      <c r="U67" s="905"/>
    </row>
    <row r="68">
      <c r="B68" s="2259">
        <v>45514.0</v>
      </c>
      <c r="C68" s="2260" t="s">
        <v>280</v>
      </c>
      <c r="D68" s="2261" t="s">
        <v>4134</v>
      </c>
      <c r="E68" s="4"/>
      <c r="F68" s="2265" t="s">
        <v>4135</v>
      </c>
      <c r="G68" s="4"/>
      <c r="H68" s="2266"/>
      <c r="K68" s="346"/>
      <c r="T68" s="905"/>
      <c r="U68" s="905"/>
    </row>
    <row r="69">
      <c r="B69" s="2259">
        <v>45515.0</v>
      </c>
      <c r="C69" s="2260" t="s">
        <v>280</v>
      </c>
      <c r="D69" s="2261" t="s">
        <v>4136</v>
      </c>
      <c r="E69" s="4"/>
      <c r="F69" s="2265" t="s">
        <v>4137</v>
      </c>
      <c r="G69" s="4"/>
      <c r="H69" s="2266"/>
      <c r="K69" s="346"/>
      <c r="T69" s="905"/>
      <c r="U69" s="905"/>
    </row>
    <row r="70">
      <c r="B70" s="2259">
        <v>45516.0</v>
      </c>
      <c r="C70" s="2260" t="s">
        <v>280</v>
      </c>
      <c r="D70" s="2261" t="s">
        <v>782</v>
      </c>
      <c r="E70" s="4"/>
      <c r="F70" s="2265" t="s">
        <v>4138</v>
      </c>
      <c r="G70" s="4"/>
      <c r="H70" s="2266"/>
      <c r="K70" s="346"/>
      <c r="T70" s="905"/>
      <c r="U70" s="905"/>
    </row>
    <row r="71">
      <c r="B71" s="2259">
        <v>45517.0</v>
      </c>
      <c r="C71" s="2260" t="s">
        <v>280</v>
      </c>
      <c r="D71" s="2261" t="s">
        <v>571</v>
      </c>
      <c r="E71" s="4"/>
      <c r="F71" s="2265" t="s">
        <v>4139</v>
      </c>
      <c r="G71" s="4"/>
      <c r="H71" s="2266"/>
      <c r="K71" s="346"/>
      <c r="T71" s="905"/>
      <c r="U71" s="905"/>
    </row>
    <row r="72">
      <c r="B72" s="2259">
        <v>45518.0</v>
      </c>
      <c r="C72" s="2260" t="s">
        <v>280</v>
      </c>
      <c r="D72" s="2261" t="s">
        <v>4140</v>
      </c>
      <c r="E72" s="4"/>
      <c r="F72" s="2265" t="s">
        <v>4141</v>
      </c>
      <c r="G72" s="4"/>
      <c r="H72" s="2266"/>
      <c r="K72" s="346"/>
      <c r="T72" s="905"/>
      <c r="U72" s="905"/>
    </row>
    <row r="73">
      <c r="B73" s="2259">
        <v>45519.0</v>
      </c>
      <c r="C73" s="2260" t="s">
        <v>280</v>
      </c>
      <c r="D73" s="2261" t="s">
        <v>4142</v>
      </c>
      <c r="E73" s="4"/>
      <c r="F73" s="2265" t="s">
        <v>4143</v>
      </c>
      <c r="G73" s="4"/>
      <c r="H73" s="2266"/>
      <c r="K73" s="346"/>
      <c r="T73" s="905"/>
      <c r="U73" s="905"/>
    </row>
    <row r="74">
      <c r="B74" s="2259">
        <v>45520.0</v>
      </c>
      <c r="C74" s="2260" t="s">
        <v>280</v>
      </c>
      <c r="D74" s="2261" t="s">
        <v>456</v>
      </c>
      <c r="E74" s="4"/>
      <c r="F74" s="2265" t="s">
        <v>4145</v>
      </c>
      <c r="G74" s="4"/>
      <c r="H74" s="2266"/>
      <c r="K74" s="346"/>
      <c r="T74" s="905"/>
      <c r="U74" s="905"/>
    </row>
    <row r="75">
      <c r="B75" s="2259">
        <v>45521.0</v>
      </c>
      <c r="C75" s="2260" t="s">
        <v>280</v>
      </c>
      <c r="D75" s="2261" t="s">
        <v>4146</v>
      </c>
      <c r="E75" s="4"/>
      <c r="F75" s="2265" t="s">
        <v>4147</v>
      </c>
      <c r="G75" s="4"/>
      <c r="H75" s="2266"/>
      <c r="K75" s="346"/>
      <c r="T75" s="905"/>
      <c r="U75" s="905"/>
    </row>
    <row r="76">
      <c r="B76" s="2259">
        <v>45522.0</v>
      </c>
      <c r="C76" s="2260" t="s">
        <v>280</v>
      </c>
      <c r="D76" s="2261" t="s">
        <v>4148</v>
      </c>
      <c r="E76" s="4"/>
      <c r="F76" s="2265" t="s">
        <v>4150</v>
      </c>
      <c r="G76" s="4"/>
      <c r="H76" s="2266"/>
      <c r="K76" s="346"/>
    </row>
    <row r="77">
      <c r="B77" s="2259">
        <v>45523.0</v>
      </c>
      <c r="C77" s="2260" t="s">
        <v>280</v>
      </c>
      <c r="D77" s="2261" t="s">
        <v>2148</v>
      </c>
      <c r="E77" s="4"/>
      <c r="F77" s="2265" t="s">
        <v>4151</v>
      </c>
      <c r="G77" s="4"/>
      <c r="H77" s="2266"/>
      <c r="K77" s="346"/>
    </row>
    <row r="78">
      <c r="B78" s="2259">
        <v>45524.0</v>
      </c>
      <c r="C78" s="2260" t="s">
        <v>280</v>
      </c>
      <c r="D78" s="2261" t="s">
        <v>4152</v>
      </c>
      <c r="E78" s="4"/>
      <c r="F78" s="2265" t="s">
        <v>4153</v>
      </c>
      <c r="G78" s="4"/>
      <c r="H78" s="2266"/>
      <c r="K78" s="346"/>
    </row>
    <row r="79">
      <c r="B79" s="2259">
        <v>45525.0</v>
      </c>
      <c r="C79" s="2260" t="s">
        <v>280</v>
      </c>
      <c r="D79" s="2261" t="s">
        <v>969</v>
      </c>
      <c r="E79" s="4"/>
      <c r="F79" s="2265" t="s">
        <v>4154</v>
      </c>
      <c r="G79" s="4"/>
      <c r="H79" s="2266"/>
      <c r="K79" s="346"/>
    </row>
    <row r="80">
      <c r="B80" s="2259">
        <v>45526.0</v>
      </c>
      <c r="C80" s="2260" t="s">
        <v>280</v>
      </c>
      <c r="D80" s="2261" t="s">
        <v>3987</v>
      </c>
      <c r="E80" s="4"/>
      <c r="F80" s="2265" t="s">
        <v>4156</v>
      </c>
      <c r="G80" s="4"/>
      <c r="H80" s="2266"/>
      <c r="K80" s="346"/>
    </row>
    <row r="81">
      <c r="B81" s="2259">
        <v>45527.0</v>
      </c>
      <c r="C81" s="2260" t="s">
        <v>280</v>
      </c>
      <c r="D81" s="2261" t="s">
        <v>214</v>
      </c>
      <c r="E81" s="4"/>
      <c r="F81" s="2265" t="s">
        <v>4157</v>
      </c>
      <c r="G81" s="4"/>
      <c r="H81" s="2266"/>
      <c r="K81" s="346"/>
    </row>
    <row r="82">
      <c r="B82" s="2259">
        <v>45528.0</v>
      </c>
      <c r="C82" s="2260" t="s">
        <v>280</v>
      </c>
      <c r="D82" s="2261" t="s">
        <v>4158</v>
      </c>
      <c r="E82" s="4"/>
      <c r="F82" s="2265" t="s">
        <v>4159</v>
      </c>
      <c r="G82" s="4"/>
      <c r="H82" s="2266"/>
      <c r="K82" s="346"/>
    </row>
    <row r="83">
      <c r="B83" s="2259">
        <v>45529.0</v>
      </c>
      <c r="C83" s="2260" t="s">
        <v>280</v>
      </c>
      <c r="D83" s="2261" t="s">
        <v>617</v>
      </c>
      <c r="E83" s="4"/>
      <c r="F83" s="2265" t="s">
        <v>4160</v>
      </c>
      <c r="G83" s="4"/>
      <c r="H83" s="2266"/>
      <c r="K83" s="346"/>
    </row>
    <row r="84">
      <c r="B84" s="2271">
        <v>45530.0</v>
      </c>
      <c r="C84" s="2272" t="s">
        <v>280</v>
      </c>
      <c r="D84" s="2273" t="s">
        <v>4171</v>
      </c>
      <c r="E84" s="2274"/>
      <c r="F84" s="2265" t="s">
        <v>4172</v>
      </c>
      <c r="G84" s="4"/>
      <c r="H84" s="2266"/>
      <c r="K84" s="346"/>
    </row>
    <row r="85">
      <c r="B85" s="2271">
        <v>45531.0</v>
      </c>
      <c r="C85" s="2272" t="s">
        <v>280</v>
      </c>
      <c r="D85" s="2273" t="s">
        <v>2152</v>
      </c>
      <c r="E85" s="2274"/>
      <c r="F85" s="2265" t="s">
        <v>4174</v>
      </c>
      <c r="G85" s="4"/>
      <c r="H85" s="2266"/>
      <c r="K85" s="346"/>
    </row>
    <row r="86">
      <c r="B86" s="2271">
        <v>45532.0</v>
      </c>
      <c r="C86" s="2272" t="s">
        <v>280</v>
      </c>
      <c r="D86" s="2273" t="s">
        <v>1503</v>
      </c>
      <c r="E86" s="2274"/>
      <c r="F86" s="2265" t="s">
        <v>4175</v>
      </c>
      <c r="G86" s="4"/>
      <c r="H86" s="2266"/>
      <c r="K86" s="346"/>
    </row>
    <row r="87">
      <c r="B87" s="2271">
        <v>45534.0</v>
      </c>
      <c r="C87" s="2272" t="s">
        <v>280</v>
      </c>
      <c r="D87" s="2273" t="s">
        <v>4177</v>
      </c>
      <c r="E87" s="2274"/>
      <c r="F87" s="2265" t="s">
        <v>4178</v>
      </c>
      <c r="G87" s="4"/>
      <c r="H87" s="2266"/>
      <c r="K87" s="346"/>
    </row>
    <row r="88">
      <c r="B88" s="2271">
        <v>45535.0</v>
      </c>
      <c r="C88" s="2272" t="s">
        <v>280</v>
      </c>
      <c r="D88" s="2273" t="s">
        <v>4179</v>
      </c>
      <c r="E88" s="2274"/>
      <c r="F88" s="2265" t="s">
        <v>4180</v>
      </c>
      <c r="G88" s="4"/>
      <c r="H88" s="2266"/>
      <c r="K88" s="346"/>
    </row>
    <row r="89">
      <c r="B89" s="2267">
        <v>45506.0</v>
      </c>
      <c r="C89" s="2268" t="s">
        <v>78</v>
      </c>
      <c r="D89" s="2269" t="s">
        <v>2796</v>
      </c>
      <c r="E89" s="4"/>
      <c r="F89" s="2275" t="s">
        <v>4165</v>
      </c>
      <c r="G89" s="4"/>
      <c r="H89" s="2276"/>
      <c r="K89" s="346"/>
    </row>
    <row r="90">
      <c r="B90" s="2267">
        <v>45507.0</v>
      </c>
      <c r="C90" s="2268" t="s">
        <v>78</v>
      </c>
      <c r="D90" s="2269" t="s">
        <v>659</v>
      </c>
      <c r="E90" s="4"/>
      <c r="F90" s="2275" t="s">
        <v>4169</v>
      </c>
      <c r="G90" s="4"/>
      <c r="H90" s="2276"/>
      <c r="K90" s="346"/>
    </row>
    <row r="91">
      <c r="B91" s="2267">
        <v>45508.0</v>
      </c>
      <c r="C91" s="2268" t="s">
        <v>78</v>
      </c>
      <c r="D91" s="2269" t="s">
        <v>774</v>
      </c>
      <c r="E91" s="4"/>
      <c r="F91" s="2275" t="s">
        <v>4170</v>
      </c>
      <c r="G91" s="4"/>
      <c r="H91" s="2276"/>
      <c r="K91" s="346"/>
    </row>
    <row r="92">
      <c r="B92" s="2267">
        <v>45509.0</v>
      </c>
      <c r="C92" s="2268" t="s">
        <v>78</v>
      </c>
      <c r="D92" s="2269" t="s">
        <v>733</v>
      </c>
      <c r="E92" s="4"/>
      <c r="F92" s="2275" t="s">
        <v>4173</v>
      </c>
      <c r="G92" s="4"/>
      <c r="H92" s="2276"/>
      <c r="K92" s="346"/>
    </row>
    <row r="93">
      <c r="B93" s="2267">
        <v>45510.0</v>
      </c>
      <c r="C93" s="2268" t="s">
        <v>78</v>
      </c>
      <c r="D93" s="2269" t="s">
        <v>857</v>
      </c>
      <c r="E93" s="4"/>
      <c r="F93" s="2275" t="s">
        <v>4176</v>
      </c>
      <c r="G93" s="4"/>
      <c r="H93" s="2276"/>
      <c r="K93" s="346"/>
    </row>
    <row r="94">
      <c r="B94" s="2267">
        <v>45513.0</v>
      </c>
      <c r="C94" s="2268" t="s">
        <v>78</v>
      </c>
      <c r="D94" s="2269" t="s">
        <v>150</v>
      </c>
      <c r="E94" s="4"/>
      <c r="F94" s="2275" t="s">
        <v>4181</v>
      </c>
      <c r="G94" s="4"/>
      <c r="H94" s="2276"/>
      <c r="K94" s="346"/>
    </row>
    <row r="95">
      <c r="B95" s="2267">
        <v>45514.0</v>
      </c>
      <c r="C95" s="2268" t="s">
        <v>78</v>
      </c>
      <c r="D95" s="2269" t="s">
        <v>518</v>
      </c>
      <c r="E95" s="4"/>
      <c r="F95" s="2275" t="s">
        <v>4183</v>
      </c>
      <c r="G95" s="4"/>
      <c r="H95" s="2276"/>
      <c r="K95" s="346"/>
    </row>
    <row r="96">
      <c r="B96" s="2267">
        <v>45515.0</v>
      </c>
      <c r="C96" s="2268" t="s">
        <v>78</v>
      </c>
      <c r="D96" s="2269" t="s">
        <v>955</v>
      </c>
      <c r="E96" s="4"/>
      <c r="F96" s="2275" t="s">
        <v>4184</v>
      </c>
      <c r="G96" s="4"/>
      <c r="H96" s="2276"/>
      <c r="K96" s="346"/>
    </row>
    <row r="97">
      <c r="B97" s="2267">
        <v>45516.0</v>
      </c>
      <c r="C97" s="2268" t="s">
        <v>78</v>
      </c>
      <c r="D97" s="2269" t="s">
        <v>786</v>
      </c>
      <c r="E97" s="4"/>
      <c r="F97" s="2275" t="s">
        <v>4185</v>
      </c>
      <c r="G97" s="4"/>
      <c r="H97" s="2276"/>
      <c r="K97" s="346"/>
    </row>
    <row r="98">
      <c r="B98" s="2267">
        <v>45517.0</v>
      </c>
      <c r="C98" s="2268" t="s">
        <v>78</v>
      </c>
      <c r="D98" s="2269" t="s">
        <v>232</v>
      </c>
      <c r="E98" s="4"/>
      <c r="F98" s="2275" t="s">
        <v>4186</v>
      </c>
      <c r="G98" s="4"/>
      <c r="H98" s="2276"/>
      <c r="K98" s="346"/>
    </row>
    <row r="99">
      <c r="B99" s="2267">
        <v>45518.0</v>
      </c>
      <c r="C99" s="2268" t="s">
        <v>78</v>
      </c>
      <c r="D99" s="2269" t="s">
        <v>235</v>
      </c>
      <c r="E99" s="4"/>
      <c r="F99" s="2275" t="s">
        <v>4187</v>
      </c>
      <c r="G99" s="4"/>
      <c r="H99" s="2276"/>
      <c r="K99" s="346"/>
    </row>
    <row r="100">
      <c r="B100" s="2267">
        <v>45519.0</v>
      </c>
      <c r="C100" s="2268" t="s">
        <v>78</v>
      </c>
      <c r="D100" s="2269" t="s">
        <v>180</v>
      </c>
      <c r="E100" s="4"/>
      <c r="F100" s="2275" t="s">
        <v>4188</v>
      </c>
      <c r="G100" s="4"/>
      <c r="H100" s="2276"/>
      <c r="K100" s="346"/>
    </row>
    <row r="101">
      <c r="B101" s="2267">
        <v>45520.0</v>
      </c>
      <c r="C101" s="2268" t="s">
        <v>78</v>
      </c>
      <c r="D101" s="2269" t="s">
        <v>812</v>
      </c>
      <c r="E101" s="4"/>
      <c r="F101" s="2275" t="s">
        <v>4189</v>
      </c>
      <c r="G101" s="4"/>
      <c r="H101" s="2276"/>
      <c r="K101" s="346"/>
    </row>
    <row r="102">
      <c r="B102" s="2267">
        <v>45523.0</v>
      </c>
      <c r="C102" s="2268" t="s">
        <v>78</v>
      </c>
      <c r="D102" s="2269" t="s">
        <v>3352</v>
      </c>
      <c r="E102" s="4"/>
      <c r="F102" s="2275" t="s">
        <v>4190</v>
      </c>
      <c r="G102" s="4"/>
      <c r="H102" s="2276"/>
      <c r="K102" s="346"/>
    </row>
    <row r="103">
      <c r="B103" s="2267">
        <v>45524.0</v>
      </c>
      <c r="C103" s="2268" t="s">
        <v>78</v>
      </c>
      <c r="D103" s="2269" t="s">
        <v>488</v>
      </c>
      <c r="E103" s="4"/>
      <c r="F103" s="2275" t="s">
        <v>4192</v>
      </c>
      <c r="G103" s="4"/>
      <c r="H103" s="2276"/>
      <c r="K103" s="346"/>
    </row>
    <row r="104">
      <c r="B104" s="2267">
        <v>45525.0</v>
      </c>
      <c r="C104" s="2268" t="s">
        <v>78</v>
      </c>
      <c r="D104" s="2269" t="s">
        <v>794</v>
      </c>
      <c r="E104" s="4"/>
      <c r="F104" s="2275" t="s">
        <v>4193</v>
      </c>
      <c r="G104" s="4"/>
      <c r="H104" s="2276"/>
      <c r="K104" s="346"/>
    </row>
    <row r="105">
      <c r="B105" s="2267">
        <v>45526.0</v>
      </c>
      <c r="C105" s="2268" t="s">
        <v>78</v>
      </c>
      <c r="D105" s="2269" t="s">
        <v>3279</v>
      </c>
      <c r="E105" s="4"/>
      <c r="F105" s="2275" t="s">
        <v>4194</v>
      </c>
      <c r="G105" s="4"/>
      <c r="H105" s="2276"/>
      <c r="K105" s="346"/>
    </row>
    <row r="106">
      <c r="B106" s="2267">
        <v>45527.0</v>
      </c>
      <c r="C106" s="2268" t="s">
        <v>78</v>
      </c>
      <c r="D106" s="2269" t="s">
        <v>4196</v>
      </c>
      <c r="E106" s="4"/>
      <c r="F106" s="2275" t="s">
        <v>4197</v>
      </c>
      <c r="G106" s="4"/>
      <c r="H106" s="2276"/>
      <c r="K106" s="346"/>
    </row>
    <row r="107">
      <c r="B107" s="2267">
        <v>45528.0</v>
      </c>
      <c r="C107" s="2268" t="s">
        <v>78</v>
      </c>
      <c r="D107" s="2269" t="s">
        <v>154</v>
      </c>
      <c r="E107" s="4"/>
      <c r="F107" s="2277" t="s">
        <v>4198</v>
      </c>
      <c r="G107" s="4"/>
      <c r="H107" s="2276"/>
      <c r="K107" s="346"/>
    </row>
    <row r="108">
      <c r="B108" s="2278">
        <v>45532.0</v>
      </c>
      <c r="C108" s="2279" t="s">
        <v>78</v>
      </c>
      <c r="D108" s="2280" t="s">
        <v>222</v>
      </c>
      <c r="E108" s="4"/>
      <c r="F108" s="2277" t="s">
        <v>4199</v>
      </c>
      <c r="G108" s="4"/>
      <c r="H108" s="2281" t="s">
        <v>699</v>
      </c>
      <c r="K108" s="346"/>
    </row>
    <row r="109">
      <c r="B109" s="2278">
        <v>45533.0</v>
      </c>
      <c r="C109" s="2279" t="s">
        <v>78</v>
      </c>
      <c r="D109" s="2280" t="s">
        <v>786</v>
      </c>
      <c r="E109" s="4"/>
      <c r="F109" s="2277" t="s">
        <v>4200</v>
      </c>
      <c r="G109" s="4"/>
      <c r="H109" s="2281" t="s">
        <v>699</v>
      </c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  <row r="1011">
      <c r="K1011" s="346"/>
    </row>
    <row r="1012">
      <c r="K1012" s="346"/>
    </row>
    <row r="1013">
      <c r="K1013" s="346"/>
    </row>
    <row r="1014">
      <c r="K1014" s="346"/>
    </row>
    <row r="1015">
      <c r="K1015" s="346"/>
    </row>
    <row r="1016">
      <c r="K1016" s="346"/>
    </row>
  </sheetData>
  <mergeCells count="203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20"/>
    <mergeCell ref="B19:H20"/>
    <mergeCell ref="K19:Q20"/>
    <mergeCell ref="T19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E23:AE26"/>
    <mergeCell ref="AF23:AF26"/>
    <mergeCell ref="N23:N26"/>
    <mergeCell ref="T23:T26"/>
    <mergeCell ref="U23:U26"/>
    <mergeCell ref="V23:V26"/>
    <mergeCell ref="W23:W26"/>
    <mergeCell ref="AC23:AC26"/>
    <mergeCell ref="AD23:AD26"/>
    <mergeCell ref="K38:K41"/>
    <mergeCell ref="L38:L41"/>
    <mergeCell ref="M38:M41"/>
    <mergeCell ref="N38:N41"/>
    <mergeCell ref="O38:O41"/>
    <mergeCell ref="P38:P41"/>
    <mergeCell ref="Q38:Q41"/>
    <mergeCell ref="B38:B41"/>
    <mergeCell ref="C38:C41"/>
    <mergeCell ref="D38:D41"/>
    <mergeCell ref="E38:E41"/>
    <mergeCell ref="F38:F41"/>
    <mergeCell ref="G38:G41"/>
    <mergeCell ref="H38:H41"/>
    <mergeCell ref="K28:K29"/>
    <mergeCell ref="O28:O30"/>
    <mergeCell ref="T28:T29"/>
    <mergeCell ref="X28:X30"/>
    <mergeCell ref="AC28:AC29"/>
    <mergeCell ref="AG28:AG30"/>
    <mergeCell ref="B23:B26"/>
    <mergeCell ref="C23:C26"/>
    <mergeCell ref="D23:D26"/>
    <mergeCell ref="K23:K26"/>
    <mergeCell ref="L23:L26"/>
    <mergeCell ref="M23:M26"/>
    <mergeCell ref="B28:B29"/>
    <mergeCell ref="T33:T34"/>
    <mergeCell ref="AC33:AC34"/>
    <mergeCell ref="H33:H36"/>
    <mergeCell ref="K33:K34"/>
    <mergeCell ref="M33:M36"/>
    <mergeCell ref="N33:N36"/>
    <mergeCell ref="O33:O36"/>
    <mergeCell ref="P33:P36"/>
    <mergeCell ref="Q33:Q36"/>
    <mergeCell ref="E23:E26"/>
    <mergeCell ref="F28:F30"/>
    <mergeCell ref="B33:B34"/>
    <mergeCell ref="D33:D36"/>
    <mergeCell ref="E33:E36"/>
    <mergeCell ref="F33:F36"/>
    <mergeCell ref="G33:G36"/>
    <mergeCell ref="T38:T39"/>
    <mergeCell ref="AC38:AC39"/>
    <mergeCell ref="T43:T44"/>
    <mergeCell ref="AC43:AC44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8:E108"/>
    <mergeCell ref="D109:E109"/>
    <mergeCell ref="D101:E101"/>
    <mergeCell ref="D102:E102"/>
    <mergeCell ref="D103:E103"/>
    <mergeCell ref="D104:E104"/>
    <mergeCell ref="D105:E105"/>
    <mergeCell ref="D106:E106"/>
    <mergeCell ref="D107:E107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104:G104"/>
    <mergeCell ref="F105:G105"/>
    <mergeCell ref="F106:G106"/>
    <mergeCell ref="F107:G107"/>
    <mergeCell ref="F108:G108"/>
    <mergeCell ref="F109:G109"/>
    <mergeCell ref="F97:G97"/>
    <mergeCell ref="F98:G98"/>
    <mergeCell ref="F99:G99"/>
    <mergeCell ref="F100:G100"/>
    <mergeCell ref="F101:G101"/>
    <mergeCell ref="F102:G102"/>
    <mergeCell ref="F103:G103"/>
    <mergeCell ref="K43:K46"/>
    <mergeCell ref="L43:L46"/>
    <mergeCell ref="M43:M46"/>
    <mergeCell ref="N43:N46"/>
    <mergeCell ref="O43:O46"/>
    <mergeCell ref="P43:P46"/>
    <mergeCell ref="Q43:Q46"/>
    <mergeCell ref="B43:B46"/>
    <mergeCell ref="C43:C46"/>
    <mergeCell ref="D43:D46"/>
    <mergeCell ref="E43:E46"/>
    <mergeCell ref="F43:F46"/>
    <mergeCell ref="G43:G46"/>
    <mergeCell ref="H43:H46"/>
    <mergeCell ref="B51:F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F61:G61"/>
    <mergeCell ref="D61:E61"/>
    <mergeCell ref="D62:E62"/>
    <mergeCell ref="D63:E63"/>
    <mergeCell ref="D64:E64"/>
    <mergeCell ref="D65:E65"/>
    <mergeCell ref="D66:E66"/>
    <mergeCell ref="D67:E67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</mergeCells>
  <hyperlinks>
    <hyperlink r:id="rId1" ref="B51"/>
    <hyperlink r:id="rId2" ref="H52"/>
    <hyperlink r:id="rId3" ref="H53"/>
    <hyperlink r:id="rId4" ref="H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" t="s">
        <v>0</v>
      </c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4125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1622">
        <v>45517.0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/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4144</v>
      </c>
      <c r="P13" s="320" t="s">
        <v>4149</v>
      </c>
      <c r="Q13" s="320" t="s">
        <v>4155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4161</v>
      </c>
      <c r="Q27" s="217" t="s">
        <v>4162</v>
      </c>
      <c r="R27" s="217" t="s">
        <v>4163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4166</v>
      </c>
      <c r="Q34" s="217" t="s">
        <v>4167</v>
      </c>
      <c r="R34" s="217" t="s">
        <v>4168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4182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7" t="s">
        <v>389</v>
      </c>
      <c r="R65" s="2221" t="s">
        <v>3906</v>
      </c>
      <c r="S65" s="1713"/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30" t="s">
        <v>4095</v>
      </c>
      <c r="O66" s="2125" t="s">
        <v>4195</v>
      </c>
      <c r="P66" s="2130" t="s">
        <v>3634</v>
      </c>
      <c r="Q66" s="2116">
        <v>3.0</v>
      </c>
      <c r="R66" s="1312" t="s">
        <v>3900</v>
      </c>
      <c r="S66" s="1713"/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N67" s="1713"/>
      <c r="O67" s="1713"/>
      <c r="P67" s="1713"/>
      <c r="Q67" s="1713"/>
      <c r="R67" s="1312" t="s">
        <v>3901</v>
      </c>
      <c r="S67" s="1713"/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33"/>
      <c r="O68" s="1713"/>
      <c r="P68" s="1713"/>
      <c r="Q68" s="1713"/>
      <c r="R68" s="1312" t="s">
        <v>3902</v>
      </c>
      <c r="S68" s="1713"/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1713"/>
      <c r="O69" s="1713"/>
      <c r="P69" s="1713"/>
      <c r="Q69" s="1713"/>
      <c r="R69" s="1713"/>
      <c r="S69" s="1713"/>
    </row>
    <row r="70">
      <c r="A70" s="1736"/>
      <c r="B70" s="1738"/>
      <c r="C70" s="1739"/>
      <c r="D70" s="1739"/>
      <c r="E70" s="153"/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7" t="s">
        <v>389</v>
      </c>
      <c r="R76" s="2221" t="s">
        <v>3906</v>
      </c>
      <c r="S76" s="1713"/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1954" t="s">
        <v>4201</v>
      </c>
      <c r="N77" s="4"/>
      <c r="O77" s="1954" t="s">
        <v>4202</v>
      </c>
      <c r="P77" s="4"/>
      <c r="Q77" s="2120">
        <v>1.0</v>
      </c>
      <c r="R77" s="1312" t="s">
        <v>3912</v>
      </c>
      <c r="S77" s="1713"/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1726" t="s">
        <v>4201</v>
      </c>
      <c r="N78" s="4"/>
      <c r="O78" s="1726" t="s">
        <v>4203</v>
      </c>
      <c r="P78" s="4"/>
      <c r="Q78" s="2120">
        <v>1.0</v>
      </c>
      <c r="R78" s="1312" t="s">
        <v>3914</v>
      </c>
      <c r="S78" s="1713"/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J79" s="1741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153"/>
      <c r="F81" s="113"/>
      <c r="G81" s="113"/>
      <c r="H81" s="114"/>
      <c r="I81" s="1713"/>
      <c r="J81" s="171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7" t="s">
        <v>389</v>
      </c>
      <c r="R90" s="2221" t="s">
        <v>3906</v>
      </c>
      <c r="S90" s="2232"/>
    </row>
    <row r="91">
      <c r="A91" s="211" t="s">
        <v>413</v>
      </c>
      <c r="B91" s="213">
        <v>3.0</v>
      </c>
      <c r="C91" s="213" t="s">
        <v>1136</v>
      </c>
      <c r="D91" s="212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224" t="s">
        <v>4204</v>
      </c>
      <c r="O91" s="2130" t="s">
        <v>4205</v>
      </c>
      <c r="P91" s="2130" t="s">
        <v>1227</v>
      </c>
      <c r="Q91" s="2120">
        <v>3.0</v>
      </c>
      <c r="R91" s="1312" t="s">
        <v>4092</v>
      </c>
      <c r="S91" s="1713"/>
    </row>
    <row r="92">
      <c r="A92" s="211" t="s">
        <v>3815</v>
      </c>
      <c r="B92" s="213">
        <v>3.0</v>
      </c>
      <c r="C92" s="213" t="s">
        <v>3816</v>
      </c>
      <c r="D92" s="213" t="s">
        <v>3817</v>
      </c>
      <c r="E92" s="2009" t="s">
        <v>394</v>
      </c>
      <c r="F92" s="65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30" t="s">
        <v>4206</v>
      </c>
      <c r="O92" s="2130" t="s">
        <v>329</v>
      </c>
      <c r="P92" s="2130" t="s">
        <v>4207</v>
      </c>
      <c r="Q92" s="2120">
        <v>3.0</v>
      </c>
      <c r="R92" s="1312" t="s">
        <v>4094</v>
      </c>
      <c r="S92" s="2232"/>
    </row>
    <row r="93">
      <c r="E93" s="153"/>
      <c r="F93" s="11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35" t="s">
        <v>4208</v>
      </c>
      <c r="O93" s="2127" t="s">
        <v>4209</v>
      </c>
      <c r="P93" s="2127" t="s">
        <v>4210</v>
      </c>
      <c r="Q93" s="2120">
        <v>3.0</v>
      </c>
      <c r="R93" s="1312" t="s">
        <v>4097</v>
      </c>
      <c r="S93" s="1713"/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2">
    <mergeCell ref="A5:A6"/>
    <mergeCell ref="A7:A9"/>
    <mergeCell ref="A66:A67"/>
    <mergeCell ref="B66:B67"/>
    <mergeCell ref="C66:C67"/>
    <mergeCell ref="A68:A69"/>
    <mergeCell ref="B68:B69"/>
    <mergeCell ref="C68:C6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43:H43"/>
    <mergeCell ref="F44:H44"/>
    <mergeCell ref="E45:H45"/>
    <mergeCell ref="E46:G47"/>
    <mergeCell ref="H46:H47"/>
    <mergeCell ref="E65:H65"/>
    <mergeCell ref="K65:L65"/>
    <mergeCell ref="K66:L66"/>
    <mergeCell ref="B130:B131"/>
    <mergeCell ref="C130:C131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D66:D67"/>
    <mergeCell ref="E66:F66"/>
    <mergeCell ref="G66:H70"/>
    <mergeCell ref="E67:F70"/>
    <mergeCell ref="M68:N68"/>
    <mergeCell ref="E76:H76"/>
    <mergeCell ref="K76:L76"/>
    <mergeCell ref="K77:L77"/>
    <mergeCell ref="M77:N77"/>
    <mergeCell ref="D77:D78"/>
    <mergeCell ref="E78:F78"/>
    <mergeCell ref="K78:L78"/>
    <mergeCell ref="M78:N78"/>
    <mergeCell ref="M98:N98"/>
    <mergeCell ref="M99:N99"/>
    <mergeCell ref="M100:N100"/>
    <mergeCell ref="M76:N76"/>
    <mergeCell ref="O76:P76"/>
    <mergeCell ref="A77:A78"/>
    <mergeCell ref="B77:B78"/>
    <mergeCell ref="C77:C78"/>
    <mergeCell ref="O77:P77"/>
    <mergeCell ref="O78:P78"/>
    <mergeCell ref="G77:H81"/>
    <mergeCell ref="E79:F81"/>
    <mergeCell ref="E90:H90"/>
    <mergeCell ref="E91:F91"/>
    <mergeCell ref="G91:H93"/>
    <mergeCell ref="E92:F93"/>
    <mergeCell ref="E94:H94"/>
    <mergeCell ref="E98:F98"/>
    <mergeCell ref="E99:H99"/>
    <mergeCell ref="F100:H100"/>
    <mergeCell ref="F101:H102"/>
    <mergeCell ref="F103:H104"/>
    <mergeCell ref="F105:H113"/>
    <mergeCell ref="E118:H118"/>
  </mergeCells>
  <hyperlinks>
    <hyperlink r:id="rId4" ref="O13"/>
    <hyperlink r:id="rId5" ref="P13"/>
    <hyperlink r:id="rId6" ref="Q13"/>
    <hyperlink r:id="rId7" ref="P27"/>
    <hyperlink r:id="rId8" ref="Q27"/>
    <hyperlink r:id="rId9" ref="R27"/>
    <hyperlink r:id="rId10" ref="P34"/>
    <hyperlink r:id="rId11" ref="Q34"/>
    <hyperlink r:id="rId12" ref="R34"/>
    <hyperlink r:id="rId13" ref="O44"/>
    <hyperlink r:id="rId14" ref="N66"/>
    <hyperlink r:id="rId15" ref="O66"/>
    <hyperlink r:id="rId16" ref="P66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  <legacyDrawing r:id="rId2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4" width="16.38"/>
    <col customWidth="1" min="5" max="7" width="15.75"/>
    <col customWidth="1" min="8" max="8" width="16.3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3312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2395</v>
      </c>
      <c r="D3" s="65"/>
      <c r="E3" s="2238">
        <v>2.0</v>
      </c>
      <c r="F3" s="2283">
        <v>45537.0</v>
      </c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84">
        <v>45544.0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17</v>
      </c>
      <c r="E7" s="17" t="s">
        <v>18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4211</v>
      </c>
      <c r="C15" s="36"/>
      <c r="D15" s="36"/>
      <c r="E15" s="36"/>
      <c r="F15" s="65"/>
      <c r="G15" s="1145" t="s">
        <v>40</v>
      </c>
      <c r="H15" s="65"/>
      <c r="K15" s="1624" t="s">
        <v>4212</v>
      </c>
      <c r="L15" s="36"/>
      <c r="M15" s="36"/>
      <c r="N15" s="36"/>
      <c r="O15" s="65"/>
      <c r="P15" s="1145" t="s">
        <v>40</v>
      </c>
      <c r="Q15" s="65"/>
      <c r="T15" s="1623" t="s">
        <v>4211</v>
      </c>
      <c r="U15" s="36"/>
      <c r="V15" s="36"/>
      <c r="W15" s="36"/>
      <c r="X15" s="65"/>
      <c r="Y15" s="1145" t="s">
        <v>40</v>
      </c>
      <c r="Z15" s="65"/>
      <c r="AC15" s="1624" t="s">
        <v>4213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 ht="30.0" customHeight="1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769">
        <v>1.0</v>
      </c>
      <c r="C22" s="769">
        <v>2.0</v>
      </c>
      <c r="D22" s="769">
        <v>3.0</v>
      </c>
      <c r="E22" s="769">
        <v>4.0</v>
      </c>
      <c r="F22" s="769">
        <v>5.0</v>
      </c>
      <c r="G22" s="769">
        <v>6.0</v>
      </c>
      <c r="H22" s="769">
        <v>7.0</v>
      </c>
      <c r="K22" s="769">
        <v>1.0</v>
      </c>
      <c r="L22" s="769">
        <v>2.0</v>
      </c>
      <c r="M22" s="769">
        <v>3.0</v>
      </c>
      <c r="N22" s="769">
        <v>4.0</v>
      </c>
      <c r="O22" s="769">
        <v>5.0</v>
      </c>
      <c r="P22" s="769">
        <v>6.0</v>
      </c>
      <c r="Q22" s="769">
        <v>7.0</v>
      </c>
      <c r="T22" s="769">
        <v>1.0</v>
      </c>
      <c r="U22" s="769">
        <v>2.0</v>
      </c>
      <c r="V22" s="769">
        <v>3.0</v>
      </c>
      <c r="W22" s="769">
        <v>4.0</v>
      </c>
      <c r="X22" s="769">
        <v>5.0</v>
      </c>
      <c r="Y22" s="769">
        <v>6.0</v>
      </c>
      <c r="Z22" s="769">
        <v>7.0</v>
      </c>
      <c r="AA22" s="78"/>
      <c r="AB22" s="78"/>
      <c r="AC22" s="769">
        <v>1.0</v>
      </c>
      <c r="AD22" s="769">
        <v>2.0</v>
      </c>
      <c r="AE22" s="769">
        <v>3.0</v>
      </c>
      <c r="AF22" s="769">
        <v>4.0</v>
      </c>
      <c r="AG22" s="769">
        <v>5.0</v>
      </c>
      <c r="AH22" s="769">
        <v>6.0</v>
      </c>
      <c r="AI22" s="769">
        <v>7.0</v>
      </c>
      <c r="AJ22" s="844"/>
    </row>
    <row r="23" ht="18.0" customHeight="1">
      <c r="A23" s="831"/>
      <c r="B23" s="1385" t="s">
        <v>4102</v>
      </c>
      <c r="C23" s="159"/>
      <c r="D23" s="159"/>
      <c r="E23" s="159"/>
      <c r="F23" s="159"/>
      <c r="G23" s="159"/>
      <c r="H23" s="159"/>
      <c r="K23" s="1385" t="s">
        <v>4102</v>
      </c>
      <c r="L23" s="159"/>
      <c r="M23" s="159"/>
      <c r="N23" s="159"/>
      <c r="O23" s="159"/>
      <c r="P23" s="159"/>
      <c r="Q23" s="159"/>
      <c r="R23" s="831"/>
      <c r="S23" s="831"/>
      <c r="T23" s="1385" t="s">
        <v>4102</v>
      </c>
      <c r="U23" s="159"/>
      <c r="V23" s="159"/>
      <c r="W23" s="159"/>
      <c r="X23" s="159"/>
      <c r="Y23" s="159"/>
      <c r="Z23" s="159"/>
      <c r="AA23" s="837"/>
      <c r="AB23" s="837"/>
      <c r="AC23" s="1385" t="s">
        <v>4102</v>
      </c>
      <c r="AD23" s="159"/>
      <c r="AE23" s="159"/>
      <c r="AF23" s="159"/>
      <c r="AG23" s="159"/>
      <c r="AH23" s="159"/>
      <c r="AI23" s="159"/>
      <c r="AJ23" s="844"/>
    </row>
    <row r="24" ht="18.0" customHeight="1">
      <c r="A24" s="831"/>
      <c r="B24" s="25"/>
      <c r="C24" s="159"/>
      <c r="D24" s="159"/>
      <c r="E24" s="159"/>
      <c r="F24" s="159"/>
      <c r="G24" s="159"/>
      <c r="H24" s="159"/>
      <c r="K24" s="25"/>
      <c r="L24" s="159"/>
      <c r="M24" s="159"/>
      <c r="N24" s="159"/>
      <c r="O24" s="159"/>
      <c r="P24" s="159"/>
      <c r="Q24" s="159"/>
      <c r="R24" s="831"/>
      <c r="S24" s="831"/>
      <c r="T24" s="25"/>
      <c r="U24" s="159"/>
      <c r="V24" s="159"/>
      <c r="W24" s="159"/>
      <c r="X24" s="159"/>
      <c r="Y24" s="159"/>
      <c r="Z24" s="159"/>
      <c r="AA24" s="837"/>
      <c r="AB24" s="837"/>
      <c r="AC24" s="25"/>
      <c r="AD24" s="159"/>
      <c r="AE24" s="159"/>
      <c r="AF24" s="159"/>
      <c r="AG24" s="159"/>
      <c r="AH24" s="159"/>
      <c r="AI24" s="159"/>
      <c r="AJ24" s="844"/>
    </row>
    <row r="25" ht="18.0" customHeight="1">
      <c r="A25" s="831"/>
      <c r="B25" s="159"/>
      <c r="C25" s="1385" t="s">
        <v>78</v>
      </c>
      <c r="D25" s="1385" t="s">
        <v>78</v>
      </c>
      <c r="E25" s="1385" t="s">
        <v>78</v>
      </c>
      <c r="F25" s="1385" t="s">
        <v>78</v>
      </c>
      <c r="G25" s="1385" t="s">
        <v>78</v>
      </c>
      <c r="H25" s="1385" t="s">
        <v>78</v>
      </c>
      <c r="K25" s="159"/>
      <c r="L25" s="1385" t="s">
        <v>78</v>
      </c>
      <c r="M25" s="1385" t="s">
        <v>78</v>
      </c>
      <c r="N25" s="1385" t="s">
        <v>78</v>
      </c>
      <c r="O25" s="1385" t="s">
        <v>78</v>
      </c>
      <c r="P25" s="1385" t="s">
        <v>78</v>
      </c>
      <c r="Q25" s="1385" t="s">
        <v>78</v>
      </c>
      <c r="R25" s="831"/>
      <c r="S25" s="831"/>
      <c r="T25" s="159"/>
      <c r="U25" s="1385" t="s">
        <v>78</v>
      </c>
      <c r="V25" s="1385" t="s">
        <v>78</v>
      </c>
      <c r="W25" s="1385" t="s">
        <v>78</v>
      </c>
      <c r="X25" s="1385" t="s">
        <v>78</v>
      </c>
      <c r="Y25" s="1385" t="s">
        <v>78</v>
      </c>
      <c r="Z25" s="1385" t="s">
        <v>78</v>
      </c>
      <c r="AA25" s="837"/>
      <c r="AB25" s="837"/>
      <c r="AC25" s="159"/>
      <c r="AD25" s="1385" t="s">
        <v>78</v>
      </c>
      <c r="AE25" s="1385" t="s">
        <v>78</v>
      </c>
      <c r="AF25" s="1385" t="s">
        <v>78</v>
      </c>
      <c r="AG25" s="1385" t="s">
        <v>78</v>
      </c>
      <c r="AH25" s="1385" t="s">
        <v>78</v>
      </c>
      <c r="AI25" s="1385" t="s">
        <v>78</v>
      </c>
      <c r="AJ25" s="844"/>
    </row>
    <row r="26" ht="18.0" customHeight="1">
      <c r="A26" s="831"/>
      <c r="B26" s="832" t="s">
        <v>280</v>
      </c>
      <c r="C26" s="832" t="s">
        <v>280</v>
      </c>
      <c r="D26" s="2286" t="s">
        <v>280</v>
      </c>
      <c r="E26" s="2287" t="s">
        <v>280</v>
      </c>
      <c r="F26" s="2288" t="s">
        <v>280</v>
      </c>
      <c r="G26" s="832" t="s">
        <v>280</v>
      </c>
      <c r="H26" s="832" t="s">
        <v>280</v>
      </c>
      <c r="K26" s="832" t="s">
        <v>280</v>
      </c>
      <c r="L26" s="832" t="s">
        <v>280</v>
      </c>
      <c r="M26" s="832" t="s">
        <v>280</v>
      </c>
      <c r="N26" s="2287" t="s">
        <v>280</v>
      </c>
      <c r="O26" s="832" t="s">
        <v>280</v>
      </c>
      <c r="P26" s="832" t="s">
        <v>280</v>
      </c>
      <c r="Q26" s="832" t="s">
        <v>280</v>
      </c>
      <c r="R26" s="831"/>
      <c r="S26" s="831"/>
      <c r="T26" s="832" t="s">
        <v>280</v>
      </c>
      <c r="U26" s="832" t="s">
        <v>280</v>
      </c>
      <c r="V26" s="832" t="s">
        <v>280</v>
      </c>
      <c r="W26" s="2287" t="s">
        <v>280</v>
      </c>
      <c r="X26" s="832" t="s">
        <v>280</v>
      </c>
      <c r="Y26" s="832" t="s">
        <v>280</v>
      </c>
      <c r="Z26" s="832" t="s">
        <v>280</v>
      </c>
      <c r="AA26" s="837"/>
      <c r="AB26" s="837"/>
      <c r="AC26" s="832" t="s">
        <v>280</v>
      </c>
      <c r="AD26" s="832" t="s">
        <v>280</v>
      </c>
      <c r="AE26" s="832" t="s">
        <v>280</v>
      </c>
      <c r="AF26" s="2287" t="s">
        <v>280</v>
      </c>
      <c r="AG26" s="832" t="s">
        <v>280</v>
      </c>
      <c r="AH26" s="832" t="s">
        <v>280</v>
      </c>
      <c r="AI26" s="832" t="s">
        <v>280</v>
      </c>
      <c r="AJ26" s="844"/>
    </row>
    <row r="27">
      <c r="B27" s="769">
        <v>8.0</v>
      </c>
      <c r="C27" s="769">
        <v>9.0</v>
      </c>
      <c r="D27" s="769">
        <v>10.0</v>
      </c>
      <c r="E27" s="2289">
        <v>11.0</v>
      </c>
      <c r="F27" s="769">
        <v>12.0</v>
      </c>
      <c r="G27" s="769">
        <v>13.0</v>
      </c>
      <c r="H27" s="769">
        <v>14.0</v>
      </c>
      <c r="K27" s="769">
        <v>8.0</v>
      </c>
      <c r="L27" s="769">
        <v>9.0</v>
      </c>
      <c r="M27" s="769">
        <v>10.0</v>
      </c>
      <c r="N27" s="769">
        <v>11.0</v>
      </c>
      <c r="O27" s="769">
        <v>12.0</v>
      </c>
      <c r="P27" s="769">
        <v>13.0</v>
      </c>
      <c r="Q27" s="769">
        <v>14.0</v>
      </c>
      <c r="T27" s="769">
        <v>8.0</v>
      </c>
      <c r="U27" s="769">
        <v>9.0</v>
      </c>
      <c r="V27" s="769">
        <v>10.0</v>
      </c>
      <c r="W27" s="769">
        <v>11.0</v>
      </c>
      <c r="X27" s="769">
        <v>12.0</v>
      </c>
      <c r="Y27" s="769">
        <v>13.0</v>
      </c>
      <c r="Z27" s="769">
        <v>14.0</v>
      </c>
      <c r="AA27" s="78"/>
      <c r="AB27" s="78"/>
      <c r="AC27" s="769">
        <v>8.0</v>
      </c>
      <c r="AD27" s="769">
        <v>9.0</v>
      </c>
      <c r="AE27" s="769">
        <v>10.0</v>
      </c>
      <c r="AF27" s="769">
        <v>11.0</v>
      </c>
      <c r="AG27" s="769">
        <v>12.0</v>
      </c>
      <c r="AH27" s="769">
        <v>13.0</v>
      </c>
      <c r="AI27" s="769">
        <v>14.0</v>
      </c>
      <c r="AJ27" s="844"/>
    </row>
    <row r="28" ht="18.0" customHeight="1">
      <c r="B28" s="1385" t="s">
        <v>4102</v>
      </c>
      <c r="C28" s="2290" t="s">
        <v>4215</v>
      </c>
      <c r="D28" s="159"/>
      <c r="E28" s="159"/>
      <c r="F28" s="159"/>
      <c r="G28" s="1389" t="s">
        <v>115</v>
      </c>
      <c r="H28" s="1389" t="s">
        <v>115</v>
      </c>
      <c r="K28" s="1385" t="s">
        <v>4102</v>
      </c>
      <c r="L28" s="2290" t="s">
        <v>4215</v>
      </c>
      <c r="M28" s="159"/>
      <c r="N28" s="159"/>
      <c r="O28" s="159"/>
      <c r="P28" s="1389" t="s">
        <v>115</v>
      </c>
      <c r="Q28" s="1389" t="s">
        <v>115</v>
      </c>
      <c r="T28" s="1385" t="s">
        <v>4102</v>
      </c>
      <c r="U28" s="2290" t="s">
        <v>4215</v>
      </c>
      <c r="V28" s="159"/>
      <c r="W28" s="159"/>
      <c r="X28" s="159"/>
      <c r="Y28" s="159"/>
      <c r="Z28" s="159"/>
      <c r="AC28" s="1385" t="s">
        <v>4102</v>
      </c>
      <c r="AD28" s="2290" t="s">
        <v>4215</v>
      </c>
      <c r="AE28" s="159"/>
      <c r="AF28" s="159"/>
      <c r="AG28" s="159"/>
      <c r="AH28" s="159"/>
      <c r="AI28" s="159"/>
      <c r="AJ28" s="844"/>
    </row>
    <row r="29" ht="18.0" customHeight="1">
      <c r="B29" s="25"/>
      <c r="C29" s="25"/>
      <c r="D29" s="159"/>
      <c r="E29" s="159"/>
      <c r="F29" s="159"/>
      <c r="G29" s="25"/>
      <c r="H29" s="25"/>
      <c r="K29" s="25"/>
      <c r="L29" s="25"/>
      <c r="M29" s="159"/>
      <c r="N29" s="159"/>
      <c r="O29" s="159"/>
      <c r="P29" s="25"/>
      <c r="Q29" s="25"/>
      <c r="T29" s="25"/>
      <c r="U29" s="25"/>
      <c r="V29" s="159"/>
      <c r="W29" s="159"/>
      <c r="X29" s="159"/>
      <c r="Y29" s="159"/>
      <c r="Z29" s="159"/>
      <c r="AC29" s="25"/>
      <c r="AD29" s="25"/>
      <c r="AE29" s="159"/>
      <c r="AF29" s="159"/>
      <c r="AG29" s="159"/>
      <c r="AH29" s="159"/>
      <c r="AI29" s="159"/>
      <c r="AJ29" s="844"/>
    </row>
    <row r="30" ht="18.0" customHeight="1">
      <c r="B30" s="159"/>
      <c r="C30" s="25"/>
      <c r="D30" s="1385" t="s">
        <v>78</v>
      </c>
      <c r="E30" s="1385" t="s">
        <v>78</v>
      </c>
      <c r="F30" s="771" t="s">
        <v>78</v>
      </c>
      <c r="G30" s="25"/>
      <c r="H30" s="25"/>
      <c r="K30" s="159"/>
      <c r="L30" s="25"/>
      <c r="M30" s="1385" t="s">
        <v>78</v>
      </c>
      <c r="N30" s="1385" t="s">
        <v>78</v>
      </c>
      <c r="O30" s="771" t="s">
        <v>78</v>
      </c>
      <c r="P30" s="25"/>
      <c r="Q30" s="25"/>
      <c r="T30" s="159"/>
      <c r="U30" s="25"/>
      <c r="V30" s="1385" t="s">
        <v>78</v>
      </c>
      <c r="W30" s="1385" t="s">
        <v>78</v>
      </c>
      <c r="X30" s="771" t="s">
        <v>78</v>
      </c>
      <c r="Y30" s="771" t="s">
        <v>78</v>
      </c>
      <c r="Z30" s="159"/>
      <c r="AC30" s="159"/>
      <c r="AD30" s="25"/>
      <c r="AE30" s="1385" t="s">
        <v>78</v>
      </c>
      <c r="AF30" s="1385" t="s">
        <v>78</v>
      </c>
      <c r="AG30" s="771" t="s">
        <v>78</v>
      </c>
      <c r="AH30" s="771" t="s">
        <v>78</v>
      </c>
      <c r="AI30" s="159"/>
      <c r="AJ30" s="844"/>
    </row>
    <row r="31" ht="18.0" customHeight="1">
      <c r="B31" s="832" t="s">
        <v>280</v>
      </c>
      <c r="C31" s="14"/>
      <c r="D31" s="832" t="s">
        <v>280</v>
      </c>
      <c r="E31" s="1385" t="s">
        <v>280</v>
      </c>
      <c r="F31" s="832" t="s">
        <v>280</v>
      </c>
      <c r="G31" s="14"/>
      <c r="H31" s="14"/>
      <c r="K31" s="832" t="s">
        <v>280</v>
      </c>
      <c r="L31" s="14"/>
      <c r="M31" s="832" t="s">
        <v>280</v>
      </c>
      <c r="N31" s="1385" t="s">
        <v>280</v>
      </c>
      <c r="O31" s="832" t="s">
        <v>280</v>
      </c>
      <c r="P31" s="14"/>
      <c r="Q31" s="14"/>
      <c r="T31" s="832" t="s">
        <v>280</v>
      </c>
      <c r="U31" s="14"/>
      <c r="V31" s="832" t="s">
        <v>280</v>
      </c>
      <c r="W31" s="1385" t="s">
        <v>280</v>
      </c>
      <c r="X31" s="832" t="s">
        <v>280</v>
      </c>
      <c r="Y31" s="832" t="s">
        <v>280</v>
      </c>
      <c r="Z31" s="832" t="s">
        <v>280</v>
      </c>
      <c r="AC31" s="832" t="s">
        <v>280</v>
      </c>
      <c r="AD31" s="14"/>
      <c r="AE31" s="832" t="s">
        <v>280</v>
      </c>
      <c r="AF31" s="1385" t="s">
        <v>280</v>
      </c>
      <c r="AG31" s="832" t="s">
        <v>280</v>
      </c>
      <c r="AH31" s="832" t="s">
        <v>280</v>
      </c>
      <c r="AI31" s="832" t="s">
        <v>280</v>
      </c>
      <c r="AJ31" s="844"/>
    </row>
    <row r="32" ht="18.0" customHeight="1">
      <c r="B32" s="769">
        <v>15.0</v>
      </c>
      <c r="C32" s="769">
        <v>16.0</v>
      </c>
      <c r="D32" s="769">
        <v>17.0</v>
      </c>
      <c r="E32" s="769">
        <v>18.0</v>
      </c>
      <c r="F32" s="769">
        <v>19.0</v>
      </c>
      <c r="G32" s="769">
        <v>20.0</v>
      </c>
      <c r="H32" s="769">
        <v>21.0</v>
      </c>
      <c r="K32" s="769">
        <v>15.0</v>
      </c>
      <c r="L32" s="769">
        <v>16.0</v>
      </c>
      <c r="M32" s="769">
        <v>17.0</v>
      </c>
      <c r="N32" s="769">
        <v>18.0</v>
      </c>
      <c r="O32" s="769">
        <v>19.0</v>
      </c>
      <c r="P32" s="769">
        <v>20.0</v>
      </c>
      <c r="Q32" s="769">
        <v>21.0</v>
      </c>
      <c r="T32" s="769">
        <v>15.0</v>
      </c>
      <c r="U32" s="769">
        <v>16.0</v>
      </c>
      <c r="V32" s="769">
        <v>17.0</v>
      </c>
      <c r="W32" s="769">
        <v>18.0</v>
      </c>
      <c r="X32" s="769">
        <v>19.0</v>
      </c>
      <c r="Y32" s="769">
        <v>20.0</v>
      </c>
      <c r="Z32" s="769">
        <v>21.0</v>
      </c>
      <c r="AA32" s="92"/>
      <c r="AB32" s="92"/>
      <c r="AC32" s="769">
        <v>15.0</v>
      </c>
      <c r="AD32" s="769">
        <v>16.0</v>
      </c>
      <c r="AE32" s="769">
        <v>17.0</v>
      </c>
      <c r="AF32" s="769">
        <v>18.0</v>
      </c>
      <c r="AG32" s="769">
        <v>19.0</v>
      </c>
      <c r="AH32" s="769">
        <v>20.0</v>
      </c>
      <c r="AI32" s="769">
        <v>21.0</v>
      </c>
      <c r="AJ32" s="844"/>
    </row>
    <row r="33" ht="18.0" customHeight="1">
      <c r="B33" s="1389" t="s">
        <v>115</v>
      </c>
      <c r="C33" s="1389" t="s">
        <v>115</v>
      </c>
      <c r="D33" s="1389" t="s">
        <v>115</v>
      </c>
      <c r="E33" s="1389" t="s">
        <v>115</v>
      </c>
      <c r="F33" s="1389" t="s">
        <v>115</v>
      </c>
      <c r="G33" s="1389" t="s">
        <v>115</v>
      </c>
      <c r="H33" s="1389" t="s">
        <v>115</v>
      </c>
      <c r="K33" s="1389" t="s">
        <v>115</v>
      </c>
      <c r="L33" s="1389" t="s">
        <v>115</v>
      </c>
      <c r="M33" s="1389" t="s">
        <v>115</v>
      </c>
      <c r="N33" s="1389" t="s">
        <v>115</v>
      </c>
      <c r="O33" s="1389" t="s">
        <v>115</v>
      </c>
      <c r="P33" s="1389" t="s">
        <v>115</v>
      </c>
      <c r="Q33" s="1389" t="s">
        <v>115</v>
      </c>
      <c r="T33" s="1385" t="s">
        <v>4102</v>
      </c>
      <c r="U33" s="159"/>
      <c r="V33" s="159"/>
      <c r="W33" s="2290" t="s">
        <v>4106</v>
      </c>
      <c r="X33" s="159"/>
      <c r="Y33" s="159"/>
      <c r="Z33" s="159"/>
      <c r="AC33" s="1385" t="s">
        <v>4102</v>
      </c>
      <c r="AD33" s="159"/>
      <c r="AE33" s="159"/>
      <c r="AF33" s="2290" t="s">
        <v>4106</v>
      </c>
      <c r="AG33" s="159"/>
      <c r="AH33" s="159"/>
      <c r="AI33" s="159"/>
      <c r="AJ33" s="844"/>
    </row>
    <row r="34" ht="18.0" customHeight="1">
      <c r="B34" s="25"/>
      <c r="C34" s="25"/>
      <c r="D34" s="25"/>
      <c r="E34" s="25"/>
      <c r="F34" s="25"/>
      <c r="G34" s="25"/>
      <c r="H34" s="25"/>
      <c r="K34" s="25"/>
      <c r="L34" s="25"/>
      <c r="M34" s="25"/>
      <c r="N34" s="25"/>
      <c r="O34" s="25"/>
      <c r="P34" s="25"/>
      <c r="Q34" s="25"/>
      <c r="T34" s="25"/>
      <c r="U34" s="159"/>
      <c r="V34" s="159"/>
      <c r="W34" s="25"/>
      <c r="X34" s="159"/>
      <c r="Y34" s="159"/>
      <c r="Z34" s="159"/>
      <c r="AC34" s="25"/>
      <c r="AD34" s="159"/>
      <c r="AE34" s="159"/>
      <c r="AF34" s="25"/>
      <c r="AG34" s="159"/>
      <c r="AH34" s="159"/>
      <c r="AI34" s="159"/>
      <c r="AJ34" s="844"/>
    </row>
    <row r="35" ht="18.0" customHeight="1">
      <c r="B35" s="25"/>
      <c r="C35" s="25"/>
      <c r="D35" s="25"/>
      <c r="E35" s="25"/>
      <c r="F35" s="25"/>
      <c r="G35" s="25"/>
      <c r="H35" s="25"/>
      <c r="K35" s="25"/>
      <c r="L35" s="25"/>
      <c r="M35" s="25"/>
      <c r="N35" s="25"/>
      <c r="O35" s="25"/>
      <c r="P35" s="25"/>
      <c r="Q35" s="25"/>
      <c r="T35" s="771" t="s">
        <v>78</v>
      </c>
      <c r="U35" s="771" t="s">
        <v>78</v>
      </c>
      <c r="V35" s="159"/>
      <c r="W35" s="25"/>
      <c r="X35" s="771" t="s">
        <v>78</v>
      </c>
      <c r="Y35" s="771" t="s">
        <v>78</v>
      </c>
      <c r="Z35" s="771" t="s">
        <v>78</v>
      </c>
      <c r="AB35" s="53"/>
      <c r="AC35" s="771" t="s">
        <v>78</v>
      </c>
      <c r="AD35" s="771" t="s">
        <v>78</v>
      </c>
      <c r="AE35" s="159"/>
      <c r="AF35" s="25"/>
      <c r="AG35" s="771" t="s">
        <v>78</v>
      </c>
      <c r="AH35" s="771" t="s">
        <v>78</v>
      </c>
      <c r="AI35" s="771" t="s">
        <v>78</v>
      </c>
      <c r="AJ35" s="844"/>
    </row>
    <row r="36" ht="18.0" customHeight="1">
      <c r="B36" s="14"/>
      <c r="C36" s="14"/>
      <c r="D36" s="14"/>
      <c r="E36" s="14"/>
      <c r="F36" s="14"/>
      <c r="G36" s="14"/>
      <c r="H36" s="14"/>
      <c r="K36" s="14"/>
      <c r="L36" s="14"/>
      <c r="M36" s="14"/>
      <c r="N36" s="14"/>
      <c r="O36" s="14"/>
      <c r="P36" s="14"/>
      <c r="Q36" s="14"/>
      <c r="T36" s="832" t="s">
        <v>280</v>
      </c>
      <c r="U36" s="832" t="s">
        <v>280</v>
      </c>
      <c r="V36" s="832" t="s">
        <v>280</v>
      </c>
      <c r="W36" s="832" t="s">
        <v>280</v>
      </c>
      <c r="X36" s="832" t="s">
        <v>280</v>
      </c>
      <c r="Y36" s="832" t="s">
        <v>280</v>
      </c>
      <c r="Z36" s="832" t="s">
        <v>280</v>
      </c>
      <c r="AC36" s="832" t="s">
        <v>280</v>
      </c>
      <c r="AD36" s="832" t="s">
        <v>280</v>
      </c>
      <c r="AE36" s="832" t="s">
        <v>280</v>
      </c>
      <c r="AF36" s="832" t="s">
        <v>280</v>
      </c>
      <c r="AG36" s="832" t="s">
        <v>280</v>
      </c>
      <c r="AH36" s="832" t="s">
        <v>280</v>
      </c>
      <c r="AI36" s="832" t="s">
        <v>280</v>
      </c>
      <c r="AJ36" s="844"/>
    </row>
    <row r="37">
      <c r="B37" s="769">
        <v>22.0</v>
      </c>
      <c r="C37" s="769">
        <v>23.0</v>
      </c>
      <c r="D37" s="769">
        <v>24.0</v>
      </c>
      <c r="E37" s="769">
        <v>25.0</v>
      </c>
      <c r="F37" s="769">
        <v>26.0</v>
      </c>
      <c r="G37" s="769">
        <v>27.0</v>
      </c>
      <c r="H37" s="769">
        <v>28.0</v>
      </c>
      <c r="K37" s="769">
        <v>22.0</v>
      </c>
      <c r="L37" s="769">
        <v>23.0</v>
      </c>
      <c r="M37" s="769">
        <v>24.0</v>
      </c>
      <c r="N37" s="769">
        <v>25.0</v>
      </c>
      <c r="O37" s="769">
        <v>26.0</v>
      </c>
      <c r="P37" s="769">
        <v>27.0</v>
      </c>
      <c r="Q37" s="769">
        <v>28.0</v>
      </c>
      <c r="T37" s="769">
        <v>22.0</v>
      </c>
      <c r="U37" s="769">
        <v>23.0</v>
      </c>
      <c r="V37" s="769">
        <v>24.0</v>
      </c>
      <c r="W37" s="769">
        <v>25.0</v>
      </c>
      <c r="X37" s="769">
        <v>26.0</v>
      </c>
      <c r="Y37" s="769">
        <v>27.0</v>
      </c>
      <c r="Z37" s="769">
        <v>28.0</v>
      </c>
      <c r="AC37" s="769">
        <v>22.0</v>
      </c>
      <c r="AD37" s="769">
        <v>23.0</v>
      </c>
      <c r="AE37" s="769">
        <v>24.0</v>
      </c>
      <c r="AF37" s="769">
        <v>25.0</v>
      </c>
      <c r="AG37" s="769">
        <v>26.0</v>
      </c>
      <c r="AH37" s="769">
        <v>27.0</v>
      </c>
      <c r="AI37" s="769">
        <v>28.0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1385" t="s">
        <v>4102</v>
      </c>
      <c r="U38" s="159"/>
      <c r="V38" s="159"/>
      <c r="W38" s="2290" t="s">
        <v>4108</v>
      </c>
      <c r="X38" s="159"/>
      <c r="Y38" s="159"/>
      <c r="Z38" s="159"/>
      <c r="AA38" s="97"/>
      <c r="AB38" s="97"/>
      <c r="AC38" s="1385" t="s">
        <v>4102</v>
      </c>
      <c r="AD38" s="159"/>
      <c r="AE38" s="159"/>
      <c r="AF38" s="2290" t="s">
        <v>4108</v>
      </c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25"/>
      <c r="X39" s="159"/>
      <c r="Y39" s="159"/>
      <c r="Z39" s="159"/>
      <c r="AA39" s="97"/>
      <c r="AB39" s="97"/>
      <c r="AC39" s="25"/>
      <c r="AD39" s="159"/>
      <c r="AE39" s="159"/>
      <c r="AF39" s="25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771" t="s">
        <v>78</v>
      </c>
      <c r="U40" s="771" t="s">
        <v>78</v>
      </c>
      <c r="V40" s="771" t="s">
        <v>78</v>
      </c>
      <c r="W40" s="25"/>
      <c r="X40" s="159"/>
      <c r="Y40" s="159"/>
      <c r="Z40" s="159"/>
      <c r="AA40" s="97"/>
      <c r="AB40" s="97"/>
      <c r="AC40" s="771" t="s">
        <v>78</v>
      </c>
      <c r="AD40" s="771" t="s">
        <v>78</v>
      </c>
      <c r="AE40" s="771" t="s">
        <v>78</v>
      </c>
      <c r="AF40" s="25"/>
      <c r="AG40" s="159"/>
      <c r="AH40" s="159"/>
      <c r="AI40" s="159"/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832" t="s">
        <v>280</v>
      </c>
      <c r="U41" s="832" t="s">
        <v>280</v>
      </c>
      <c r="V41" s="832" t="s">
        <v>280</v>
      </c>
      <c r="W41" s="832" t="s">
        <v>280</v>
      </c>
      <c r="X41" s="2287" t="s">
        <v>280</v>
      </c>
      <c r="Y41" s="2287" t="s">
        <v>280</v>
      </c>
      <c r="Z41" s="2287" t="s">
        <v>280</v>
      </c>
      <c r="AA41" s="97"/>
      <c r="AB41" s="97"/>
      <c r="AC41" s="832" t="s">
        <v>280</v>
      </c>
      <c r="AD41" s="832" t="s">
        <v>280</v>
      </c>
      <c r="AE41" s="832" t="s">
        <v>280</v>
      </c>
      <c r="AF41" s="832" t="s">
        <v>280</v>
      </c>
      <c r="AG41" s="2287" t="s">
        <v>280</v>
      </c>
      <c r="AH41" s="2287" t="s">
        <v>280</v>
      </c>
      <c r="AI41" s="2287" t="s">
        <v>280</v>
      </c>
      <c r="AJ41" s="844"/>
    </row>
    <row r="42">
      <c r="B42" s="769">
        <v>29.0</v>
      </c>
      <c r="C42" s="769">
        <v>30.0</v>
      </c>
      <c r="D42" s="2305"/>
      <c r="E42" s="2305"/>
      <c r="F42" s="2305"/>
      <c r="G42" s="2305"/>
      <c r="H42" s="2305"/>
      <c r="K42" s="769">
        <v>29.0</v>
      </c>
      <c r="L42" s="769">
        <v>30.0</v>
      </c>
      <c r="M42" s="2305"/>
      <c r="N42" s="2305"/>
      <c r="O42" s="2305"/>
      <c r="P42" s="2305"/>
      <c r="Q42" s="2305"/>
      <c r="T42" s="769">
        <v>29.0</v>
      </c>
      <c r="U42" s="769">
        <v>30.0</v>
      </c>
      <c r="V42" s="2305"/>
      <c r="W42" s="2305"/>
      <c r="X42" s="2305"/>
      <c r="Y42" s="2305"/>
      <c r="Z42" s="2305"/>
      <c r="AA42" s="97"/>
      <c r="AB42" s="97"/>
      <c r="AC42" s="769">
        <v>29.0</v>
      </c>
      <c r="AD42" s="769">
        <v>30.0</v>
      </c>
      <c r="AE42" s="2305"/>
      <c r="AF42" s="2305"/>
      <c r="AG42" s="2305"/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25"/>
      <c r="E43" s="25"/>
      <c r="F43" s="25"/>
      <c r="G43" s="25"/>
      <c r="H43" s="25"/>
      <c r="K43" s="1389" t="s">
        <v>115</v>
      </c>
      <c r="L43" s="1389" t="s">
        <v>115</v>
      </c>
      <c r="M43" s="25"/>
      <c r="N43" s="25"/>
      <c r="O43" s="25"/>
      <c r="P43" s="25"/>
      <c r="Q43" s="25"/>
      <c r="T43" s="1385" t="s">
        <v>4102</v>
      </c>
      <c r="U43" s="159"/>
      <c r="V43" s="25"/>
      <c r="W43" s="25"/>
      <c r="X43" s="25"/>
      <c r="Y43" s="25"/>
      <c r="Z43" s="25"/>
      <c r="AA43" s="97"/>
      <c r="AB43" s="97"/>
      <c r="AC43" s="1385" t="s">
        <v>4102</v>
      </c>
      <c r="AD43" s="159"/>
      <c r="AE43" s="25"/>
      <c r="AF43" s="25"/>
      <c r="AG43" s="25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25"/>
      <c r="W44" s="25"/>
      <c r="X44" s="25"/>
      <c r="Y44" s="25"/>
      <c r="Z44" s="25"/>
      <c r="AA44" s="97"/>
      <c r="AB44" s="97"/>
      <c r="AC44" s="25"/>
      <c r="AD44" s="159"/>
      <c r="AE44" s="25"/>
      <c r="AF44" s="25"/>
      <c r="AG44" s="25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159"/>
      <c r="U45" s="159"/>
      <c r="V45" s="25"/>
      <c r="W45" s="25"/>
      <c r="X45" s="25"/>
      <c r="Y45" s="25"/>
      <c r="Z45" s="25"/>
      <c r="AA45" s="97"/>
      <c r="AB45" s="97"/>
      <c r="AC45" s="159"/>
      <c r="AD45" s="159"/>
      <c r="AE45" s="25"/>
      <c r="AF45" s="25"/>
      <c r="AG45" s="25"/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287" t="s">
        <v>280</v>
      </c>
      <c r="U46" s="2287" t="s">
        <v>280</v>
      </c>
      <c r="V46" s="14"/>
      <c r="W46" s="14"/>
      <c r="X46" s="14"/>
      <c r="Y46" s="14"/>
      <c r="Z46" s="14"/>
      <c r="AA46" s="97"/>
      <c r="AB46" s="97"/>
      <c r="AC46" s="2287" t="s">
        <v>280</v>
      </c>
      <c r="AD46" s="2287" t="s">
        <v>280</v>
      </c>
      <c r="AE46" s="14"/>
      <c r="AF46" s="14"/>
      <c r="AG46" s="14"/>
      <c r="AH46" s="14"/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4277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306" t="s">
        <v>4278</v>
      </c>
      <c r="K52" s="346"/>
      <c r="T52" s="905"/>
      <c r="U52" s="905"/>
    </row>
    <row r="53">
      <c r="B53" s="51"/>
      <c r="G53" s="71" t="s">
        <v>116</v>
      </c>
      <c r="H53" s="2307" t="s">
        <v>4279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306" t="s">
        <v>1986</v>
      </c>
      <c r="K54" s="346"/>
      <c r="T54" s="905"/>
      <c r="U54" s="905"/>
    </row>
    <row r="55">
      <c r="A55" s="84"/>
      <c r="B55" s="2250" t="s">
        <v>4114</v>
      </c>
      <c r="C55" s="2251" t="s">
        <v>448</v>
      </c>
      <c r="D55" s="2252" t="s">
        <v>124</v>
      </c>
      <c r="E55" s="4"/>
      <c r="F55" s="2253" t="s">
        <v>4115</v>
      </c>
      <c r="G55" s="4"/>
      <c r="H55" s="2253" t="s">
        <v>45</v>
      </c>
      <c r="T55" s="905"/>
      <c r="U55" s="905"/>
    </row>
    <row r="56" ht="15.0" customHeight="1">
      <c r="A56" s="1" t="s">
        <v>149</v>
      </c>
      <c r="B56" s="2308">
        <v>45553.0</v>
      </c>
      <c r="C56" s="2309" t="s">
        <v>3981</v>
      </c>
      <c r="D56" s="2311" t="s">
        <v>508</v>
      </c>
      <c r="E56" s="4"/>
      <c r="F56" s="2312" t="s">
        <v>4281</v>
      </c>
      <c r="G56" s="4"/>
      <c r="H56" s="2313"/>
      <c r="K56" s="346"/>
      <c r="T56" s="905"/>
      <c r="U56" s="905"/>
    </row>
    <row r="57">
      <c r="B57" s="2308">
        <v>45560.0</v>
      </c>
      <c r="C57" s="2309" t="s">
        <v>4120</v>
      </c>
      <c r="D57" s="2311" t="s">
        <v>508</v>
      </c>
      <c r="E57" s="4"/>
      <c r="F57" s="2312" t="s">
        <v>4282</v>
      </c>
      <c r="G57" s="4"/>
      <c r="H57" s="2313"/>
      <c r="K57" s="346"/>
      <c r="T57" s="905"/>
      <c r="U57" s="905"/>
    </row>
    <row r="58">
      <c r="B58" s="2308">
        <v>45544.0</v>
      </c>
      <c r="C58" s="2309" t="s">
        <v>4283</v>
      </c>
      <c r="D58" s="2311" t="s">
        <v>508</v>
      </c>
      <c r="E58" s="4"/>
      <c r="F58" s="2312" t="s">
        <v>4284</v>
      </c>
      <c r="G58" s="4"/>
      <c r="H58" s="2313"/>
      <c r="K58" s="346"/>
      <c r="T58" s="905"/>
      <c r="U58" s="905"/>
    </row>
    <row r="59">
      <c r="B59" s="2308">
        <v>45536.0</v>
      </c>
      <c r="C59" s="2309" t="s">
        <v>280</v>
      </c>
      <c r="D59" s="2314" t="s">
        <v>4285</v>
      </c>
      <c r="E59" s="4"/>
      <c r="F59" s="2315" t="s">
        <v>4286</v>
      </c>
      <c r="G59" s="4"/>
      <c r="H59" s="2308"/>
      <c r="K59" s="346"/>
      <c r="T59" s="905"/>
      <c r="U59" s="905"/>
    </row>
    <row r="60">
      <c r="B60" s="2308">
        <v>45537.0</v>
      </c>
      <c r="C60" s="2309" t="s">
        <v>280</v>
      </c>
      <c r="D60" s="2314" t="s">
        <v>566</v>
      </c>
      <c r="E60" s="4"/>
      <c r="F60" s="2315" t="s">
        <v>4287</v>
      </c>
      <c r="G60" s="4"/>
      <c r="H60" s="2308"/>
      <c r="K60" s="346"/>
      <c r="T60" s="905"/>
      <c r="U60" s="905"/>
    </row>
    <row r="61">
      <c r="B61" s="2308">
        <v>45538.0</v>
      </c>
      <c r="C61" s="2309" t="s">
        <v>280</v>
      </c>
      <c r="D61" s="2314" t="s">
        <v>4288</v>
      </c>
      <c r="E61" s="4"/>
      <c r="F61" s="2315" t="s">
        <v>4289</v>
      </c>
      <c r="G61" s="4"/>
      <c r="H61" s="2308"/>
      <c r="K61" s="346"/>
      <c r="T61" s="905"/>
      <c r="U61" s="905"/>
    </row>
    <row r="62">
      <c r="B62" s="2316">
        <v>45539.0</v>
      </c>
      <c r="C62" s="2317" t="s">
        <v>280</v>
      </c>
      <c r="D62" s="2318" t="s">
        <v>490</v>
      </c>
      <c r="E62" s="4"/>
      <c r="F62" s="2319" t="s">
        <v>4290</v>
      </c>
      <c r="G62" s="4"/>
      <c r="H62" s="2320"/>
      <c r="K62" s="346"/>
      <c r="T62" s="905"/>
      <c r="U62" s="905"/>
    </row>
    <row r="63">
      <c r="B63" s="2308">
        <v>45540.0</v>
      </c>
      <c r="C63" s="2309" t="s">
        <v>280</v>
      </c>
      <c r="D63" s="2314" t="s">
        <v>2144</v>
      </c>
      <c r="E63" s="4"/>
      <c r="F63" s="2315" t="s">
        <v>4291</v>
      </c>
      <c r="G63" s="4"/>
      <c r="H63" s="2308"/>
      <c r="K63" s="346"/>
      <c r="T63" s="905"/>
      <c r="U63" s="905"/>
    </row>
    <row r="64">
      <c r="B64" s="2308">
        <v>45541.0</v>
      </c>
      <c r="C64" s="2309" t="s">
        <v>280</v>
      </c>
      <c r="D64" s="2314" t="s">
        <v>817</v>
      </c>
      <c r="E64" s="4"/>
      <c r="F64" s="2315" t="s">
        <v>4292</v>
      </c>
      <c r="G64" s="4"/>
      <c r="H64" s="2308"/>
      <c r="K64" s="346"/>
      <c r="T64" s="905"/>
      <c r="U64" s="905"/>
    </row>
    <row r="65">
      <c r="B65" s="2308">
        <v>45542.0</v>
      </c>
      <c r="C65" s="2309" t="s">
        <v>280</v>
      </c>
      <c r="D65" s="2314" t="s">
        <v>904</v>
      </c>
      <c r="E65" s="4"/>
      <c r="F65" s="2315" t="s">
        <v>4293</v>
      </c>
      <c r="G65" s="4"/>
      <c r="H65" s="2309"/>
      <c r="K65" s="346"/>
      <c r="T65" s="905"/>
      <c r="U65" s="905"/>
    </row>
    <row r="66">
      <c r="B66" s="2308">
        <v>45543.0</v>
      </c>
      <c r="C66" s="2309" t="s">
        <v>280</v>
      </c>
      <c r="D66" s="2314" t="s">
        <v>671</v>
      </c>
      <c r="E66" s="4"/>
      <c r="F66" s="2315" t="s">
        <v>4294</v>
      </c>
      <c r="G66" s="4"/>
      <c r="H66" s="2308"/>
      <c r="K66" s="346"/>
      <c r="T66" s="905"/>
      <c r="U66" s="905"/>
    </row>
    <row r="67">
      <c r="B67" s="2308">
        <v>45545.0</v>
      </c>
      <c r="C67" s="2309" t="s">
        <v>280</v>
      </c>
      <c r="D67" s="2314" t="s">
        <v>4296</v>
      </c>
      <c r="E67" s="4"/>
      <c r="F67" s="2315" t="s">
        <v>4297</v>
      </c>
      <c r="G67" s="4"/>
      <c r="H67" s="2308"/>
      <c r="K67" s="346"/>
      <c r="T67" s="905"/>
      <c r="U67" s="905"/>
    </row>
    <row r="68">
      <c r="B68" s="2308">
        <v>45546.0</v>
      </c>
      <c r="C68" s="2309" t="s">
        <v>280</v>
      </c>
      <c r="D68" s="2314" t="s">
        <v>4298</v>
      </c>
      <c r="E68" s="4"/>
      <c r="F68" s="2315" t="s">
        <v>4299</v>
      </c>
      <c r="G68" s="4"/>
      <c r="H68" s="2308"/>
      <c r="K68" s="346"/>
      <c r="T68" s="905"/>
      <c r="U68" s="905"/>
    </row>
    <row r="69">
      <c r="B69" s="2308">
        <v>45547.0</v>
      </c>
      <c r="C69" s="2309" t="s">
        <v>280</v>
      </c>
      <c r="D69" s="2314" t="s">
        <v>3987</v>
      </c>
      <c r="E69" s="4"/>
      <c r="F69" s="2315" t="s">
        <v>4301</v>
      </c>
      <c r="G69" s="4"/>
      <c r="H69" s="2308"/>
      <c r="K69" s="346"/>
      <c r="T69" s="905"/>
      <c r="U69" s="905"/>
    </row>
    <row r="70">
      <c r="B70" s="2308">
        <v>45548.0</v>
      </c>
      <c r="C70" s="2309" t="s">
        <v>280</v>
      </c>
      <c r="D70" s="2314" t="s">
        <v>134</v>
      </c>
      <c r="E70" s="4"/>
      <c r="F70" s="2315" t="s">
        <v>4302</v>
      </c>
      <c r="G70" s="4"/>
      <c r="H70" s="2308"/>
      <c r="K70" s="346"/>
      <c r="T70" s="905"/>
      <c r="U70" s="905"/>
    </row>
    <row r="71">
      <c r="B71" s="2308">
        <v>45549.0</v>
      </c>
      <c r="C71" s="2309" t="s">
        <v>280</v>
      </c>
      <c r="D71" s="2314" t="s">
        <v>3113</v>
      </c>
      <c r="E71" s="4"/>
      <c r="F71" s="2315" t="s">
        <v>4303</v>
      </c>
      <c r="G71" s="4"/>
      <c r="H71" s="2308"/>
      <c r="K71" s="346"/>
      <c r="T71" s="905"/>
      <c r="U71" s="905"/>
    </row>
    <row r="72">
      <c r="B72" s="2308">
        <v>45550.0</v>
      </c>
      <c r="C72" s="2309" t="s">
        <v>280</v>
      </c>
      <c r="D72" s="2314" t="s">
        <v>4136</v>
      </c>
      <c r="E72" s="4"/>
      <c r="F72" s="2315" t="s">
        <v>4304</v>
      </c>
      <c r="G72" s="4"/>
      <c r="H72" s="2308"/>
      <c r="K72" s="346"/>
      <c r="T72" s="905"/>
      <c r="U72" s="905"/>
    </row>
    <row r="73">
      <c r="B73" s="2308">
        <v>45551.0</v>
      </c>
      <c r="C73" s="2309" t="s">
        <v>280</v>
      </c>
      <c r="D73" s="2314" t="s">
        <v>4306</v>
      </c>
      <c r="E73" s="4"/>
      <c r="F73" s="2315" t="s">
        <v>4307</v>
      </c>
      <c r="G73" s="4"/>
      <c r="H73" s="2313"/>
      <c r="K73" s="346"/>
      <c r="T73" s="905"/>
      <c r="U73" s="905"/>
    </row>
    <row r="74">
      <c r="B74" s="2308">
        <v>45552.0</v>
      </c>
      <c r="C74" s="2309" t="s">
        <v>280</v>
      </c>
      <c r="D74" s="2314" t="s">
        <v>4131</v>
      </c>
      <c r="E74" s="4"/>
      <c r="F74" s="2315" t="s">
        <v>4308</v>
      </c>
      <c r="G74" s="4"/>
      <c r="H74" s="2313"/>
      <c r="K74" s="346"/>
      <c r="T74" s="905"/>
      <c r="U74" s="905"/>
    </row>
    <row r="75">
      <c r="B75" s="2308">
        <v>45553.0</v>
      </c>
      <c r="C75" s="2309" t="s">
        <v>280</v>
      </c>
      <c r="D75" s="2314" t="s">
        <v>142</v>
      </c>
      <c r="E75" s="4"/>
      <c r="F75" s="2315" t="s">
        <v>4309</v>
      </c>
      <c r="G75" s="4"/>
      <c r="H75" s="2313"/>
      <c r="K75" s="346"/>
      <c r="T75" s="905"/>
      <c r="U75" s="905"/>
    </row>
    <row r="76">
      <c r="B76" s="2308">
        <v>45554.0</v>
      </c>
      <c r="C76" s="2309" t="s">
        <v>280</v>
      </c>
      <c r="D76" s="2314" t="s">
        <v>4310</v>
      </c>
      <c r="E76" s="4"/>
      <c r="F76" s="2315" t="s">
        <v>4311</v>
      </c>
      <c r="G76" s="4"/>
      <c r="H76" s="2313"/>
      <c r="K76" s="346"/>
    </row>
    <row r="77">
      <c r="B77" s="2308">
        <v>45555.0</v>
      </c>
      <c r="C77" s="2309" t="s">
        <v>280</v>
      </c>
      <c r="D77" s="2314" t="s">
        <v>1297</v>
      </c>
      <c r="E77" s="4"/>
      <c r="F77" s="2315" t="s">
        <v>4312</v>
      </c>
      <c r="G77" s="4"/>
      <c r="H77" s="2313"/>
      <c r="K77" s="346"/>
    </row>
    <row r="78">
      <c r="B78" s="2308">
        <v>45556.0</v>
      </c>
      <c r="C78" s="2309" t="s">
        <v>280</v>
      </c>
      <c r="D78" s="2314" t="s">
        <v>4313</v>
      </c>
      <c r="E78" s="4"/>
      <c r="F78" s="2315" t="s">
        <v>4314</v>
      </c>
      <c r="G78" s="4"/>
      <c r="H78" s="2313"/>
      <c r="K78" s="346"/>
    </row>
    <row r="79">
      <c r="B79" s="2308">
        <v>45557.0</v>
      </c>
      <c r="C79" s="2309" t="s">
        <v>280</v>
      </c>
      <c r="D79" s="2314" t="s">
        <v>4315</v>
      </c>
      <c r="E79" s="4"/>
      <c r="F79" s="2315" t="s">
        <v>4316</v>
      </c>
      <c r="G79" s="4"/>
      <c r="H79" s="2313"/>
      <c r="K79" s="346"/>
    </row>
    <row r="80">
      <c r="B80" s="2308">
        <v>45558.0</v>
      </c>
      <c r="C80" s="2309" t="s">
        <v>280</v>
      </c>
      <c r="D80" s="2314" t="s">
        <v>4317</v>
      </c>
      <c r="E80" s="4"/>
      <c r="F80" s="2315" t="s">
        <v>4318</v>
      </c>
      <c r="G80" s="4"/>
      <c r="H80" s="2313"/>
      <c r="K80" s="346"/>
    </row>
    <row r="81">
      <c r="B81" s="2308">
        <v>45559.0</v>
      </c>
      <c r="C81" s="2309" t="s">
        <v>280</v>
      </c>
      <c r="D81" s="2314" t="s">
        <v>3270</v>
      </c>
      <c r="E81" s="4"/>
      <c r="F81" s="2315" t="s">
        <v>4319</v>
      </c>
      <c r="G81" s="4"/>
      <c r="H81" s="2313"/>
      <c r="K81" s="346"/>
    </row>
    <row r="82">
      <c r="B82" s="2308">
        <v>45560.0</v>
      </c>
      <c r="C82" s="2309" t="s">
        <v>280</v>
      </c>
      <c r="D82" s="2314" t="s">
        <v>857</v>
      </c>
      <c r="E82" s="4"/>
      <c r="F82" s="2315" t="s">
        <v>4320</v>
      </c>
      <c r="G82" s="4"/>
      <c r="H82" s="2313"/>
      <c r="K82" s="346"/>
    </row>
    <row r="83">
      <c r="B83" s="2316">
        <v>45561.0</v>
      </c>
      <c r="C83" s="2317" t="s">
        <v>280</v>
      </c>
      <c r="D83" s="2318" t="s">
        <v>4321</v>
      </c>
      <c r="E83" s="4"/>
      <c r="F83" s="2319" t="s">
        <v>4322</v>
      </c>
      <c r="G83" s="4"/>
      <c r="H83" s="2321"/>
      <c r="K83" s="346"/>
    </row>
    <row r="84">
      <c r="B84" s="2316">
        <v>45562.0</v>
      </c>
      <c r="C84" s="2317" t="s">
        <v>280</v>
      </c>
      <c r="D84" s="2318" t="s">
        <v>857</v>
      </c>
      <c r="E84" s="4"/>
      <c r="F84" s="2319" t="s">
        <v>4325</v>
      </c>
      <c r="G84" s="4"/>
      <c r="H84" s="2321"/>
      <c r="K84" s="346"/>
    </row>
    <row r="85">
      <c r="B85" s="2316">
        <v>45563.0</v>
      </c>
      <c r="C85" s="2317" t="s">
        <v>280</v>
      </c>
      <c r="D85" s="2318" t="s">
        <v>4327</v>
      </c>
      <c r="E85" s="4"/>
      <c r="F85" s="2319" t="s">
        <v>4328</v>
      </c>
      <c r="G85" s="4"/>
      <c r="H85" s="2321"/>
      <c r="K85" s="346"/>
    </row>
    <row r="86">
      <c r="B86" s="2316">
        <v>45564.0</v>
      </c>
      <c r="C86" s="2317" t="s">
        <v>280</v>
      </c>
      <c r="D86" s="2318" t="s">
        <v>4329</v>
      </c>
      <c r="E86" s="4"/>
      <c r="F86" s="2319" t="s">
        <v>4330</v>
      </c>
      <c r="G86" s="4"/>
      <c r="H86" s="2321"/>
      <c r="K86" s="346"/>
    </row>
    <row r="87">
      <c r="B87" s="2316">
        <v>45565.0</v>
      </c>
      <c r="C87" s="2317" t="s">
        <v>280</v>
      </c>
      <c r="D87" s="2318" t="s">
        <v>797</v>
      </c>
      <c r="E87" s="4"/>
      <c r="F87" s="2319" t="s">
        <v>4332</v>
      </c>
      <c r="G87" s="4"/>
      <c r="H87" s="2321"/>
      <c r="K87" s="346"/>
    </row>
    <row r="88">
      <c r="B88" s="2308">
        <v>45537.0</v>
      </c>
      <c r="C88" s="2309" t="s">
        <v>78</v>
      </c>
      <c r="D88" s="2314" t="s">
        <v>157</v>
      </c>
      <c r="E88" s="4"/>
      <c r="F88" s="2315" t="s">
        <v>4333</v>
      </c>
      <c r="G88" s="4"/>
      <c r="H88" s="2313"/>
      <c r="K88" s="346"/>
    </row>
    <row r="89">
      <c r="B89" s="2308">
        <v>45538.0</v>
      </c>
      <c r="C89" s="2309" t="s">
        <v>78</v>
      </c>
      <c r="D89" s="2314" t="s">
        <v>3987</v>
      </c>
      <c r="E89" s="4"/>
      <c r="F89" s="2315" t="s">
        <v>4336</v>
      </c>
      <c r="G89" s="4"/>
      <c r="H89" s="2313"/>
      <c r="K89" s="346"/>
    </row>
    <row r="90">
      <c r="B90" s="2308">
        <v>45539.0</v>
      </c>
      <c r="C90" s="2309" t="s">
        <v>78</v>
      </c>
      <c r="D90" s="2314" t="s">
        <v>228</v>
      </c>
      <c r="E90" s="4"/>
      <c r="F90" s="2315" t="s">
        <v>4339</v>
      </c>
      <c r="G90" s="4"/>
      <c r="H90" s="2313"/>
      <c r="K90" s="346"/>
    </row>
    <row r="91">
      <c r="B91" s="2308">
        <v>45540.0</v>
      </c>
      <c r="C91" s="2309" t="s">
        <v>78</v>
      </c>
      <c r="D91" s="2314" t="s">
        <v>1184</v>
      </c>
      <c r="E91" s="4"/>
      <c r="F91" s="2315" t="s">
        <v>4340</v>
      </c>
      <c r="G91" s="4"/>
      <c r="H91" s="2313"/>
      <c r="K91" s="346"/>
    </row>
    <row r="92">
      <c r="B92" s="2308">
        <v>45541.0</v>
      </c>
      <c r="C92" s="2309" t="s">
        <v>78</v>
      </c>
      <c r="D92" s="2314" t="s">
        <v>161</v>
      </c>
      <c r="E92" s="4"/>
      <c r="F92" s="2315" t="s">
        <v>4341</v>
      </c>
      <c r="G92" s="4"/>
      <c r="H92" s="2313"/>
      <c r="K92" s="346"/>
    </row>
    <row r="93">
      <c r="B93" s="2308">
        <v>45542.0</v>
      </c>
      <c r="C93" s="2309" t="s">
        <v>78</v>
      </c>
      <c r="D93" s="2314" t="s">
        <v>518</v>
      </c>
      <c r="E93" s="4"/>
      <c r="F93" s="2315" t="s">
        <v>4343</v>
      </c>
      <c r="G93" s="4"/>
      <c r="H93" s="2313"/>
      <c r="K93" s="346"/>
    </row>
    <row r="94">
      <c r="B94" s="2308">
        <v>45545.0</v>
      </c>
      <c r="C94" s="2309" t="s">
        <v>78</v>
      </c>
      <c r="D94" s="2314" t="s">
        <v>4344</v>
      </c>
      <c r="E94" s="4"/>
      <c r="F94" s="2315" t="s">
        <v>4345</v>
      </c>
      <c r="G94" s="4"/>
      <c r="H94" s="2313"/>
      <c r="K94" s="346"/>
    </row>
    <row r="95">
      <c r="B95" s="2308">
        <v>45546.0</v>
      </c>
      <c r="C95" s="2309" t="s">
        <v>78</v>
      </c>
      <c r="D95" s="2314" t="s">
        <v>4346</v>
      </c>
      <c r="E95" s="4"/>
      <c r="F95" s="2315" t="s">
        <v>4347</v>
      </c>
      <c r="G95" s="4"/>
      <c r="H95" s="2313"/>
      <c r="K95" s="346"/>
    </row>
    <row r="96">
      <c r="B96" s="2308">
        <v>45547.0</v>
      </c>
      <c r="C96" s="2309" t="s">
        <v>78</v>
      </c>
      <c r="D96" s="2314" t="s">
        <v>886</v>
      </c>
      <c r="E96" s="4"/>
      <c r="F96" s="2315" t="s">
        <v>4349</v>
      </c>
      <c r="G96" s="4"/>
      <c r="H96" s="2313"/>
      <c r="K96" s="346"/>
    </row>
    <row r="97">
      <c r="B97" s="2308">
        <v>45548.0</v>
      </c>
      <c r="C97" s="2309" t="s">
        <v>78</v>
      </c>
      <c r="D97" s="2314" t="s">
        <v>314</v>
      </c>
      <c r="E97" s="4"/>
      <c r="F97" s="2315" t="s">
        <v>4350</v>
      </c>
      <c r="G97" s="4"/>
      <c r="H97" s="2313"/>
      <c r="K97" s="346"/>
    </row>
    <row r="98">
      <c r="B98" s="2308">
        <v>45550.0</v>
      </c>
      <c r="C98" s="2309" t="s">
        <v>78</v>
      </c>
      <c r="D98" s="2314" t="s">
        <v>180</v>
      </c>
      <c r="E98" s="4"/>
      <c r="F98" s="2315" t="s">
        <v>4351</v>
      </c>
      <c r="G98" s="4"/>
      <c r="H98" s="2313"/>
      <c r="K98" s="346"/>
    </row>
    <row r="99">
      <c r="B99" s="2308">
        <v>45551.0</v>
      </c>
      <c r="C99" s="2309" t="s">
        <v>78</v>
      </c>
      <c r="D99" s="2314" t="s">
        <v>170</v>
      </c>
      <c r="E99" s="4"/>
      <c r="F99" s="2315" t="s">
        <v>4352</v>
      </c>
      <c r="G99" s="4"/>
      <c r="H99" s="2313"/>
      <c r="K99" s="346"/>
    </row>
    <row r="100">
      <c r="B100" s="2308">
        <v>45554.0</v>
      </c>
      <c r="C100" s="2309" t="s">
        <v>78</v>
      </c>
      <c r="D100" s="2314" t="s">
        <v>134</v>
      </c>
      <c r="E100" s="4"/>
      <c r="F100" s="2315" t="s">
        <v>4353</v>
      </c>
      <c r="G100" s="4"/>
      <c r="H100" s="2313"/>
      <c r="K100" s="346"/>
    </row>
    <row r="101">
      <c r="B101" s="2308">
        <v>45555.0</v>
      </c>
      <c r="C101" s="2309" t="s">
        <v>78</v>
      </c>
      <c r="D101" s="2314" t="s">
        <v>2798</v>
      </c>
      <c r="E101" s="4"/>
      <c r="F101" s="2315" t="s">
        <v>4354</v>
      </c>
      <c r="G101" s="4"/>
      <c r="H101" s="2313"/>
      <c r="K101" s="346"/>
    </row>
    <row r="102">
      <c r="B102" s="2308">
        <v>45556.0</v>
      </c>
      <c r="C102" s="2309" t="s">
        <v>78</v>
      </c>
      <c r="D102" s="2314" t="s">
        <v>173</v>
      </c>
      <c r="E102" s="4"/>
      <c r="F102" s="2315" t="s">
        <v>4355</v>
      </c>
      <c r="G102" s="4"/>
      <c r="H102" s="2313"/>
      <c r="K102" s="346"/>
    </row>
    <row r="103">
      <c r="B103" s="2308">
        <v>45557.0</v>
      </c>
      <c r="C103" s="2309" t="s">
        <v>78</v>
      </c>
      <c r="D103" s="2314" t="s">
        <v>3973</v>
      </c>
      <c r="E103" s="4"/>
      <c r="F103" s="2315" t="s">
        <v>4356</v>
      </c>
      <c r="G103" s="4"/>
      <c r="H103" s="2313"/>
      <c r="K103" s="346"/>
    </row>
    <row r="104">
      <c r="B104" s="2308">
        <v>45558.0</v>
      </c>
      <c r="C104" s="2309" t="s">
        <v>78</v>
      </c>
      <c r="D104" s="2314" t="s">
        <v>3282</v>
      </c>
      <c r="E104" s="4"/>
      <c r="F104" s="2315" t="s">
        <v>4358</v>
      </c>
      <c r="G104" s="4"/>
      <c r="H104" s="2313"/>
      <c r="K104" s="346"/>
    </row>
    <row r="105">
      <c r="B105" s="2308">
        <v>45559.0</v>
      </c>
      <c r="C105" s="2309" t="s">
        <v>78</v>
      </c>
      <c r="D105" s="2314" t="s">
        <v>4360</v>
      </c>
      <c r="E105" s="4"/>
      <c r="F105" s="2315" t="s">
        <v>4363</v>
      </c>
      <c r="G105" s="4"/>
      <c r="H105" s="2308"/>
      <c r="K105" s="346"/>
    </row>
    <row r="106">
      <c r="K106" s="346"/>
    </row>
    <row r="107">
      <c r="K107" s="346"/>
    </row>
    <row r="108">
      <c r="B108" s="818"/>
      <c r="K108" s="346"/>
    </row>
    <row r="109">
      <c r="B109" s="818"/>
      <c r="K109" s="346"/>
    </row>
    <row r="110">
      <c r="B110" s="818"/>
      <c r="K110" s="346"/>
    </row>
    <row r="111">
      <c r="B111" s="818"/>
      <c r="K111" s="346"/>
    </row>
    <row r="112">
      <c r="B112" s="818"/>
      <c r="K112" s="346"/>
    </row>
    <row r="113">
      <c r="B113" s="818"/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  <row r="1011">
      <c r="K1011" s="346"/>
    </row>
    <row r="1012">
      <c r="K1012" s="346"/>
    </row>
    <row r="1013">
      <c r="K1013" s="346"/>
    </row>
  </sheetData>
  <autoFilter ref="$B$55:$H$105">
    <sortState ref="B55:H105">
      <sortCondition ref="C55:C105"/>
      <sortCondition ref="B55:B105"/>
    </sortState>
  </autoFilter>
  <mergeCells count="212">
    <mergeCell ref="Q28:Q31"/>
    <mergeCell ref="T28:T29"/>
    <mergeCell ref="U28:U31"/>
    <mergeCell ref="AC28:AC29"/>
    <mergeCell ref="AD28:AD31"/>
    <mergeCell ref="B28:B29"/>
    <mergeCell ref="C28:C31"/>
    <mergeCell ref="G28:G31"/>
    <mergeCell ref="H28:H31"/>
    <mergeCell ref="K28:K29"/>
    <mergeCell ref="L28:L31"/>
    <mergeCell ref="P28:P31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B23:B24"/>
    <mergeCell ref="K23:K24"/>
    <mergeCell ref="T23:T24"/>
    <mergeCell ref="AC23:AC24"/>
    <mergeCell ref="C5:D5"/>
    <mergeCell ref="C6:G6"/>
    <mergeCell ref="B7:B8"/>
    <mergeCell ref="B9:B11"/>
    <mergeCell ref="D9:G9"/>
    <mergeCell ref="D10:G10"/>
    <mergeCell ref="D11:G11"/>
    <mergeCell ref="T33:T34"/>
    <mergeCell ref="W33:W35"/>
    <mergeCell ref="AC33:AC34"/>
    <mergeCell ref="AF33:AF35"/>
    <mergeCell ref="K33:K36"/>
    <mergeCell ref="L33:L36"/>
    <mergeCell ref="M33:M36"/>
    <mergeCell ref="N33:N36"/>
    <mergeCell ref="O33:O36"/>
    <mergeCell ref="P33:P36"/>
    <mergeCell ref="Q33:Q36"/>
    <mergeCell ref="B33:B36"/>
    <mergeCell ref="C33:C36"/>
    <mergeCell ref="D33:D36"/>
    <mergeCell ref="E33:E36"/>
    <mergeCell ref="F33:F36"/>
    <mergeCell ref="G33:G36"/>
    <mergeCell ref="H33:H36"/>
    <mergeCell ref="T38:T39"/>
    <mergeCell ref="W38:W40"/>
    <mergeCell ref="AC38:AC39"/>
    <mergeCell ref="AF38:AF40"/>
    <mergeCell ref="K38:K41"/>
    <mergeCell ref="L38:L41"/>
    <mergeCell ref="M38:M41"/>
    <mergeCell ref="N38:N41"/>
    <mergeCell ref="O38:O41"/>
    <mergeCell ref="P38:P41"/>
    <mergeCell ref="Q38:Q41"/>
    <mergeCell ref="B38:B41"/>
    <mergeCell ref="C38:C41"/>
    <mergeCell ref="D38:D41"/>
    <mergeCell ref="E38:E41"/>
    <mergeCell ref="F38:F41"/>
    <mergeCell ref="G38:G41"/>
    <mergeCell ref="H38:H41"/>
    <mergeCell ref="Z42:Z46"/>
    <mergeCell ref="AE42:AE46"/>
    <mergeCell ref="AF42:AF46"/>
    <mergeCell ref="AG42:AG46"/>
    <mergeCell ref="AH42:AH46"/>
    <mergeCell ref="AI42:AI46"/>
    <mergeCell ref="AC43:AC44"/>
    <mergeCell ref="B43:B46"/>
    <mergeCell ref="C43:C46"/>
    <mergeCell ref="O42:O46"/>
    <mergeCell ref="P42:P46"/>
    <mergeCell ref="Q42:Q46"/>
    <mergeCell ref="V42:V46"/>
    <mergeCell ref="W42:W46"/>
    <mergeCell ref="X42:X46"/>
    <mergeCell ref="Y42:Y46"/>
    <mergeCell ref="T43:T44"/>
    <mergeCell ref="K43:K46"/>
    <mergeCell ref="L43:L46"/>
    <mergeCell ref="D42:D46"/>
    <mergeCell ref="E42:E46"/>
    <mergeCell ref="F42:F46"/>
    <mergeCell ref="G42:G46"/>
    <mergeCell ref="H42:H46"/>
    <mergeCell ref="M42:M46"/>
    <mergeCell ref="N42:N46"/>
    <mergeCell ref="B51:F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F61:G61"/>
    <mergeCell ref="D68:E68"/>
    <mergeCell ref="D69:E69"/>
    <mergeCell ref="D70:E70"/>
    <mergeCell ref="D61:E61"/>
    <mergeCell ref="D62:E62"/>
    <mergeCell ref="D63:E63"/>
    <mergeCell ref="D64:E64"/>
    <mergeCell ref="D65:E65"/>
    <mergeCell ref="D66:E66"/>
    <mergeCell ref="D67:E67"/>
    <mergeCell ref="D87:E87"/>
    <mergeCell ref="D88:E88"/>
    <mergeCell ref="D89:E89"/>
    <mergeCell ref="D90:E90"/>
    <mergeCell ref="D91:E91"/>
    <mergeCell ref="D92:E92"/>
    <mergeCell ref="D93:E93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100:E100"/>
    <mergeCell ref="F102:G102"/>
    <mergeCell ref="F103:G103"/>
    <mergeCell ref="F104:G104"/>
    <mergeCell ref="F105:G105"/>
    <mergeCell ref="F95:G95"/>
    <mergeCell ref="F96:G96"/>
    <mergeCell ref="F97:G97"/>
    <mergeCell ref="F98:G98"/>
    <mergeCell ref="F99:G99"/>
    <mergeCell ref="F100:G100"/>
    <mergeCell ref="F101:G10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D71:E71"/>
    <mergeCell ref="F71:G71"/>
    <mergeCell ref="D72:E72"/>
    <mergeCell ref="F72:G72"/>
    <mergeCell ref="F73:G73"/>
    <mergeCell ref="D73:E73"/>
    <mergeCell ref="D74:E74"/>
    <mergeCell ref="D75:E75"/>
    <mergeCell ref="D76:E76"/>
    <mergeCell ref="D77:E77"/>
    <mergeCell ref="D78:E78"/>
    <mergeCell ref="D79:E79"/>
    <mergeCell ref="F74:G74"/>
    <mergeCell ref="F75:G75"/>
    <mergeCell ref="F76:G76"/>
    <mergeCell ref="F77:G77"/>
    <mergeCell ref="F78:G78"/>
    <mergeCell ref="F79:G79"/>
    <mergeCell ref="F80:G80"/>
    <mergeCell ref="D80:E80"/>
    <mergeCell ref="D81:E81"/>
    <mergeCell ref="D82:E82"/>
    <mergeCell ref="D83:E83"/>
    <mergeCell ref="D84:E84"/>
    <mergeCell ref="D85:E85"/>
    <mergeCell ref="D86:E86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</mergeCells>
  <hyperlinks>
    <hyperlink r:id="rId1" ref="B51"/>
    <hyperlink r:id="rId2" ref="H52"/>
    <hyperlink r:id="rId3" ref="H53"/>
    <hyperlink r:id="rId4" ref="H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0.5"/>
    <col customWidth="1" min="2" max="2" width="23.25"/>
    <col customWidth="1" min="3" max="3" width="16.38"/>
    <col customWidth="1" min="5" max="5" width="59.75"/>
  </cols>
  <sheetData>
    <row r="1">
      <c r="A1" s="2291" t="s">
        <v>4216</v>
      </c>
      <c r="B1" s="478" t="s">
        <v>4217</v>
      </c>
    </row>
    <row r="3">
      <c r="A3" s="2292" t="s">
        <v>4218</v>
      </c>
      <c r="B3" s="2293" t="s">
        <v>4219</v>
      </c>
      <c r="C3" s="2293" t="s">
        <v>4220</v>
      </c>
      <c r="D3" s="2293" t="s">
        <v>4221</v>
      </c>
      <c r="E3" s="2294" t="s">
        <v>45</v>
      </c>
    </row>
    <row r="4">
      <c r="A4" s="2295" t="s">
        <v>4222</v>
      </c>
      <c r="B4" s="2295" t="s">
        <v>4223</v>
      </c>
      <c r="C4" s="2295" t="s">
        <v>4224</v>
      </c>
      <c r="D4" s="2295" t="s">
        <v>4225</v>
      </c>
      <c r="E4" s="2296" t="s">
        <v>4226</v>
      </c>
    </row>
    <row r="5">
      <c r="A5" s="2297" t="s">
        <v>4227</v>
      </c>
      <c r="E5" s="2298" t="s">
        <v>4228</v>
      </c>
    </row>
    <row r="6">
      <c r="A6" s="2299" t="s">
        <v>4229</v>
      </c>
      <c r="B6" s="2299" t="s">
        <v>4230</v>
      </c>
      <c r="C6" s="2299" t="s">
        <v>4231</v>
      </c>
      <c r="D6" s="2300" t="s">
        <v>4232</v>
      </c>
    </row>
    <row r="7">
      <c r="A7" s="2301" t="s">
        <v>4233</v>
      </c>
      <c r="B7" s="2301" t="s">
        <v>4234</v>
      </c>
      <c r="C7" s="2301" t="s">
        <v>4235</v>
      </c>
      <c r="D7" s="2301" t="s">
        <v>4236</v>
      </c>
    </row>
    <row r="8">
      <c r="A8" s="2299" t="s">
        <v>4237</v>
      </c>
      <c r="B8" s="2299" t="s">
        <v>4238</v>
      </c>
      <c r="C8" s="2299" t="s">
        <v>4239</v>
      </c>
      <c r="D8" s="2299" t="s">
        <v>4240</v>
      </c>
    </row>
    <row r="9">
      <c r="A9" s="2299" t="s">
        <v>4241</v>
      </c>
      <c r="B9" s="2299" t="s">
        <v>4242</v>
      </c>
      <c r="C9" s="2300" t="s">
        <v>4243</v>
      </c>
      <c r="D9" s="2299" t="s">
        <v>4244</v>
      </c>
    </row>
    <row r="10">
      <c r="A10" s="2302" t="s">
        <v>4245</v>
      </c>
      <c r="B10" s="2303" t="s">
        <v>4246</v>
      </c>
      <c r="C10" s="2303" t="s">
        <v>4247</v>
      </c>
      <c r="D10" s="2303" t="s">
        <v>4248</v>
      </c>
    </row>
    <row r="11">
      <c r="A11" s="2304" t="s">
        <v>4249</v>
      </c>
      <c r="B11" s="2304" t="s">
        <v>4250</v>
      </c>
      <c r="C11" s="2304" t="s">
        <v>4251</v>
      </c>
      <c r="D11" s="2304" t="s">
        <v>4252</v>
      </c>
    </row>
    <row r="12">
      <c r="A12" s="2299" t="s">
        <v>4253</v>
      </c>
      <c r="B12" s="2299" t="s">
        <v>4254</v>
      </c>
      <c r="C12" s="2299" t="s">
        <v>4255</v>
      </c>
      <c r="D12" s="2299" t="s">
        <v>4256</v>
      </c>
    </row>
    <row r="13">
      <c r="A13" s="2303" t="s">
        <v>4257</v>
      </c>
      <c r="B13" s="2303" t="s">
        <v>4258</v>
      </c>
      <c r="C13" s="2303" t="s">
        <v>4259</v>
      </c>
      <c r="D13" s="2303" t="s">
        <v>4260</v>
      </c>
    </row>
    <row r="14">
      <c r="A14" s="2303" t="s">
        <v>4261</v>
      </c>
      <c r="B14" s="2303" t="s">
        <v>4262</v>
      </c>
      <c r="C14" s="2303" t="s">
        <v>4263</v>
      </c>
      <c r="D14" s="2303" t="s">
        <v>4264</v>
      </c>
    </row>
    <row r="15">
      <c r="A15" s="2299" t="s">
        <v>4265</v>
      </c>
      <c r="B15" s="2299" t="s">
        <v>4266</v>
      </c>
      <c r="C15" s="2299" t="s">
        <v>4267</v>
      </c>
      <c r="D15" s="2299" t="s">
        <v>4268</v>
      </c>
    </row>
    <row r="16">
      <c r="A16" s="2304" t="s">
        <v>4269</v>
      </c>
      <c r="B16" s="2304" t="s">
        <v>4270</v>
      </c>
      <c r="C16" s="2304" t="s">
        <v>4271</v>
      </c>
      <c r="D16" s="2304" t="s">
        <v>4272</v>
      </c>
    </row>
    <row r="17">
      <c r="A17" s="2299" t="s">
        <v>4273</v>
      </c>
      <c r="B17" s="2299" t="s">
        <v>4274</v>
      </c>
      <c r="C17" s="7" t="s">
        <v>4275</v>
      </c>
      <c r="D17" s="7" t="s">
        <v>4276</v>
      </c>
    </row>
  </sheetData>
  <mergeCells count="2">
    <mergeCell ref="A5:D5"/>
    <mergeCell ref="E5:E17"/>
  </mergeCells>
  <hyperlinks>
    <hyperlink r:id="rId1" location="gid=1900658722&amp;range=A25:E39" ref="B1"/>
  </hyperlinks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4280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7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45873.0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4295</v>
      </c>
      <c r="P13" s="320" t="s">
        <v>4300</v>
      </c>
      <c r="Q13" s="320" t="s">
        <v>4305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4323</v>
      </c>
      <c r="Q27" s="217" t="s">
        <v>4324</v>
      </c>
      <c r="R27" s="217" t="s">
        <v>4326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4334</v>
      </c>
      <c r="Q34" s="217" t="s">
        <v>4337</v>
      </c>
      <c r="R34" s="217" t="s">
        <v>4338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4348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4364</v>
      </c>
      <c r="L66" s="4"/>
      <c r="M66" s="2120" t="s">
        <v>406</v>
      </c>
      <c r="N66" s="2127" t="s">
        <v>3987</v>
      </c>
      <c r="O66" s="2127" t="s">
        <v>3279</v>
      </c>
      <c r="P66" s="2127" t="s">
        <v>1371</v>
      </c>
      <c r="Q66" s="80" t="s">
        <v>4370</v>
      </c>
      <c r="R66" s="2120">
        <v>1.0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36"/>
      <c r="B68" s="1738"/>
      <c r="C68" s="1739"/>
      <c r="D68" s="1739"/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736"/>
      <c r="B69" s="1738"/>
      <c r="C69" s="1739"/>
      <c r="D69" s="1739"/>
      <c r="E69" s="51"/>
      <c r="H69" s="98"/>
      <c r="I69" s="1713"/>
      <c r="J69" s="1713"/>
      <c r="K69" s="1713"/>
      <c r="L69" s="1713"/>
      <c r="M69" s="1713"/>
      <c r="N69" s="2322"/>
      <c r="O69" s="2322"/>
      <c r="P69" s="2324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4364</v>
      </c>
      <c r="L77" s="4"/>
      <c r="M77" s="2326" t="s">
        <v>4374</v>
      </c>
      <c r="N77" s="4"/>
      <c r="O77" s="2326" t="s">
        <v>4376</v>
      </c>
      <c r="P77" s="4"/>
      <c r="Q77" s="80" t="s">
        <v>4370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4364</v>
      </c>
      <c r="L78" s="4"/>
      <c r="M78" s="2326" t="s">
        <v>4377</v>
      </c>
      <c r="N78" s="4"/>
      <c r="O78" s="2327" t="s">
        <v>4378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1">
    <mergeCell ref="A5:A6"/>
    <mergeCell ref="A7:A9"/>
    <mergeCell ref="A66:A67"/>
    <mergeCell ref="B66:B67"/>
    <mergeCell ref="C66:C67"/>
    <mergeCell ref="A77:A78"/>
    <mergeCell ref="B77:B78"/>
    <mergeCell ref="C77:C78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D77:D78"/>
    <mergeCell ref="M77:N77"/>
    <mergeCell ref="O77:P77"/>
    <mergeCell ref="M78:N78"/>
    <mergeCell ref="O78:P78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9月kv圖加上左邊提供的公版標籤" location="'【25.9月MALL calendar KV+曝光素材】'!N66:P66" ref="O78"/>
    <hyperlink r:id="rId17" ref="N91"/>
    <hyperlink r:id="rId18" ref="O91"/>
    <hyperlink r:id="rId19" ref="P91"/>
  </hyperlinks>
  <drawing r:id="rId20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4280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2615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45909.0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4331</v>
      </c>
      <c r="P13" s="320" t="s">
        <v>4335</v>
      </c>
      <c r="Q13" s="320" t="s">
        <v>4342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4359</v>
      </c>
      <c r="Q27" s="217" t="s">
        <v>4361</v>
      </c>
      <c r="R27" s="217" t="s">
        <v>4362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4365</v>
      </c>
      <c r="Q34" s="217" t="s">
        <v>4366</v>
      </c>
      <c r="R34" s="217" t="s">
        <v>4367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4369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4364</v>
      </c>
      <c r="L66" s="4"/>
      <c r="M66" s="2120" t="s">
        <v>406</v>
      </c>
      <c r="N66" s="2127" t="s">
        <v>501</v>
      </c>
      <c r="O66" s="2127" t="s">
        <v>818</v>
      </c>
      <c r="P66" s="2127" t="s">
        <v>3270</v>
      </c>
      <c r="Q66" s="80" t="s">
        <v>4370</v>
      </c>
      <c r="R66" s="2120">
        <v>1.0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4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4364</v>
      </c>
      <c r="L77" s="4"/>
      <c r="M77" s="2326" t="s">
        <v>4384</v>
      </c>
      <c r="N77" s="4"/>
      <c r="O77" s="2326" t="s">
        <v>4386</v>
      </c>
      <c r="P77" s="4"/>
      <c r="Q77" s="80" t="s">
        <v>4370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4364</v>
      </c>
      <c r="L78" s="4"/>
      <c r="M78" s="2326" t="s">
        <v>4390</v>
      </c>
      <c r="N78" s="4"/>
      <c r="O78" s="2327" t="s">
        <v>4391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10月kv圖加上左邊提供的公版標籤" location="'【25.9月MALL calendar KV+曝光素材】'!N66:P66" ref="O78"/>
    <hyperlink r:id="rId17" ref="N91"/>
    <hyperlink r:id="rId18" ref="O91"/>
    <hyperlink r:id="rId19" ref="P91"/>
  </hyperlinks>
  <drawing r:id="rId20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4" width="19.88"/>
    <col customWidth="1" min="15" max="15" width="18.0"/>
    <col customWidth="1" min="16" max="16" width="19.63"/>
    <col customWidth="1" min="17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4368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698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/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4372</v>
      </c>
      <c r="P13" s="320" t="s">
        <v>4373</v>
      </c>
      <c r="Q13" s="320" t="s">
        <v>4375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4381</v>
      </c>
      <c r="Q27" s="217" t="s">
        <v>4382</v>
      </c>
      <c r="R27" s="217" t="s">
        <v>4383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4387</v>
      </c>
      <c r="Q34" s="217" t="s">
        <v>4388</v>
      </c>
      <c r="R34" s="217" t="s">
        <v>4389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4393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4364</v>
      </c>
      <c r="L66" s="4"/>
      <c r="M66" s="2120" t="s">
        <v>406</v>
      </c>
      <c r="N66" s="2127" t="s">
        <v>4394</v>
      </c>
      <c r="O66" s="2127" t="s">
        <v>4285</v>
      </c>
      <c r="P66" s="2127" t="s">
        <v>4395</v>
      </c>
      <c r="Q66" s="80" t="s">
        <v>4370</v>
      </c>
      <c r="R66" s="2120">
        <v>1.0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4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4364</v>
      </c>
      <c r="L77" s="4"/>
      <c r="M77" s="2326" t="s">
        <v>4396</v>
      </c>
      <c r="N77" s="4"/>
      <c r="O77" s="2332" t="s">
        <v>4397</v>
      </c>
      <c r="P77" s="4"/>
      <c r="Q77" s="80" t="s">
        <v>4370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4364</v>
      </c>
      <c r="L78" s="4"/>
      <c r="M78" s="2326" t="s">
        <v>4398</v>
      </c>
      <c r="N78" s="4"/>
      <c r="O78" s="2333" t="s">
        <v>4399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4" ref="O13"/>
    <hyperlink r:id="rId5" ref="P13"/>
    <hyperlink r:id="rId6" ref="Q13"/>
    <hyperlink r:id="rId7" ref="P27"/>
    <hyperlink r:id="rId8" ref="Q27"/>
    <hyperlink r:id="rId9" ref="R27"/>
    <hyperlink r:id="rId10" ref="P34"/>
    <hyperlink r:id="rId11" ref="Q34"/>
    <hyperlink r:id="rId12" ref="R34"/>
    <hyperlink r:id="rId13" ref="O44"/>
    <hyperlink r:id="rId14" ref="N66"/>
    <hyperlink r:id="rId15" ref="O66"/>
    <hyperlink r:id="rId16" ref="P66"/>
    <hyperlink r:id="rId17" ref="M77"/>
    <hyperlink r:id="rId18" ref="O77"/>
    <hyperlink r:id="rId19" ref="M78"/>
    <hyperlink display="用上方製作的11月kv圖加上左邊提供的公版標籤" location="'【25.11月MALL calendar KV+曝光素材】'!N66:P66" ref="O78"/>
    <hyperlink r:id="rId20" ref="N91"/>
    <hyperlink r:id="rId21" ref="O91"/>
    <hyperlink r:id="rId22" ref="P91"/>
  </hyperlinks>
  <drawing r:id="rId23"/>
  <legacyDrawing r:id="rId24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4" width="19.88"/>
    <col customWidth="1" min="15" max="15" width="18.0"/>
    <col customWidth="1" min="16" max="16" width="19.63"/>
    <col customWidth="1" min="17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4368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1076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/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4400</v>
      </c>
      <c r="P13" s="320" t="s">
        <v>4401</v>
      </c>
      <c r="Q13" s="320" t="s">
        <v>4402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4403</v>
      </c>
      <c r="Q27" s="217" t="s">
        <v>4404</v>
      </c>
      <c r="R27" s="217" t="s">
        <v>4405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4408</v>
      </c>
      <c r="Q34" s="217" t="s">
        <v>4409</v>
      </c>
      <c r="R34" s="217" t="s">
        <v>4410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4412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4364</v>
      </c>
      <c r="L66" s="4"/>
      <c r="M66" s="2120" t="s">
        <v>406</v>
      </c>
      <c r="N66" s="2127" t="s">
        <v>4416</v>
      </c>
      <c r="O66" s="2127" t="s">
        <v>4420</v>
      </c>
      <c r="P66" s="2127" t="s">
        <v>2141</v>
      </c>
      <c r="Q66" s="80" t="s">
        <v>4370</v>
      </c>
      <c r="R66" s="2120">
        <v>1.0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4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4364</v>
      </c>
      <c r="L77" s="4"/>
      <c r="M77" s="2326" t="s">
        <v>4423</v>
      </c>
      <c r="N77" s="4"/>
      <c r="O77" s="2332" t="s">
        <v>4426</v>
      </c>
      <c r="P77" s="4"/>
      <c r="Q77" s="80" t="s">
        <v>4370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4364</v>
      </c>
      <c r="L78" s="4"/>
      <c r="M78" s="2326" t="s">
        <v>4427</v>
      </c>
      <c r="N78" s="4"/>
      <c r="O78" s="2333" t="s">
        <v>4428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4" ref="O13"/>
    <hyperlink r:id="rId5" ref="P13"/>
    <hyperlink r:id="rId6" ref="Q13"/>
    <hyperlink r:id="rId7" ref="P27"/>
    <hyperlink r:id="rId8" ref="Q27"/>
    <hyperlink r:id="rId9" ref="R27"/>
    <hyperlink r:id="rId10" ref="P34"/>
    <hyperlink r:id="rId11" ref="Q34"/>
    <hyperlink r:id="rId12" ref="R34"/>
    <hyperlink r:id="rId13" ref="O44"/>
    <hyperlink r:id="rId14" ref="N66"/>
    <hyperlink r:id="rId15" ref="O66"/>
    <hyperlink r:id="rId16" ref="P66"/>
    <hyperlink r:id="rId17" ref="M77"/>
    <hyperlink r:id="rId18" ref="O77"/>
    <hyperlink r:id="rId19" ref="M78"/>
    <hyperlink r:id="rId20" location="gid=560643017&amp;range=N57:P66" ref="O78"/>
    <hyperlink r:id="rId21" ref="N91"/>
    <hyperlink r:id="rId22" ref="O91"/>
    <hyperlink r:id="rId23" ref="P91"/>
  </hyperlinks>
  <drawing r:id="rId24"/>
  <legacyDrawing r:id="rId25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97"/>
      <c r="B1" s="316" t="s">
        <v>3312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2615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1622">
        <v>45547.0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4406</v>
      </c>
      <c r="P13" s="320" t="s">
        <v>4407</v>
      </c>
      <c r="Q13" s="320" t="s">
        <v>4411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4413</v>
      </c>
      <c r="Q27" s="217" t="s">
        <v>4414</v>
      </c>
      <c r="R27" s="217" t="s">
        <v>4415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4417</v>
      </c>
      <c r="Q34" s="217" t="s">
        <v>4418</v>
      </c>
      <c r="R34" s="217" t="s">
        <v>4419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4421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30" t="s">
        <v>2347</v>
      </c>
      <c r="O66" s="2125" t="s">
        <v>3813</v>
      </c>
      <c r="P66" s="2130" t="s">
        <v>4425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33"/>
      <c r="O68" s="1713"/>
      <c r="P68" s="1713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1713"/>
      <c r="O69" s="1713"/>
      <c r="P69" s="1713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1954" t="s">
        <v>4429</v>
      </c>
      <c r="N77" s="4"/>
      <c r="O77" s="2326" t="s">
        <v>4430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1726" t="s">
        <v>4429</v>
      </c>
      <c r="N78" s="4"/>
      <c r="O78" s="2327" t="s">
        <v>4432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J79" s="1741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13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25" t="s">
        <v>4434</v>
      </c>
      <c r="O91" s="2130" t="s">
        <v>4435</v>
      </c>
      <c r="P91" s="2130" t="s">
        <v>3053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30" t="s">
        <v>4436</v>
      </c>
      <c r="O92" s="2125" t="s">
        <v>2302</v>
      </c>
      <c r="P92" s="2130" t="s">
        <v>4440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30" t="s">
        <v>3364</v>
      </c>
      <c r="O93" s="2125" t="s">
        <v>1227</v>
      </c>
      <c r="P93" s="2130" t="s">
        <v>4446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  <c r="M95" s="1136"/>
    </row>
    <row r="96">
      <c r="J96" s="1"/>
      <c r="M96" s="1136"/>
    </row>
    <row r="97" hidden="1">
      <c r="J97" s="1"/>
      <c r="M97" s="1136"/>
      <c r="N97" s="1136"/>
      <c r="O97" s="1136"/>
      <c r="P97" s="1136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2338" t="s">
        <v>4191</v>
      </c>
      <c r="N100" s="4"/>
      <c r="O100" s="52" t="s">
        <v>1131</v>
      </c>
      <c r="P100" s="2339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259"/>
      <c r="N101" s="259"/>
      <c r="O101" s="259"/>
      <c r="P101" s="259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259"/>
      <c r="N102" s="245"/>
      <c r="O102" s="259"/>
      <c r="P102" s="259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259"/>
      <c r="N103" s="245"/>
      <c r="O103" s="259"/>
      <c r="P103" s="259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  <c r="M104" s="1136"/>
      <c r="N104" s="1136"/>
      <c r="O104" s="1136"/>
      <c r="P104" s="1136"/>
    </row>
    <row r="105" hidden="1">
      <c r="F105" s="963" t="s">
        <v>1591</v>
      </c>
      <c r="H105" s="960"/>
      <c r="M105" s="1136"/>
      <c r="N105" s="1136"/>
      <c r="O105" s="1136"/>
      <c r="P105" s="1136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267"/>
      <c r="N107" s="2340"/>
      <c r="O107" s="2340"/>
      <c r="P107" s="267"/>
      <c r="Q107" s="267"/>
    </row>
    <row r="108" hidden="1">
      <c r="A108" s="341"/>
      <c r="B108" s="341"/>
      <c r="C108" s="341"/>
      <c r="D108" s="341"/>
      <c r="F108" s="964"/>
      <c r="H108" s="960"/>
      <c r="M108" s="1136"/>
      <c r="N108" s="1136"/>
      <c r="O108" s="1136"/>
      <c r="P108" s="1136"/>
    </row>
    <row r="109" hidden="1">
      <c r="A109" s="218"/>
      <c r="B109" s="220"/>
      <c r="C109" s="220"/>
      <c r="D109" s="220"/>
      <c r="F109" s="964"/>
      <c r="H109" s="960"/>
      <c r="M109" s="1136"/>
      <c r="N109" s="1136"/>
      <c r="O109" s="1136"/>
      <c r="P109" s="1136"/>
    </row>
    <row r="110" hidden="1">
      <c r="A110" s="218"/>
      <c r="B110" s="220"/>
      <c r="C110" s="220"/>
      <c r="D110" s="220"/>
      <c r="F110" s="964"/>
      <c r="H110" s="960"/>
      <c r="M110" s="1136"/>
      <c r="N110" s="1136"/>
      <c r="O110" s="1136"/>
      <c r="P110" s="1136"/>
    </row>
    <row r="111" hidden="1">
      <c r="A111" s="7"/>
      <c r="B111" s="7"/>
      <c r="C111" s="7"/>
      <c r="D111" s="7"/>
      <c r="F111" s="964"/>
      <c r="H111" s="960"/>
      <c r="M111" s="1136"/>
      <c r="N111" s="1136"/>
      <c r="O111" s="1136"/>
      <c r="P111" s="1136"/>
    </row>
    <row r="112" hidden="1">
      <c r="A112" s="7"/>
      <c r="B112" s="7"/>
      <c r="C112" s="7"/>
      <c r="D112" s="7"/>
      <c r="F112" s="964"/>
      <c r="H112" s="960"/>
      <c r="M112" s="1136"/>
      <c r="N112" s="1136"/>
      <c r="O112" s="1136"/>
      <c r="P112" s="1136"/>
    </row>
    <row r="113" hidden="1">
      <c r="F113" s="961"/>
      <c r="G113" s="113"/>
      <c r="H113" s="962"/>
      <c r="M113" s="1136"/>
      <c r="N113" s="1136"/>
      <c r="O113" s="1136"/>
      <c r="P113" s="1136"/>
    </row>
    <row r="114" hidden="1">
      <c r="M114" s="1136"/>
      <c r="N114" s="1136"/>
      <c r="O114" s="1136"/>
      <c r="P114" s="1136"/>
    </row>
    <row r="115" hidden="1">
      <c r="M115" s="1136"/>
      <c r="N115" s="1136"/>
      <c r="O115" s="1136"/>
      <c r="P115" s="1136"/>
    </row>
    <row r="116" hidden="1">
      <c r="M116" s="1136"/>
      <c r="N116" s="1136"/>
      <c r="O116" s="1136"/>
      <c r="P116" s="1136"/>
    </row>
    <row r="117" hidden="1">
      <c r="M117" s="1136"/>
      <c r="N117" s="1136"/>
      <c r="O117" s="1136"/>
      <c r="P117" s="1136"/>
    </row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314" t="s">
        <v>1119</v>
      </c>
      <c r="N119" s="2343" t="s">
        <v>1103</v>
      </c>
      <c r="O119" s="2344"/>
      <c r="P119" s="314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M120" s="1136"/>
      <c r="N120" s="1136"/>
      <c r="O120" s="2347"/>
      <c r="P120" s="1136"/>
    </row>
    <row r="121" hidden="1">
      <c r="A121" s="7"/>
      <c r="B121" s="7"/>
      <c r="C121" s="7"/>
      <c r="D121" s="7"/>
      <c r="E121" s="715" t="s">
        <v>1108</v>
      </c>
      <c r="H121" s="716" t="s">
        <v>410</v>
      </c>
      <c r="M121" s="1136"/>
      <c r="N121" s="1136"/>
      <c r="O121" s="1136"/>
      <c r="P121" s="1136"/>
    </row>
    <row r="122" hidden="1">
      <c r="A122" s="7"/>
      <c r="B122" s="7"/>
      <c r="C122" s="7"/>
      <c r="D122" s="7"/>
      <c r="E122" s="153"/>
      <c r="F122" s="113"/>
      <c r="G122" s="113"/>
      <c r="H122" s="114"/>
      <c r="M122" s="1136"/>
      <c r="N122" s="1136"/>
      <c r="O122" s="1136"/>
      <c r="P122" s="1136"/>
    </row>
    <row r="123" hidden="1">
      <c r="F123" s="1" t="s">
        <v>1109</v>
      </c>
      <c r="M123" s="1136"/>
      <c r="N123" s="1136"/>
      <c r="O123" s="1136"/>
      <c r="P123" s="1136"/>
    </row>
    <row r="124" hidden="1">
      <c r="M124" s="1136"/>
      <c r="N124" s="1136"/>
      <c r="O124" s="1136"/>
      <c r="P124" s="1136"/>
    </row>
    <row r="125">
      <c r="M125" s="1136"/>
      <c r="N125" s="1136"/>
      <c r="O125" s="1136"/>
      <c r="P125" s="1136"/>
    </row>
    <row r="126">
      <c r="M126" s="1136"/>
      <c r="N126" s="1136"/>
      <c r="O126" s="1136"/>
      <c r="P126" s="1136"/>
    </row>
    <row r="127">
      <c r="M127" s="1136"/>
      <c r="N127" s="1136"/>
      <c r="O127" s="1136"/>
      <c r="P127" s="1136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5">
    <mergeCell ref="A5:A6"/>
    <mergeCell ref="A7:A9"/>
    <mergeCell ref="A66:A67"/>
    <mergeCell ref="B66:B67"/>
    <mergeCell ref="C66:C67"/>
    <mergeCell ref="A68:A69"/>
    <mergeCell ref="B68:B69"/>
    <mergeCell ref="C68:C6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43:H43"/>
    <mergeCell ref="F44:H44"/>
    <mergeCell ref="E45:H45"/>
    <mergeCell ref="E46:G47"/>
    <mergeCell ref="H46:H47"/>
    <mergeCell ref="E65:H65"/>
    <mergeCell ref="K65:L65"/>
    <mergeCell ref="K66:L66"/>
    <mergeCell ref="E93:F93"/>
    <mergeCell ref="E98:F98"/>
    <mergeCell ref="M98:N98"/>
    <mergeCell ref="E99:H99"/>
    <mergeCell ref="M99:N99"/>
    <mergeCell ref="F100:H100"/>
    <mergeCell ref="M100:N100"/>
    <mergeCell ref="F101:H102"/>
    <mergeCell ref="F103:H104"/>
    <mergeCell ref="F105:H113"/>
    <mergeCell ref="E118:H118"/>
    <mergeCell ref="F119:H119"/>
    <mergeCell ref="E120:H120"/>
    <mergeCell ref="H121:H122"/>
    <mergeCell ref="M129:N129"/>
    <mergeCell ref="M130:N130"/>
    <mergeCell ref="M131:N131"/>
    <mergeCell ref="E131:F132"/>
    <mergeCell ref="E133:H133"/>
    <mergeCell ref="E136:H136"/>
    <mergeCell ref="E137:F141"/>
    <mergeCell ref="E121:G122"/>
    <mergeCell ref="E129:H129"/>
    <mergeCell ref="A130:A131"/>
    <mergeCell ref="B130:B131"/>
    <mergeCell ref="C130:C131"/>
    <mergeCell ref="E130:F130"/>
    <mergeCell ref="G130:H132"/>
    <mergeCell ref="D66:D67"/>
    <mergeCell ref="E66:F66"/>
    <mergeCell ref="G66:H70"/>
    <mergeCell ref="E67:F69"/>
    <mergeCell ref="M68:N68"/>
    <mergeCell ref="E70:F70"/>
    <mergeCell ref="E76:H76"/>
    <mergeCell ref="K76:L76"/>
    <mergeCell ref="K77:L77"/>
    <mergeCell ref="M77:N77"/>
    <mergeCell ref="O77:P77"/>
    <mergeCell ref="E78:F78"/>
    <mergeCell ref="K78:L78"/>
    <mergeCell ref="M78:N78"/>
    <mergeCell ref="O78:P78"/>
    <mergeCell ref="M76:N76"/>
    <mergeCell ref="O76:P76"/>
    <mergeCell ref="A77:A78"/>
    <mergeCell ref="B77:B78"/>
    <mergeCell ref="C77:C78"/>
    <mergeCell ref="D77:D78"/>
    <mergeCell ref="G77:H81"/>
    <mergeCell ref="E79:F80"/>
    <mergeCell ref="E81:F81"/>
    <mergeCell ref="E90:H90"/>
    <mergeCell ref="E91:F91"/>
    <mergeCell ref="G91:H93"/>
    <mergeCell ref="E92:F92"/>
    <mergeCell ref="E94:H94"/>
  </mergeCells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O77"/>
    <hyperlink display="用上方製作的10月kv圖加上左邊提供的公版標籤" location="'【10月MALL calendar KV+曝光素材】'!J65:Q66" ref="O78"/>
    <hyperlink r:id="rId15" ref="N91"/>
    <hyperlink r:id="rId16" ref="O91"/>
    <hyperlink r:id="rId17" ref="P91"/>
    <hyperlink r:id="rId18" ref="N92"/>
    <hyperlink r:id="rId19" ref="O92"/>
    <hyperlink r:id="rId20" ref="P92"/>
    <hyperlink r:id="rId21" ref="N93"/>
    <hyperlink r:id="rId22" ref="O93"/>
    <hyperlink r:id="rId23" ref="P93"/>
  </hyperlinks>
  <drawing r:id="rId24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6" width="16.88"/>
    <col customWidth="1" min="7" max="7" width="26.0"/>
    <col customWidth="1" min="8" max="8" width="16.8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3312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2534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45553.0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4422</v>
      </c>
      <c r="C15" s="36"/>
      <c r="D15" s="36"/>
      <c r="E15" s="36"/>
      <c r="F15" s="65"/>
      <c r="G15" s="1145" t="s">
        <v>40</v>
      </c>
      <c r="H15" s="65"/>
      <c r="K15" s="1624" t="s">
        <v>4424</v>
      </c>
      <c r="L15" s="36"/>
      <c r="M15" s="36"/>
      <c r="N15" s="36"/>
      <c r="O15" s="65"/>
      <c r="P15" s="1145" t="s">
        <v>40</v>
      </c>
      <c r="Q15" s="65"/>
      <c r="T15" s="1623" t="s">
        <v>4422</v>
      </c>
      <c r="U15" s="36"/>
      <c r="V15" s="36"/>
      <c r="W15" s="36"/>
      <c r="X15" s="65"/>
      <c r="Y15" s="1145" t="s">
        <v>40</v>
      </c>
      <c r="Z15" s="65"/>
      <c r="AC15" s="1624" t="s">
        <v>4424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769">
        <v>1.0</v>
      </c>
      <c r="E22" s="769">
        <v>2.0</v>
      </c>
      <c r="F22" s="769">
        <v>3.0</v>
      </c>
      <c r="G22" s="769">
        <v>4.0</v>
      </c>
      <c r="H22" s="769">
        <v>5.0</v>
      </c>
      <c r="K22" s="2305"/>
      <c r="L22" s="2305"/>
      <c r="M22" s="769">
        <v>1.0</v>
      </c>
      <c r="N22" s="769">
        <v>2.0</v>
      </c>
      <c r="O22" s="769">
        <v>3.0</v>
      </c>
      <c r="P22" s="769">
        <v>4.0</v>
      </c>
      <c r="Q22" s="769">
        <v>5.0</v>
      </c>
      <c r="T22" s="2305"/>
      <c r="U22" s="2305"/>
      <c r="V22" s="769">
        <v>1.0</v>
      </c>
      <c r="W22" s="769">
        <v>2.0</v>
      </c>
      <c r="X22" s="769">
        <v>3.0</v>
      </c>
      <c r="Y22" s="769">
        <v>4.0</v>
      </c>
      <c r="Z22" s="769">
        <v>5.0</v>
      </c>
      <c r="AA22" s="78"/>
      <c r="AB22" s="78"/>
      <c r="AC22" s="2305"/>
      <c r="AD22" s="2305"/>
      <c r="AE22" s="769">
        <v>1.0</v>
      </c>
      <c r="AF22" s="769">
        <v>2.0</v>
      </c>
      <c r="AG22" s="769">
        <v>3.0</v>
      </c>
      <c r="AH22" s="769">
        <v>4.0</v>
      </c>
      <c r="AI22" s="769">
        <v>5.0</v>
      </c>
      <c r="AJ22" s="844"/>
    </row>
    <row r="23" ht="18.0" customHeight="1">
      <c r="A23" s="831"/>
      <c r="B23" s="25"/>
      <c r="C23" s="25"/>
      <c r="D23" s="159"/>
      <c r="E23" s="159"/>
      <c r="F23" s="159"/>
      <c r="G23" s="159"/>
      <c r="H23" s="159"/>
      <c r="K23" s="25"/>
      <c r="L23" s="25"/>
      <c r="M23" s="159"/>
      <c r="N23" s="159"/>
      <c r="O23" s="159"/>
      <c r="P23" s="159"/>
      <c r="Q23" s="159"/>
      <c r="R23" s="831"/>
      <c r="S23" s="831"/>
      <c r="T23" s="25"/>
      <c r="U23" s="25"/>
      <c r="V23" s="159"/>
      <c r="W23" s="159"/>
      <c r="X23" s="159"/>
      <c r="Y23" s="159"/>
      <c r="Z23" s="159"/>
      <c r="AA23" s="837"/>
      <c r="AB23" s="837"/>
      <c r="AC23" s="25"/>
      <c r="AD23" s="25"/>
      <c r="AE23" s="159"/>
      <c r="AF23" s="159"/>
      <c r="AG23" s="159"/>
      <c r="AH23" s="159"/>
      <c r="AI23" s="159"/>
      <c r="AJ23" s="844"/>
    </row>
    <row r="24" ht="18.0" customHeight="1">
      <c r="A24" s="831"/>
      <c r="B24" s="25"/>
      <c r="C24" s="25"/>
      <c r="D24" s="159"/>
      <c r="E24" s="159"/>
      <c r="F24" s="159"/>
      <c r="G24" s="159"/>
      <c r="H24" s="159"/>
      <c r="K24" s="25"/>
      <c r="L24" s="25"/>
      <c r="M24" s="159"/>
      <c r="N24" s="159"/>
      <c r="O24" s="159"/>
      <c r="P24" s="159"/>
      <c r="Q24" s="159"/>
      <c r="R24" s="831"/>
      <c r="S24" s="831"/>
      <c r="T24" s="25"/>
      <c r="U24" s="25"/>
      <c r="V24" s="159"/>
      <c r="W24" s="159"/>
      <c r="X24" s="159"/>
      <c r="Y24" s="159"/>
      <c r="Z24" s="159"/>
      <c r="AA24" s="837"/>
      <c r="AB24" s="837"/>
      <c r="AC24" s="25"/>
      <c r="AD24" s="25"/>
      <c r="AE24" s="159"/>
      <c r="AF24" s="159"/>
      <c r="AG24" s="159"/>
      <c r="AH24" s="159"/>
      <c r="AI24" s="159"/>
      <c r="AJ24" s="844"/>
    </row>
    <row r="25" ht="18.0" customHeight="1">
      <c r="A25" s="831"/>
      <c r="B25" s="25"/>
      <c r="C25" s="25"/>
      <c r="D25" s="159"/>
      <c r="E25" s="773" t="s">
        <v>78</v>
      </c>
      <c r="F25" s="773" t="s">
        <v>78</v>
      </c>
      <c r="G25" s="159"/>
      <c r="H25" s="159"/>
      <c r="K25" s="25"/>
      <c r="L25" s="25"/>
      <c r="M25" s="159"/>
      <c r="N25" s="773" t="s">
        <v>78</v>
      </c>
      <c r="O25" s="773" t="s">
        <v>78</v>
      </c>
      <c r="P25" s="159"/>
      <c r="Q25" s="159"/>
      <c r="R25" s="831"/>
      <c r="S25" s="831"/>
      <c r="T25" s="25"/>
      <c r="U25" s="25"/>
      <c r="V25" s="159"/>
      <c r="W25" s="773" t="s">
        <v>78</v>
      </c>
      <c r="X25" s="773" t="s">
        <v>78</v>
      </c>
      <c r="Y25" s="159"/>
      <c r="Z25" s="159"/>
      <c r="AA25" s="837"/>
      <c r="AB25" s="837"/>
      <c r="AC25" s="25"/>
      <c r="AD25" s="25"/>
      <c r="AE25" s="159"/>
      <c r="AF25" s="773" t="s">
        <v>78</v>
      </c>
      <c r="AG25" s="773" t="s">
        <v>78</v>
      </c>
      <c r="AH25" s="159"/>
      <c r="AI25" s="159"/>
      <c r="AJ25" s="844"/>
    </row>
    <row r="26" ht="18.0" customHeight="1">
      <c r="A26" s="831"/>
      <c r="B26" s="14"/>
      <c r="C26" s="14"/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14"/>
      <c r="L26" s="14"/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2242" t="s">
        <v>280</v>
      </c>
      <c r="AF26" s="2242" t="s">
        <v>280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6.0</v>
      </c>
      <c r="C27" s="769">
        <v>7.0</v>
      </c>
      <c r="D27" s="769">
        <v>8.0</v>
      </c>
      <c r="E27" s="769">
        <v>9.0</v>
      </c>
      <c r="F27" s="769">
        <v>10.0</v>
      </c>
      <c r="G27" s="769">
        <v>11.0</v>
      </c>
      <c r="H27" s="769">
        <v>12.0</v>
      </c>
      <c r="K27" s="769">
        <v>6.0</v>
      </c>
      <c r="L27" s="769">
        <v>7.0</v>
      </c>
      <c r="M27" s="769">
        <v>8.0</v>
      </c>
      <c r="N27" s="769">
        <v>9.0</v>
      </c>
      <c r="O27" s="769">
        <v>10.0</v>
      </c>
      <c r="P27" s="769">
        <v>11.0</v>
      </c>
      <c r="Q27" s="769">
        <v>12.0</v>
      </c>
      <c r="T27" s="769">
        <v>6.0</v>
      </c>
      <c r="U27" s="769">
        <v>7.0</v>
      </c>
      <c r="V27" s="769">
        <v>8.0</v>
      </c>
      <c r="W27" s="769">
        <v>9.0</v>
      </c>
      <c r="X27" s="769">
        <v>10.0</v>
      </c>
      <c r="Y27" s="769">
        <v>11.0</v>
      </c>
      <c r="Z27" s="769">
        <v>12.0</v>
      </c>
      <c r="AA27" s="78"/>
      <c r="AB27" s="78"/>
      <c r="AC27" s="769">
        <v>6.0</v>
      </c>
      <c r="AD27" s="769">
        <v>7.0</v>
      </c>
      <c r="AE27" s="769">
        <v>8.0</v>
      </c>
      <c r="AF27" s="769">
        <v>9.0</v>
      </c>
      <c r="AG27" s="769">
        <v>10.0</v>
      </c>
      <c r="AH27" s="769">
        <v>11.0</v>
      </c>
      <c r="AI27" s="769">
        <v>12.0</v>
      </c>
      <c r="AJ27" s="844"/>
    </row>
    <row r="28" ht="18.0" customHeight="1">
      <c r="B28" s="841" t="s">
        <v>4102</v>
      </c>
      <c r="C28" s="159"/>
      <c r="D28" s="159"/>
      <c r="E28" s="159"/>
      <c r="F28" s="2243" t="s">
        <v>4433</v>
      </c>
      <c r="G28" s="159"/>
      <c r="H28" s="159"/>
      <c r="K28" s="841" t="s">
        <v>4102</v>
      </c>
      <c r="L28" s="159"/>
      <c r="M28" s="159"/>
      <c r="N28" s="159"/>
      <c r="O28" s="2243" t="s">
        <v>4433</v>
      </c>
      <c r="P28" s="159"/>
      <c r="Q28" s="159"/>
      <c r="T28" s="841" t="s">
        <v>4102</v>
      </c>
      <c r="U28" s="159"/>
      <c r="V28" s="159"/>
      <c r="W28" s="159"/>
      <c r="X28" s="2243" t="s">
        <v>4433</v>
      </c>
      <c r="Y28" s="159"/>
      <c r="Z28" s="159"/>
      <c r="AC28" s="841" t="s">
        <v>4102</v>
      </c>
      <c r="AD28" s="159"/>
      <c r="AE28" s="159"/>
      <c r="AF28" s="159"/>
      <c r="AG28" s="2243" t="s">
        <v>4433</v>
      </c>
      <c r="AH28" s="159"/>
      <c r="AI28" s="159"/>
      <c r="AJ28" s="844"/>
    </row>
    <row r="29" ht="18.0" customHeight="1">
      <c r="B29" s="25"/>
      <c r="C29" s="159"/>
      <c r="D29" s="159"/>
      <c r="E29" s="159"/>
      <c r="F29" s="25"/>
      <c r="G29" s="159"/>
      <c r="H29" s="159"/>
      <c r="K29" s="25"/>
      <c r="L29" s="159"/>
      <c r="M29" s="159"/>
      <c r="N29" s="159"/>
      <c r="O29" s="25"/>
      <c r="P29" s="159"/>
      <c r="Q29" s="159"/>
      <c r="T29" s="25"/>
      <c r="U29" s="159"/>
      <c r="V29" s="159"/>
      <c r="W29" s="159"/>
      <c r="X29" s="25"/>
      <c r="Y29" s="159"/>
      <c r="Z29" s="159"/>
      <c r="AC29" s="25"/>
      <c r="AD29" s="159"/>
      <c r="AE29" s="159"/>
      <c r="AF29" s="159"/>
      <c r="AG29" s="25"/>
      <c r="AH29" s="159"/>
      <c r="AI29" s="159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159"/>
      <c r="F30" s="14"/>
      <c r="G30" s="773" t="s">
        <v>78</v>
      </c>
      <c r="H30" s="2244" t="s">
        <v>78</v>
      </c>
      <c r="K30" s="2244" t="s">
        <v>78</v>
      </c>
      <c r="L30" s="773" t="s">
        <v>78</v>
      </c>
      <c r="M30" s="773" t="s">
        <v>78</v>
      </c>
      <c r="N30" s="159"/>
      <c r="O30" s="14"/>
      <c r="P30" s="773" t="s">
        <v>78</v>
      </c>
      <c r="Q30" s="2244" t="s">
        <v>78</v>
      </c>
      <c r="T30" s="2244" t="s">
        <v>78</v>
      </c>
      <c r="U30" s="773" t="s">
        <v>78</v>
      </c>
      <c r="V30" s="773" t="s">
        <v>78</v>
      </c>
      <c r="W30" s="159"/>
      <c r="X30" s="14"/>
      <c r="Y30" s="773" t="s">
        <v>78</v>
      </c>
      <c r="Z30" s="773" t="s">
        <v>78</v>
      </c>
      <c r="AC30" s="2244" t="s">
        <v>78</v>
      </c>
      <c r="AD30" s="773" t="s">
        <v>78</v>
      </c>
      <c r="AE30" s="773" t="s">
        <v>78</v>
      </c>
      <c r="AF30" s="159"/>
      <c r="AG30" s="14"/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242" t="s">
        <v>280</v>
      </c>
      <c r="G31" s="2334" t="s">
        <v>280</v>
      </c>
      <c r="H31" s="2335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242" t="s">
        <v>280</v>
      </c>
      <c r="P31" s="2334" t="s">
        <v>280</v>
      </c>
      <c r="Q31" s="2335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242" t="s">
        <v>280</v>
      </c>
      <c r="Y31" s="2242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242" t="s">
        <v>280</v>
      </c>
      <c r="AH31" s="2242" t="s">
        <v>280</v>
      </c>
      <c r="AI31" s="2242" t="s">
        <v>280</v>
      </c>
      <c r="AJ31" s="844"/>
    </row>
    <row r="32" ht="18.0" customHeight="1">
      <c r="B32" s="769">
        <v>13.0</v>
      </c>
      <c r="C32" s="769">
        <v>14.0</v>
      </c>
      <c r="D32" s="769">
        <v>15.0</v>
      </c>
      <c r="E32" s="769">
        <v>16.0</v>
      </c>
      <c r="F32" s="769">
        <v>17.0</v>
      </c>
      <c r="G32" s="769">
        <v>18.0</v>
      </c>
      <c r="H32" s="2289">
        <v>19.0</v>
      </c>
      <c r="K32" s="769">
        <v>13.0</v>
      </c>
      <c r="L32" s="769">
        <v>14.0</v>
      </c>
      <c r="M32" s="769">
        <v>15.0</v>
      </c>
      <c r="N32" s="769">
        <v>16.0</v>
      </c>
      <c r="O32" s="769">
        <v>17.0</v>
      </c>
      <c r="P32" s="769">
        <v>18.0</v>
      </c>
      <c r="Q32" s="2289">
        <v>19.0</v>
      </c>
      <c r="T32" s="769">
        <v>13.0</v>
      </c>
      <c r="U32" s="769">
        <v>14.0</v>
      </c>
      <c r="V32" s="769">
        <v>15.0</v>
      </c>
      <c r="W32" s="769">
        <v>16.0</v>
      </c>
      <c r="X32" s="769">
        <v>17.0</v>
      </c>
      <c r="Y32" s="769">
        <v>18.0</v>
      </c>
      <c r="Z32" s="769">
        <v>19.0</v>
      </c>
      <c r="AA32" s="92"/>
      <c r="AB32" s="92"/>
      <c r="AC32" s="769">
        <v>13.0</v>
      </c>
      <c r="AD32" s="769">
        <v>14.0</v>
      </c>
      <c r="AE32" s="769">
        <v>15.0</v>
      </c>
      <c r="AF32" s="769">
        <v>16.0</v>
      </c>
      <c r="AG32" s="769">
        <v>17.0</v>
      </c>
      <c r="AH32" s="769">
        <v>18.0</v>
      </c>
      <c r="AI32" s="769">
        <v>19.0</v>
      </c>
      <c r="AJ32" s="844"/>
    </row>
    <row r="33" ht="18.0" customHeight="1">
      <c r="B33" s="841" t="s">
        <v>4102</v>
      </c>
      <c r="C33" s="159"/>
      <c r="D33" s="159"/>
      <c r="E33" s="1389" t="s">
        <v>115</v>
      </c>
      <c r="F33" s="1389" t="s">
        <v>115</v>
      </c>
      <c r="G33" s="1389" t="s">
        <v>115</v>
      </c>
      <c r="H33" s="1389" t="s">
        <v>115</v>
      </c>
      <c r="K33" s="841" t="s">
        <v>4102</v>
      </c>
      <c r="L33" s="159"/>
      <c r="M33" s="159"/>
      <c r="N33" s="1389" t="s">
        <v>115</v>
      </c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2246" t="s">
        <v>4106</v>
      </c>
      <c r="Z33" s="159"/>
      <c r="AC33" s="841" t="s">
        <v>4102</v>
      </c>
      <c r="AD33" s="159"/>
      <c r="AE33" s="159"/>
      <c r="AF33" s="159"/>
      <c r="AG33" s="159"/>
      <c r="AH33" s="2246" t="s">
        <v>4106</v>
      </c>
      <c r="AI33" s="159"/>
      <c r="AJ33" s="844"/>
    </row>
    <row r="34" ht="18.0" customHeight="1">
      <c r="B34" s="25"/>
      <c r="C34" s="159"/>
      <c r="D34" s="159"/>
      <c r="E34" s="25"/>
      <c r="F34" s="25"/>
      <c r="G34" s="25"/>
      <c r="H34" s="25"/>
      <c r="K34" s="25"/>
      <c r="L34" s="159"/>
      <c r="M34" s="159"/>
      <c r="N34" s="25"/>
      <c r="O34" s="25"/>
      <c r="P34" s="25"/>
      <c r="Q34" s="25"/>
      <c r="T34" s="25"/>
      <c r="U34" s="159"/>
      <c r="V34" s="159"/>
      <c r="W34" s="159"/>
      <c r="X34" s="159"/>
      <c r="Y34" s="25"/>
      <c r="Z34" s="159"/>
      <c r="AC34" s="25"/>
      <c r="AD34" s="159"/>
      <c r="AE34" s="159"/>
      <c r="AF34" s="159"/>
      <c r="AG34" s="159"/>
      <c r="AH34" s="25"/>
      <c r="AI34" s="159"/>
      <c r="AJ34" s="844"/>
    </row>
    <row r="35" ht="18.0" customHeight="1">
      <c r="B35" s="773" t="s">
        <v>78</v>
      </c>
      <c r="C35" s="773" t="s">
        <v>78</v>
      </c>
      <c r="D35" s="773" t="s">
        <v>78</v>
      </c>
      <c r="E35" s="25"/>
      <c r="F35" s="25"/>
      <c r="G35" s="25"/>
      <c r="H35" s="25"/>
      <c r="K35" s="773" t="s">
        <v>78</v>
      </c>
      <c r="L35" s="773" t="s">
        <v>78</v>
      </c>
      <c r="M35" s="773" t="s">
        <v>78</v>
      </c>
      <c r="N35" s="25"/>
      <c r="O35" s="25"/>
      <c r="P35" s="25"/>
      <c r="Q35" s="25"/>
      <c r="T35" s="773" t="s">
        <v>78</v>
      </c>
      <c r="U35" s="773" t="s">
        <v>78</v>
      </c>
      <c r="V35" s="773" t="s">
        <v>78</v>
      </c>
      <c r="W35" s="773" t="s">
        <v>78</v>
      </c>
      <c r="X35" s="159"/>
      <c r="Y35" s="14"/>
      <c r="Z35" s="773" t="s">
        <v>78</v>
      </c>
      <c r="AB35" s="53"/>
      <c r="AC35" s="773" t="s">
        <v>78</v>
      </c>
      <c r="AD35" s="773" t="s">
        <v>78</v>
      </c>
      <c r="AE35" s="773" t="s">
        <v>78</v>
      </c>
      <c r="AF35" s="773" t="s">
        <v>78</v>
      </c>
      <c r="AG35" s="159"/>
      <c r="AH35" s="14"/>
      <c r="AI35" s="773" t="s">
        <v>78</v>
      </c>
      <c r="AJ35" s="844"/>
    </row>
    <row r="36" ht="18.0" customHeight="1">
      <c r="B36" s="2242" t="s">
        <v>280</v>
      </c>
      <c r="C36" s="2242" t="s">
        <v>280</v>
      </c>
      <c r="D36" s="2242" t="s">
        <v>280</v>
      </c>
      <c r="E36" s="14"/>
      <c r="F36" s="14"/>
      <c r="G36" s="14"/>
      <c r="H36" s="14"/>
      <c r="K36" s="2242" t="s">
        <v>280</v>
      </c>
      <c r="L36" s="2242" t="s">
        <v>280</v>
      </c>
      <c r="M36" s="2242" t="s">
        <v>280</v>
      </c>
      <c r="N36" s="14"/>
      <c r="O36" s="14"/>
      <c r="P36" s="14"/>
      <c r="Q36" s="14"/>
      <c r="T36" s="2242" t="s">
        <v>280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2" t="s">
        <v>280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20.0</v>
      </c>
      <c r="C37" s="769">
        <v>21.0</v>
      </c>
      <c r="D37" s="769">
        <v>22.0</v>
      </c>
      <c r="E37" s="769">
        <v>23.0</v>
      </c>
      <c r="F37" s="769">
        <v>24.0</v>
      </c>
      <c r="G37" s="769">
        <v>25.0</v>
      </c>
      <c r="H37" s="769">
        <v>26.0</v>
      </c>
      <c r="K37" s="769">
        <v>20.0</v>
      </c>
      <c r="L37" s="769">
        <v>21.0</v>
      </c>
      <c r="M37" s="769">
        <v>22.0</v>
      </c>
      <c r="N37" s="769">
        <v>23.0</v>
      </c>
      <c r="O37" s="769">
        <v>24.0</v>
      </c>
      <c r="P37" s="769">
        <v>25.0</v>
      </c>
      <c r="Q37" s="769">
        <v>26.0</v>
      </c>
      <c r="T37" s="769">
        <v>20.0</v>
      </c>
      <c r="U37" s="769">
        <v>21.0</v>
      </c>
      <c r="V37" s="769">
        <v>22.0</v>
      </c>
      <c r="W37" s="769">
        <v>23.0</v>
      </c>
      <c r="X37" s="769">
        <v>24.0</v>
      </c>
      <c r="Y37" s="769">
        <v>25.0</v>
      </c>
      <c r="Z37" s="769">
        <v>26.0</v>
      </c>
      <c r="AC37" s="769">
        <v>20.0</v>
      </c>
      <c r="AD37" s="769">
        <v>21.0</v>
      </c>
      <c r="AE37" s="769">
        <v>22.0</v>
      </c>
      <c r="AF37" s="769">
        <v>23.0</v>
      </c>
      <c r="AG37" s="769">
        <v>24.0</v>
      </c>
      <c r="AH37" s="769">
        <v>25.0</v>
      </c>
      <c r="AI37" s="769">
        <v>26.0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159"/>
      <c r="X38" s="159"/>
      <c r="Y38" s="2246" t="s">
        <v>4441</v>
      </c>
      <c r="Z38" s="159"/>
      <c r="AA38" s="97"/>
      <c r="AB38" s="97"/>
      <c r="AC38" s="841" t="s">
        <v>4102</v>
      </c>
      <c r="AD38" s="159"/>
      <c r="AE38" s="159"/>
      <c r="AF38" s="159"/>
      <c r="AG38" s="159"/>
      <c r="AH38" s="2246" t="s">
        <v>4442</v>
      </c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159"/>
      <c r="X39" s="159"/>
      <c r="Y39" s="25"/>
      <c r="Z39" s="159"/>
      <c r="AA39" s="97"/>
      <c r="AB39" s="97"/>
      <c r="AC39" s="25"/>
      <c r="AD39" s="159"/>
      <c r="AE39" s="159"/>
      <c r="AF39" s="159"/>
      <c r="AG39" s="159"/>
      <c r="AH39" s="25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773" t="s">
        <v>78</v>
      </c>
      <c r="U40" s="773" t="s">
        <v>78</v>
      </c>
      <c r="V40" s="2244" t="s">
        <v>78</v>
      </c>
      <c r="W40" s="773" t="s">
        <v>78</v>
      </c>
      <c r="X40" s="773" t="s">
        <v>78</v>
      </c>
      <c r="Y40" s="14"/>
      <c r="Z40" s="2305"/>
      <c r="AA40" s="97"/>
      <c r="AB40" s="97"/>
      <c r="AC40" s="773" t="s">
        <v>78</v>
      </c>
      <c r="AD40" s="773" t="s">
        <v>78</v>
      </c>
      <c r="AE40" s="2244" t="s">
        <v>78</v>
      </c>
      <c r="AF40" s="773" t="s">
        <v>78</v>
      </c>
      <c r="AG40" s="773" t="s">
        <v>78</v>
      </c>
      <c r="AH40" s="14"/>
      <c r="AI40" s="159"/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2" t="s">
        <v>280</v>
      </c>
      <c r="U41" s="2334" t="s">
        <v>280</v>
      </c>
      <c r="V41" s="2336" t="s">
        <v>280</v>
      </c>
      <c r="W41" s="2336" t="s">
        <v>280</v>
      </c>
      <c r="X41" s="2242" t="s">
        <v>280</v>
      </c>
      <c r="Y41" s="2334" t="s">
        <v>280</v>
      </c>
      <c r="Z41" s="2335" t="s">
        <v>280</v>
      </c>
      <c r="AA41" s="97"/>
      <c r="AB41" s="97"/>
      <c r="AC41" s="2242" t="s">
        <v>280</v>
      </c>
      <c r="AD41" s="2334" t="s">
        <v>280</v>
      </c>
      <c r="AE41" s="2336" t="s">
        <v>280</v>
      </c>
      <c r="AF41" s="2336" t="s">
        <v>280</v>
      </c>
      <c r="AG41" s="2242" t="s">
        <v>280</v>
      </c>
      <c r="AH41" s="2242" t="s">
        <v>280</v>
      </c>
      <c r="AI41" s="2335" t="s">
        <v>280</v>
      </c>
      <c r="AJ41" s="844"/>
    </row>
    <row r="42">
      <c r="B42" s="769">
        <v>27.0</v>
      </c>
      <c r="C42" s="769">
        <v>28.0</v>
      </c>
      <c r="D42" s="769">
        <v>29.0</v>
      </c>
      <c r="E42" s="769">
        <v>30.0</v>
      </c>
      <c r="F42" s="769">
        <v>31.0</v>
      </c>
      <c r="G42" s="2305"/>
      <c r="H42" s="2305"/>
      <c r="K42" s="769">
        <v>27.0</v>
      </c>
      <c r="L42" s="769">
        <v>28.0</v>
      </c>
      <c r="M42" s="769">
        <v>29.0</v>
      </c>
      <c r="N42" s="769">
        <v>30.0</v>
      </c>
      <c r="O42" s="769">
        <v>31.0</v>
      </c>
      <c r="P42" s="2305"/>
      <c r="Q42" s="2305"/>
      <c r="T42" s="769">
        <v>27.0</v>
      </c>
      <c r="U42" s="769">
        <v>28.0</v>
      </c>
      <c r="V42" s="2289">
        <v>29.0</v>
      </c>
      <c r="W42" s="769">
        <v>30.0</v>
      </c>
      <c r="X42" s="769">
        <v>31.0</v>
      </c>
      <c r="Y42" s="2305"/>
      <c r="Z42" s="2337"/>
      <c r="AA42" s="97"/>
      <c r="AB42" s="97"/>
      <c r="AC42" s="769">
        <v>27.0</v>
      </c>
      <c r="AD42" s="769">
        <v>28.0</v>
      </c>
      <c r="AE42" s="2289">
        <v>29.0</v>
      </c>
      <c r="AF42" s="769">
        <v>30.0</v>
      </c>
      <c r="AG42" s="769">
        <v>31.0</v>
      </c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25"/>
      <c r="H43" s="25"/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25"/>
      <c r="Q43" s="25"/>
      <c r="T43" s="841" t="s">
        <v>4102</v>
      </c>
      <c r="U43" s="159"/>
      <c r="V43" s="159"/>
      <c r="W43" s="159"/>
      <c r="X43" s="159"/>
      <c r="Y43" s="25"/>
      <c r="Z43" s="25"/>
      <c r="AA43" s="97"/>
      <c r="AB43" s="97"/>
      <c r="AC43" s="841" t="s">
        <v>4102</v>
      </c>
      <c r="AD43" s="159"/>
      <c r="AE43" s="159"/>
      <c r="AF43" s="159"/>
      <c r="AG43" s="159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159"/>
      <c r="W44" s="159"/>
      <c r="X44" s="159"/>
      <c r="Y44" s="25"/>
      <c r="Z44" s="25"/>
      <c r="AA44" s="97"/>
      <c r="AB44" s="97"/>
      <c r="AC44" s="25"/>
      <c r="AD44" s="159"/>
      <c r="AE44" s="159"/>
      <c r="AF44" s="159"/>
      <c r="AG44" s="159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5"/>
      <c r="U45" s="2305"/>
      <c r="V45" s="2305"/>
      <c r="W45" s="2305"/>
      <c r="X45" s="2305"/>
      <c r="Y45" s="25"/>
      <c r="Z45" s="25"/>
      <c r="AA45" s="97"/>
      <c r="AB45" s="97"/>
      <c r="AC45" s="2244" t="s">
        <v>78</v>
      </c>
      <c r="AD45" s="2305"/>
      <c r="AE45" s="2305"/>
      <c r="AF45" s="2244" t="s">
        <v>78</v>
      </c>
      <c r="AG45" s="2244" t="s">
        <v>78</v>
      </c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5" t="s">
        <v>280</v>
      </c>
      <c r="U46" s="2335" t="s">
        <v>280</v>
      </c>
      <c r="V46" s="2335" t="s">
        <v>280</v>
      </c>
      <c r="W46" s="2335" t="s">
        <v>280</v>
      </c>
      <c r="X46" s="2335" t="s">
        <v>280</v>
      </c>
      <c r="Y46" s="14"/>
      <c r="Z46" s="14"/>
      <c r="AA46" s="97"/>
      <c r="AB46" s="97"/>
      <c r="AC46" s="2335" t="s">
        <v>280</v>
      </c>
      <c r="AD46" s="2335" t="s">
        <v>280</v>
      </c>
      <c r="AE46" s="2335" t="s">
        <v>280</v>
      </c>
      <c r="AF46" s="2335" t="s">
        <v>280</v>
      </c>
      <c r="AG46" s="2335" t="s">
        <v>280</v>
      </c>
      <c r="AH46" s="14"/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4450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1227</v>
      </c>
      <c r="K52" s="346"/>
      <c r="T52" s="905"/>
      <c r="U52" s="905"/>
    </row>
    <row r="53">
      <c r="B53" s="51"/>
      <c r="G53" s="71" t="s">
        <v>116</v>
      </c>
      <c r="H53" s="2341" t="s">
        <v>4452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342" t="s">
        <v>4453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2346" t="s">
        <v>3654</v>
      </c>
      <c r="K55" s="346"/>
      <c r="T55" s="905"/>
      <c r="U55" s="905"/>
    </row>
    <row r="56" ht="15.0" customHeight="1">
      <c r="A56" s="1" t="s">
        <v>149</v>
      </c>
      <c r="B56" s="2348">
        <v>45583.0</v>
      </c>
      <c r="C56" s="2256" t="s">
        <v>3981</v>
      </c>
      <c r="D56" s="2257" t="s">
        <v>508</v>
      </c>
      <c r="E56" s="4"/>
      <c r="F56" s="2349" t="s">
        <v>4456</v>
      </c>
      <c r="G56" s="2349" t="s">
        <v>4457</v>
      </c>
      <c r="H56" s="2350"/>
      <c r="K56" s="346"/>
      <c r="T56" s="905"/>
      <c r="U56" s="905"/>
    </row>
    <row r="57">
      <c r="B57" s="2348">
        <v>45575.0</v>
      </c>
      <c r="C57" s="2256" t="s">
        <v>4458</v>
      </c>
      <c r="D57" s="2257" t="s">
        <v>508</v>
      </c>
      <c r="E57" s="4"/>
      <c r="F57" s="2349" t="s">
        <v>4459</v>
      </c>
      <c r="G57" s="2349" t="s">
        <v>4457</v>
      </c>
      <c r="H57" s="2350"/>
      <c r="K57" s="346"/>
      <c r="T57" s="905"/>
      <c r="U57" s="905"/>
    </row>
    <row r="58">
      <c r="B58" s="2348">
        <v>45590.0</v>
      </c>
      <c r="C58" s="2256" t="s">
        <v>4120</v>
      </c>
      <c r="D58" s="2257" t="s">
        <v>508</v>
      </c>
      <c r="E58" s="4"/>
      <c r="F58" s="2349" t="s">
        <v>4460</v>
      </c>
      <c r="G58" s="2349" t="s">
        <v>4457</v>
      </c>
      <c r="H58" s="2351"/>
      <c r="K58" s="346"/>
      <c r="T58" s="905"/>
      <c r="U58" s="905"/>
    </row>
    <row r="59">
      <c r="B59" s="2352">
        <v>45566.0</v>
      </c>
      <c r="C59" s="2353" t="s">
        <v>280</v>
      </c>
      <c r="D59" s="2354" t="s">
        <v>687</v>
      </c>
      <c r="E59" s="4"/>
      <c r="F59" s="2355" t="s">
        <v>4461</v>
      </c>
      <c r="G59" s="2356" t="s">
        <v>4463</v>
      </c>
      <c r="H59" s="2260"/>
      <c r="K59" s="346"/>
      <c r="T59" s="905"/>
      <c r="U59" s="905"/>
    </row>
    <row r="60">
      <c r="B60" s="2352">
        <v>45567.0</v>
      </c>
      <c r="C60" s="2353" t="s">
        <v>280</v>
      </c>
      <c r="D60" s="2354" t="s">
        <v>4464</v>
      </c>
      <c r="E60" s="4"/>
      <c r="F60" s="2355" t="s">
        <v>4461</v>
      </c>
      <c r="G60" s="2356" t="s">
        <v>4465</v>
      </c>
      <c r="H60" s="2260"/>
      <c r="K60" s="346"/>
      <c r="T60" s="905"/>
      <c r="U60" s="905"/>
    </row>
    <row r="61">
      <c r="B61" s="2352">
        <v>45568.0</v>
      </c>
      <c r="C61" s="2353" t="s">
        <v>280</v>
      </c>
      <c r="D61" s="2354" t="s">
        <v>214</v>
      </c>
      <c r="E61" s="4"/>
      <c r="F61" s="2355" t="s">
        <v>4461</v>
      </c>
      <c r="G61" s="2356" t="s">
        <v>4466</v>
      </c>
      <c r="H61" s="2260"/>
      <c r="K61" s="346"/>
      <c r="T61" s="905"/>
      <c r="U61" s="905"/>
    </row>
    <row r="62">
      <c r="B62" s="2352">
        <v>45569.0</v>
      </c>
      <c r="C62" s="2353" t="s">
        <v>280</v>
      </c>
      <c r="D62" s="2354" t="s">
        <v>1369</v>
      </c>
      <c r="E62" s="4"/>
      <c r="F62" s="2355" t="s">
        <v>4461</v>
      </c>
      <c r="G62" s="2356" t="s">
        <v>4467</v>
      </c>
      <c r="H62" s="2260"/>
      <c r="K62" s="346"/>
      <c r="T62" s="905"/>
      <c r="U62" s="905"/>
    </row>
    <row r="63">
      <c r="B63" s="2352">
        <v>45570.0</v>
      </c>
      <c r="C63" s="2353" t="s">
        <v>280</v>
      </c>
      <c r="D63" s="2354" t="s">
        <v>547</v>
      </c>
      <c r="E63" s="4"/>
      <c r="F63" s="2355" t="s">
        <v>4461</v>
      </c>
      <c r="G63" s="2356" t="s">
        <v>4468</v>
      </c>
      <c r="H63" s="2260"/>
      <c r="K63" s="346"/>
      <c r="T63" s="905"/>
      <c r="U63" s="905"/>
    </row>
    <row r="64">
      <c r="B64" s="2352">
        <v>45571.0</v>
      </c>
      <c r="C64" s="2353" t="s">
        <v>280</v>
      </c>
      <c r="D64" s="2354" t="s">
        <v>4469</v>
      </c>
      <c r="E64" s="4"/>
      <c r="F64" s="2355" t="s">
        <v>4461</v>
      </c>
      <c r="G64" s="2356" t="s">
        <v>4470</v>
      </c>
      <c r="H64" s="2260"/>
      <c r="K64" s="346"/>
      <c r="T64" s="905"/>
      <c r="U64" s="905"/>
    </row>
    <row r="65">
      <c r="B65" s="2352">
        <v>45572.0</v>
      </c>
      <c r="C65" s="2353" t="s">
        <v>280</v>
      </c>
      <c r="D65" s="2354" t="s">
        <v>479</v>
      </c>
      <c r="E65" s="4"/>
      <c r="F65" s="2355" t="s">
        <v>4461</v>
      </c>
      <c r="G65" s="2261" t="s">
        <v>4471</v>
      </c>
      <c r="H65" s="2260"/>
      <c r="K65" s="346"/>
      <c r="T65" s="905"/>
      <c r="U65" s="905"/>
    </row>
    <row r="66">
      <c r="B66" s="2352">
        <v>45573.0</v>
      </c>
      <c r="C66" s="2353" t="s">
        <v>280</v>
      </c>
      <c r="D66" s="2354" t="s">
        <v>3270</v>
      </c>
      <c r="E66" s="4"/>
      <c r="F66" s="2355" t="s">
        <v>4461</v>
      </c>
      <c r="G66" s="2356" t="s">
        <v>4472</v>
      </c>
      <c r="H66" s="2260"/>
      <c r="K66" s="346"/>
      <c r="T66" s="905"/>
      <c r="U66" s="905"/>
    </row>
    <row r="67">
      <c r="B67" s="2352">
        <v>45574.0</v>
      </c>
      <c r="C67" s="2353" t="s">
        <v>280</v>
      </c>
      <c r="D67" s="2354" t="s">
        <v>4473</v>
      </c>
      <c r="E67" s="4"/>
      <c r="F67" s="2355" t="s">
        <v>4461</v>
      </c>
      <c r="G67" s="2356" t="s">
        <v>4474</v>
      </c>
      <c r="H67" s="2260"/>
      <c r="K67" s="346"/>
      <c r="T67" s="905"/>
      <c r="U67" s="905"/>
    </row>
    <row r="68">
      <c r="B68" s="2352">
        <v>45576.0</v>
      </c>
      <c r="C68" s="2353" t="s">
        <v>280</v>
      </c>
      <c r="D68" s="2354" t="s">
        <v>4285</v>
      </c>
      <c r="E68" s="4"/>
      <c r="F68" s="2355" t="s">
        <v>4461</v>
      </c>
      <c r="G68" s="2356" t="s">
        <v>4475</v>
      </c>
      <c r="H68" s="2260"/>
      <c r="K68" s="346"/>
      <c r="T68" s="905"/>
      <c r="U68" s="905"/>
    </row>
    <row r="69">
      <c r="B69" s="2352">
        <v>45578.0</v>
      </c>
      <c r="C69" s="2353" t="s">
        <v>280</v>
      </c>
      <c r="D69" s="2354" t="s">
        <v>4177</v>
      </c>
      <c r="E69" s="4"/>
      <c r="F69" s="2355" t="s">
        <v>4461</v>
      </c>
      <c r="G69" s="2356" t="s">
        <v>4476</v>
      </c>
      <c r="H69" s="2260"/>
      <c r="K69" s="346"/>
      <c r="T69" s="905"/>
      <c r="U69" s="905"/>
    </row>
    <row r="70">
      <c r="B70" s="2352">
        <v>45579.0</v>
      </c>
      <c r="C70" s="2353" t="s">
        <v>280</v>
      </c>
      <c r="D70" s="2354" t="s">
        <v>4477</v>
      </c>
      <c r="E70" s="4"/>
      <c r="F70" s="2355" t="s">
        <v>4461</v>
      </c>
      <c r="G70" s="2356" t="s">
        <v>4478</v>
      </c>
      <c r="H70" s="2260"/>
      <c r="K70" s="346"/>
      <c r="T70" s="905"/>
      <c r="U70" s="905"/>
    </row>
    <row r="71">
      <c r="B71" s="2352">
        <v>45580.0</v>
      </c>
      <c r="C71" s="2353" t="s">
        <v>280</v>
      </c>
      <c r="D71" s="2354" t="s">
        <v>1297</v>
      </c>
      <c r="E71" s="4"/>
      <c r="F71" s="2355" t="s">
        <v>4461</v>
      </c>
      <c r="G71" s="2356" t="s">
        <v>4479</v>
      </c>
      <c r="H71" s="2260"/>
      <c r="K71" s="346"/>
      <c r="T71" s="905"/>
      <c r="U71" s="905"/>
    </row>
    <row r="72">
      <c r="B72" s="2352">
        <v>45581.0</v>
      </c>
      <c r="C72" s="2353" t="s">
        <v>280</v>
      </c>
      <c r="D72" s="2354" t="s">
        <v>4480</v>
      </c>
      <c r="E72" s="4"/>
      <c r="F72" s="2355" t="s">
        <v>4461</v>
      </c>
      <c r="G72" s="2356" t="s">
        <v>4481</v>
      </c>
      <c r="H72" s="2260"/>
      <c r="K72" s="346"/>
      <c r="T72" s="905"/>
      <c r="U72" s="905"/>
    </row>
    <row r="73">
      <c r="B73" s="2352">
        <v>45582.0</v>
      </c>
      <c r="C73" s="2353" t="s">
        <v>280</v>
      </c>
      <c r="D73" s="2354" t="s">
        <v>4482</v>
      </c>
      <c r="E73" s="4"/>
      <c r="F73" s="2355" t="s">
        <v>4461</v>
      </c>
      <c r="G73" s="2356" t="s">
        <v>4483</v>
      </c>
      <c r="H73" s="2260"/>
      <c r="K73" s="346"/>
      <c r="T73" s="905"/>
      <c r="U73" s="905"/>
    </row>
    <row r="74">
      <c r="B74" s="2352">
        <v>45583.0</v>
      </c>
      <c r="C74" s="2353" t="s">
        <v>280</v>
      </c>
      <c r="D74" s="2354" t="s">
        <v>4484</v>
      </c>
      <c r="E74" s="4"/>
      <c r="F74" s="2355" t="s">
        <v>4461</v>
      </c>
      <c r="G74" s="2356" t="s">
        <v>4485</v>
      </c>
      <c r="H74" s="2260"/>
      <c r="K74" s="346"/>
      <c r="T74" s="905"/>
      <c r="U74" s="905"/>
    </row>
    <row r="75">
      <c r="B75" s="2352">
        <v>45584.0</v>
      </c>
      <c r="C75" s="2353" t="s">
        <v>280</v>
      </c>
      <c r="D75" s="2354" t="s">
        <v>965</v>
      </c>
      <c r="E75" s="4"/>
      <c r="F75" s="2355" t="s">
        <v>4461</v>
      </c>
      <c r="G75" s="2356" t="s">
        <v>4486</v>
      </c>
      <c r="H75" s="2260"/>
      <c r="K75" s="346"/>
    </row>
    <row r="76">
      <c r="B76" s="2352">
        <v>45585.0</v>
      </c>
      <c r="C76" s="2353" t="s">
        <v>280</v>
      </c>
      <c r="D76" s="2354" t="s">
        <v>4136</v>
      </c>
      <c r="E76" s="4"/>
      <c r="F76" s="2355" t="s">
        <v>4461</v>
      </c>
      <c r="G76" s="2356" t="s">
        <v>4487</v>
      </c>
      <c r="H76" s="2260"/>
      <c r="K76" s="346"/>
    </row>
    <row r="77">
      <c r="B77" s="2352">
        <v>45586.0</v>
      </c>
      <c r="C77" s="2353" t="s">
        <v>280</v>
      </c>
      <c r="D77" s="2354" t="s">
        <v>4477</v>
      </c>
      <c r="E77" s="4"/>
      <c r="F77" s="2355" t="s">
        <v>4461</v>
      </c>
      <c r="G77" s="2356" t="s">
        <v>4488</v>
      </c>
      <c r="H77" s="2260"/>
      <c r="K77" s="346"/>
    </row>
    <row r="78">
      <c r="B78" s="2352">
        <v>45588.0</v>
      </c>
      <c r="C78" s="2353" t="s">
        <v>280</v>
      </c>
      <c r="D78" s="2354" t="s">
        <v>4489</v>
      </c>
      <c r="E78" s="4"/>
      <c r="F78" s="2355" t="s">
        <v>4461</v>
      </c>
      <c r="G78" s="2356" t="s">
        <v>4490</v>
      </c>
      <c r="H78" s="2260"/>
      <c r="K78" s="346"/>
    </row>
    <row r="79">
      <c r="B79" s="2352">
        <v>45589.0</v>
      </c>
      <c r="C79" s="2353" t="s">
        <v>280</v>
      </c>
      <c r="D79" s="2354" t="s">
        <v>2795</v>
      </c>
      <c r="E79" s="4"/>
      <c r="F79" s="2355" t="s">
        <v>4461</v>
      </c>
      <c r="G79" s="2356" t="s">
        <v>4491</v>
      </c>
      <c r="H79" s="2260"/>
      <c r="K79" s="346"/>
    </row>
    <row r="80">
      <c r="B80" s="2352">
        <v>45590.0</v>
      </c>
      <c r="C80" s="2353" t="s">
        <v>280</v>
      </c>
      <c r="D80" s="2354" t="s">
        <v>4492</v>
      </c>
      <c r="E80" s="4"/>
      <c r="F80" s="2355" t="s">
        <v>4461</v>
      </c>
      <c r="G80" s="2356" t="s">
        <v>4494</v>
      </c>
      <c r="H80" s="2260"/>
      <c r="K80" s="346"/>
    </row>
    <row r="81" hidden="1">
      <c r="B81" s="2357">
        <v>45591.0</v>
      </c>
      <c r="C81" s="2358" t="s">
        <v>280</v>
      </c>
      <c r="D81" s="2359" t="s">
        <v>4495</v>
      </c>
      <c r="E81" s="4"/>
      <c r="F81" s="2360" t="s">
        <v>4461</v>
      </c>
      <c r="G81" s="2361" t="s">
        <v>4497</v>
      </c>
      <c r="H81" s="2362"/>
      <c r="K81" s="346"/>
    </row>
    <row r="82" hidden="1">
      <c r="B82" s="2357">
        <v>45592.0</v>
      </c>
      <c r="C82" s="2358" t="s">
        <v>280</v>
      </c>
      <c r="D82" s="2359" t="s">
        <v>839</v>
      </c>
      <c r="E82" s="4"/>
      <c r="F82" s="2360" t="s">
        <v>4461</v>
      </c>
      <c r="G82" s="2361" t="s">
        <v>4498</v>
      </c>
      <c r="H82" s="2362"/>
      <c r="K82" s="346"/>
    </row>
    <row r="83" hidden="1">
      <c r="B83" s="2357">
        <v>45593.0</v>
      </c>
      <c r="C83" s="2358" t="s">
        <v>280</v>
      </c>
      <c r="D83" s="2359" t="s">
        <v>4136</v>
      </c>
      <c r="E83" s="4"/>
      <c r="F83" s="2360" t="s">
        <v>4461</v>
      </c>
      <c r="G83" s="2361" t="s">
        <v>4499</v>
      </c>
      <c r="H83" s="2362"/>
      <c r="K83" s="346"/>
    </row>
    <row r="84" hidden="1">
      <c r="B84" s="2357">
        <v>45594.0</v>
      </c>
      <c r="C84" s="2358" t="s">
        <v>280</v>
      </c>
      <c r="D84" s="2359" t="s">
        <v>4500</v>
      </c>
      <c r="E84" s="4"/>
      <c r="F84" s="2360" t="s">
        <v>4461</v>
      </c>
      <c r="G84" s="2361" t="s">
        <v>4501</v>
      </c>
      <c r="H84" s="2362"/>
      <c r="K84" s="346"/>
    </row>
    <row r="85" hidden="1">
      <c r="B85" s="2357">
        <v>45595.0</v>
      </c>
      <c r="C85" s="2358" t="s">
        <v>280</v>
      </c>
      <c r="D85" s="2359" t="s">
        <v>4171</v>
      </c>
      <c r="E85" s="4"/>
      <c r="F85" s="2360" t="s">
        <v>4461</v>
      </c>
      <c r="G85" s="2363" t="s">
        <v>4503</v>
      </c>
      <c r="H85" s="2362"/>
      <c r="K85" s="346"/>
    </row>
    <row r="86" hidden="1">
      <c r="B86" s="2357">
        <v>45596.0</v>
      </c>
      <c r="C86" s="2358" t="s">
        <v>280</v>
      </c>
      <c r="D86" s="2359" t="s">
        <v>490</v>
      </c>
      <c r="E86" s="4"/>
      <c r="F86" s="2360" t="s">
        <v>4461</v>
      </c>
      <c r="G86" s="2361" t="s">
        <v>4505</v>
      </c>
      <c r="H86" s="2362"/>
      <c r="K86" s="346"/>
    </row>
    <row r="87">
      <c r="B87" s="2364">
        <v>45567.0</v>
      </c>
      <c r="C87" s="2365" t="s">
        <v>78</v>
      </c>
      <c r="D87" s="2366" t="s">
        <v>228</v>
      </c>
      <c r="E87" s="4"/>
      <c r="F87" s="2367" t="s">
        <v>4506</v>
      </c>
      <c r="G87" s="2368" t="s">
        <v>4507</v>
      </c>
      <c r="H87" s="2369"/>
      <c r="K87" s="346"/>
    </row>
    <row r="88">
      <c r="B88" s="2364">
        <v>45568.0</v>
      </c>
      <c r="C88" s="2365" t="s">
        <v>78</v>
      </c>
      <c r="D88" s="2366" t="s">
        <v>3987</v>
      </c>
      <c r="E88" s="4"/>
      <c r="F88" s="2367" t="s">
        <v>4506</v>
      </c>
      <c r="G88" s="2368" t="s">
        <v>4508</v>
      </c>
      <c r="H88" s="2369"/>
      <c r="K88" s="346"/>
    </row>
    <row r="89">
      <c r="B89" s="2364">
        <v>45571.0</v>
      </c>
      <c r="C89" s="2365" t="s">
        <v>78</v>
      </c>
      <c r="D89" s="2366" t="s">
        <v>326</v>
      </c>
      <c r="E89" s="4"/>
      <c r="F89" s="2367" t="s">
        <v>4506</v>
      </c>
      <c r="G89" s="2368" t="s">
        <v>4509</v>
      </c>
      <c r="H89" s="2369"/>
      <c r="K89" s="346"/>
    </row>
    <row r="90">
      <c r="B90" s="2364">
        <v>45572.0</v>
      </c>
      <c r="C90" s="2365" t="s">
        <v>78</v>
      </c>
      <c r="D90" s="2366" t="s">
        <v>4131</v>
      </c>
      <c r="E90" s="4"/>
      <c r="F90" s="2367" t="s">
        <v>4506</v>
      </c>
      <c r="G90" s="2368" t="s">
        <v>4510</v>
      </c>
      <c r="H90" s="2369"/>
      <c r="K90" s="346"/>
    </row>
    <row r="91">
      <c r="B91" s="2364">
        <v>45573.0</v>
      </c>
      <c r="C91" s="2365" t="s">
        <v>78</v>
      </c>
      <c r="D91" s="2366" t="s">
        <v>1184</v>
      </c>
      <c r="E91" s="4"/>
      <c r="F91" s="2367" t="s">
        <v>4506</v>
      </c>
      <c r="G91" s="2368" t="s">
        <v>4511</v>
      </c>
      <c r="H91" s="2369"/>
      <c r="K91" s="346"/>
    </row>
    <row r="92">
      <c r="B92" s="2364">
        <v>45576.0</v>
      </c>
      <c r="C92" s="2365" t="s">
        <v>78</v>
      </c>
      <c r="D92" s="2366" t="s">
        <v>314</v>
      </c>
      <c r="E92" s="4"/>
      <c r="F92" s="2367" t="s">
        <v>4506</v>
      </c>
      <c r="G92" s="2368" t="s">
        <v>4512</v>
      </c>
      <c r="H92" s="2369"/>
      <c r="K92" s="346"/>
    </row>
    <row r="93">
      <c r="B93" s="2370">
        <v>45577.0</v>
      </c>
      <c r="C93" s="2365" t="s">
        <v>78</v>
      </c>
      <c r="D93" s="2371" t="s">
        <v>794</v>
      </c>
      <c r="E93" s="4"/>
      <c r="F93" s="2367" t="s">
        <v>4506</v>
      </c>
      <c r="G93" s="2368" t="s">
        <v>4513</v>
      </c>
      <c r="H93" s="2369"/>
      <c r="K93" s="346"/>
    </row>
    <row r="94">
      <c r="B94" s="2364">
        <v>45578.0</v>
      </c>
      <c r="C94" s="2365" t="s">
        <v>78</v>
      </c>
      <c r="D94" s="2366" t="s">
        <v>3259</v>
      </c>
      <c r="E94" s="4"/>
      <c r="F94" s="2367" t="s">
        <v>4506</v>
      </c>
      <c r="G94" s="2368" t="s">
        <v>4514</v>
      </c>
      <c r="H94" s="2369"/>
      <c r="K94" s="346"/>
    </row>
    <row r="95">
      <c r="B95" s="2364">
        <v>45579.0</v>
      </c>
      <c r="C95" s="2365" t="s">
        <v>78</v>
      </c>
      <c r="D95" s="2366" t="s">
        <v>2649</v>
      </c>
      <c r="E95" s="4"/>
      <c r="F95" s="2367" t="s">
        <v>4506</v>
      </c>
      <c r="G95" s="2368" t="s">
        <v>4515</v>
      </c>
      <c r="H95" s="2369"/>
      <c r="K95" s="346"/>
    </row>
    <row r="96">
      <c r="B96" s="2364">
        <v>45580.0</v>
      </c>
      <c r="C96" s="2365" t="s">
        <v>78</v>
      </c>
      <c r="D96" s="2366" t="s">
        <v>180</v>
      </c>
      <c r="E96" s="4"/>
      <c r="F96" s="2367" t="s">
        <v>4506</v>
      </c>
      <c r="G96" s="2368" t="s">
        <v>4516</v>
      </c>
      <c r="H96" s="2369"/>
      <c r="K96" s="346"/>
    </row>
    <row r="97">
      <c r="B97" s="2364">
        <v>45581.0</v>
      </c>
      <c r="C97" s="2365" t="s">
        <v>78</v>
      </c>
      <c r="D97" s="2366" t="s">
        <v>4517</v>
      </c>
      <c r="E97" s="4"/>
      <c r="F97" s="2367" t="s">
        <v>4506</v>
      </c>
      <c r="G97" s="2368" t="s">
        <v>4518</v>
      </c>
      <c r="H97" s="2369"/>
      <c r="K97" s="346"/>
    </row>
    <row r="98">
      <c r="B98" s="2364">
        <v>45584.0</v>
      </c>
      <c r="C98" s="2365" t="s">
        <v>78</v>
      </c>
      <c r="D98" s="2366" t="s">
        <v>817</v>
      </c>
      <c r="E98" s="4"/>
      <c r="F98" s="2367" t="s">
        <v>4506</v>
      </c>
      <c r="G98" s="2368" t="s">
        <v>4519</v>
      </c>
      <c r="H98" s="2369"/>
      <c r="K98" s="346"/>
    </row>
    <row r="99">
      <c r="B99" s="2364">
        <v>45585.0</v>
      </c>
      <c r="C99" s="2365" t="s">
        <v>78</v>
      </c>
      <c r="D99" s="2366" t="s">
        <v>969</v>
      </c>
      <c r="E99" s="4"/>
      <c r="F99" s="2367" t="s">
        <v>4506</v>
      </c>
      <c r="G99" s="2368" t="s">
        <v>4520</v>
      </c>
      <c r="H99" s="2369"/>
      <c r="K99" s="346"/>
    </row>
    <row r="100">
      <c r="B100" s="2364">
        <v>45586.0</v>
      </c>
      <c r="C100" s="2365" t="s">
        <v>78</v>
      </c>
      <c r="D100" s="2366" t="s">
        <v>4288</v>
      </c>
      <c r="E100" s="4"/>
      <c r="F100" s="2367" t="s">
        <v>4506</v>
      </c>
      <c r="G100" s="2368" t="s">
        <v>4521</v>
      </c>
      <c r="H100" s="2369"/>
      <c r="K100" s="346"/>
    </row>
    <row r="101">
      <c r="B101" s="2364">
        <v>45587.0</v>
      </c>
      <c r="C101" s="2365" t="s">
        <v>78</v>
      </c>
      <c r="D101" s="2366" t="s">
        <v>1499</v>
      </c>
      <c r="E101" s="4"/>
      <c r="F101" s="2367" t="s">
        <v>4506</v>
      </c>
      <c r="G101" s="2368" t="s">
        <v>4522</v>
      </c>
      <c r="H101" s="2369"/>
      <c r="K101" s="346"/>
    </row>
    <row r="102">
      <c r="B102" s="2364">
        <v>45588.0</v>
      </c>
      <c r="C102" s="2365" t="s">
        <v>78</v>
      </c>
      <c r="D102" s="2366" t="s">
        <v>4310</v>
      </c>
      <c r="E102" s="4"/>
      <c r="F102" s="2367" t="s">
        <v>4506</v>
      </c>
      <c r="G102" s="2368" t="s">
        <v>4523</v>
      </c>
      <c r="H102" s="2369"/>
      <c r="K102" s="346"/>
    </row>
    <row r="103">
      <c r="B103" s="2364">
        <v>45589.0</v>
      </c>
      <c r="C103" s="2365" t="s">
        <v>78</v>
      </c>
      <c r="D103" s="2366" t="s">
        <v>518</v>
      </c>
      <c r="E103" s="4"/>
      <c r="F103" s="2367" t="s">
        <v>4506</v>
      </c>
      <c r="G103" s="2368" t="s">
        <v>4524</v>
      </c>
      <c r="H103" s="2369"/>
      <c r="K103" s="346"/>
    </row>
    <row r="104" hidden="1">
      <c r="B104" s="2364">
        <v>45592.0</v>
      </c>
      <c r="C104" s="2365" t="s">
        <v>78</v>
      </c>
      <c r="D104" s="2371" t="s">
        <v>222</v>
      </c>
      <c r="E104" s="4"/>
      <c r="F104" s="2367" t="s">
        <v>4506</v>
      </c>
      <c r="G104" s="2368" t="s">
        <v>4525</v>
      </c>
      <c r="H104" s="2369"/>
      <c r="K104" s="346"/>
    </row>
    <row r="105" hidden="1">
      <c r="B105" s="2364">
        <v>45595.0</v>
      </c>
      <c r="C105" s="2365" t="s">
        <v>78</v>
      </c>
      <c r="D105" s="2371" t="s">
        <v>228</v>
      </c>
      <c r="E105" s="4"/>
      <c r="F105" s="2367" t="s">
        <v>4506</v>
      </c>
      <c r="G105" s="2368" t="s">
        <v>4526</v>
      </c>
      <c r="H105" s="2369"/>
      <c r="K105" s="346"/>
    </row>
    <row r="106" hidden="1">
      <c r="B106" s="2364">
        <v>45596.0</v>
      </c>
      <c r="C106" s="2365" t="s">
        <v>78</v>
      </c>
      <c r="D106" s="2371" t="s">
        <v>3987</v>
      </c>
      <c r="E106" s="4"/>
      <c r="F106" s="2367" t="s">
        <v>4506</v>
      </c>
      <c r="G106" s="2368" t="s">
        <v>4527</v>
      </c>
      <c r="H106" s="2369"/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  <row r="1011">
      <c r="K1011" s="346"/>
    </row>
    <row r="1012">
      <c r="K1012" s="346"/>
    </row>
    <row r="1013">
      <c r="K1013" s="346"/>
    </row>
    <row r="1014">
      <c r="K1014" s="346"/>
    </row>
    <row r="1015">
      <c r="K1015" s="346"/>
    </row>
  </sheetData>
  <autoFilter ref="$B$55:$B$106">
    <filterColumn colId="0">
      <filters>
        <filter val="10-10"/>
        <filter val="10-12"/>
        <filter val="10-11"/>
        <filter val="10-14"/>
        <filter val="10-13"/>
        <filter val="10-16"/>
        <filter val="10-15"/>
        <filter val="10-18"/>
        <filter val="10-17"/>
        <filter val="10-19"/>
        <filter val="10-21"/>
        <filter val="10-20"/>
        <filter val="10-01"/>
        <filter val="10-23"/>
        <filter val="10-22"/>
        <filter val="10-25"/>
        <filter val="10-03"/>
        <filter val="10-02"/>
        <filter val="10-24"/>
        <filter val="10-05"/>
        <filter val="10-04"/>
        <filter val="10-07"/>
        <filter val="10-06"/>
        <filter val="10-09"/>
        <filter val="10-08"/>
      </filters>
    </filterColumn>
  </autoFilter>
  <mergeCells count="152">
    <mergeCell ref="C22:C26"/>
    <mergeCell ref="K22:K26"/>
    <mergeCell ref="L22:L26"/>
    <mergeCell ref="T22:T26"/>
    <mergeCell ref="U22:U26"/>
    <mergeCell ref="AC22:AC26"/>
    <mergeCell ref="AD22:AD26"/>
    <mergeCell ref="B22:B26"/>
    <mergeCell ref="B28:B29"/>
    <mergeCell ref="F28:F30"/>
    <mergeCell ref="K28:K29"/>
    <mergeCell ref="O28:O30"/>
    <mergeCell ref="T28:T29"/>
    <mergeCell ref="X28:X30"/>
    <mergeCell ref="O33:O36"/>
    <mergeCell ref="P33:P36"/>
    <mergeCell ref="Q33:Q36"/>
    <mergeCell ref="T33:T34"/>
    <mergeCell ref="Y33:Y35"/>
    <mergeCell ref="AC33:AC34"/>
    <mergeCell ref="AH33:AH35"/>
    <mergeCell ref="B33:B34"/>
    <mergeCell ref="E33:E36"/>
    <mergeCell ref="F33:F36"/>
    <mergeCell ref="G33:G36"/>
    <mergeCell ref="H33:H36"/>
    <mergeCell ref="K33:K34"/>
    <mergeCell ref="N33:N36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C28:AC29"/>
    <mergeCell ref="AG28:AG30"/>
    <mergeCell ref="T38:T39"/>
    <mergeCell ref="Y38:Y40"/>
    <mergeCell ref="AC38:AC39"/>
    <mergeCell ref="AH38:AH40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103:E103"/>
    <mergeCell ref="D104:E104"/>
    <mergeCell ref="D105:E105"/>
    <mergeCell ref="D106:E106"/>
    <mergeCell ref="D96:E96"/>
    <mergeCell ref="D97:E97"/>
    <mergeCell ref="D98:E98"/>
    <mergeCell ref="D99:E99"/>
    <mergeCell ref="D100:E100"/>
    <mergeCell ref="D101:E101"/>
    <mergeCell ref="D102:E102"/>
    <mergeCell ref="B38:B41"/>
    <mergeCell ref="C38:C41"/>
    <mergeCell ref="D38:D41"/>
    <mergeCell ref="E38:E41"/>
    <mergeCell ref="F38:F41"/>
    <mergeCell ref="G38:G41"/>
    <mergeCell ref="H38:H41"/>
    <mergeCell ref="P42:P46"/>
    <mergeCell ref="Q42:Q46"/>
    <mergeCell ref="Y42:Y46"/>
    <mergeCell ref="Z42:Z46"/>
    <mergeCell ref="AH42:AH46"/>
    <mergeCell ref="AI42:AI46"/>
    <mergeCell ref="T43:T45"/>
    <mergeCell ref="AC43:AC44"/>
    <mergeCell ref="K38:K41"/>
    <mergeCell ref="L38:L41"/>
    <mergeCell ref="M38:M41"/>
    <mergeCell ref="N38:N41"/>
    <mergeCell ref="O38:O41"/>
    <mergeCell ref="P38:P41"/>
    <mergeCell ref="Q38:Q41"/>
    <mergeCell ref="K43:K46"/>
    <mergeCell ref="L43:L46"/>
    <mergeCell ref="M43:M46"/>
    <mergeCell ref="N43:N46"/>
    <mergeCell ref="O43:O46"/>
    <mergeCell ref="G42:G46"/>
    <mergeCell ref="H42:H46"/>
    <mergeCell ref="B43:B46"/>
    <mergeCell ref="C43:C46"/>
    <mergeCell ref="D43:D46"/>
    <mergeCell ref="E43:E46"/>
    <mergeCell ref="F43:F46"/>
    <mergeCell ref="B51:F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</mergeCells>
  <dataValidations>
    <dataValidation type="list" allowBlank="1" showErrorMessage="1" sqref="C59:C106">
      <formula1>"超級品牌日,今日旗艦店"</formula1>
    </dataValidation>
  </dataValidations>
  <hyperlinks>
    <hyperlink r:id="rId1" ref="B51"/>
    <hyperlink r:id="rId2" ref="H52"/>
    <hyperlink r:id="rId3" ref="F59"/>
    <hyperlink r:id="rId4" ref="F60"/>
    <hyperlink r:id="rId5" ref="F61"/>
    <hyperlink r:id="rId6" ref="F62"/>
    <hyperlink r:id="rId7" ref="F63"/>
    <hyperlink r:id="rId8" ref="F64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97"/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698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45579.0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4437</v>
      </c>
      <c r="P13" s="320" t="s">
        <v>4438</v>
      </c>
      <c r="Q13" s="320" t="s">
        <v>4439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4443</v>
      </c>
      <c r="Q27" s="217" t="s">
        <v>4444</v>
      </c>
      <c r="R27" s="217" t="s">
        <v>4445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4447</v>
      </c>
      <c r="Q34" s="217" t="s">
        <v>4448</v>
      </c>
      <c r="R34" s="217" t="s">
        <v>4449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4451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30" t="s">
        <v>157</v>
      </c>
      <c r="O66" s="2130" t="s">
        <v>329</v>
      </c>
      <c r="P66" s="2130" t="s">
        <v>4462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N67" s="2322"/>
      <c r="O67" s="2322"/>
      <c r="P67" s="2322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33"/>
      <c r="O68" s="1713"/>
      <c r="P68" s="1713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1713"/>
      <c r="O69" s="1713"/>
      <c r="P69" s="1713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4493</v>
      </c>
      <c r="N77" s="4"/>
      <c r="O77" s="2326" t="s">
        <v>4496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4502</v>
      </c>
      <c r="N78" s="4"/>
      <c r="O78" s="2327" t="s">
        <v>4504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13"/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2942</v>
      </c>
      <c r="O91" s="2372" t="s">
        <v>264</v>
      </c>
      <c r="P91" s="2130" t="s">
        <v>3053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30" t="s">
        <v>1241</v>
      </c>
      <c r="O92" s="2130" t="s">
        <v>1143</v>
      </c>
      <c r="P92" s="2235" t="s">
        <v>329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373" t="s">
        <v>4207</v>
      </c>
      <c r="O93" s="2373" t="s">
        <v>4532</v>
      </c>
      <c r="P93" s="2373" t="s">
        <v>4536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</sheetData>
  <mergeCells count="105">
    <mergeCell ref="A5:A6"/>
    <mergeCell ref="A7:A9"/>
    <mergeCell ref="A66:A67"/>
    <mergeCell ref="B66:B67"/>
    <mergeCell ref="C66:C67"/>
    <mergeCell ref="A68:A69"/>
    <mergeCell ref="B68:B69"/>
    <mergeCell ref="C68:C69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E43:H43"/>
    <mergeCell ref="F44:H44"/>
    <mergeCell ref="E45:H45"/>
    <mergeCell ref="E46:G47"/>
    <mergeCell ref="H46:H47"/>
    <mergeCell ref="E65:H65"/>
    <mergeCell ref="K65:L65"/>
    <mergeCell ref="K66:L66"/>
    <mergeCell ref="E93:F93"/>
    <mergeCell ref="E98:F98"/>
    <mergeCell ref="M98:N98"/>
    <mergeCell ref="E99:H99"/>
    <mergeCell ref="M99:N99"/>
    <mergeCell ref="F100:H100"/>
    <mergeCell ref="M100:N100"/>
    <mergeCell ref="F101:H102"/>
    <mergeCell ref="F103:H104"/>
    <mergeCell ref="F105:H113"/>
    <mergeCell ref="E118:H118"/>
    <mergeCell ref="F119:H119"/>
    <mergeCell ref="E120:H120"/>
    <mergeCell ref="H121:H122"/>
    <mergeCell ref="M129:N129"/>
    <mergeCell ref="M130:N130"/>
    <mergeCell ref="M131:N131"/>
    <mergeCell ref="E131:F132"/>
    <mergeCell ref="E133:H133"/>
    <mergeCell ref="E136:H136"/>
    <mergeCell ref="E137:F141"/>
    <mergeCell ref="E121:G122"/>
    <mergeCell ref="E129:H129"/>
    <mergeCell ref="A130:A131"/>
    <mergeCell ref="B130:B131"/>
    <mergeCell ref="C130:C131"/>
    <mergeCell ref="E130:F130"/>
    <mergeCell ref="G130:H132"/>
    <mergeCell ref="D66:D67"/>
    <mergeCell ref="E66:F66"/>
    <mergeCell ref="G66:H70"/>
    <mergeCell ref="E67:F69"/>
    <mergeCell ref="M68:N68"/>
    <mergeCell ref="E70:F70"/>
    <mergeCell ref="E76:H76"/>
    <mergeCell ref="K76:L76"/>
    <mergeCell ref="K77:L77"/>
    <mergeCell ref="M77:N77"/>
    <mergeCell ref="O77:P77"/>
    <mergeCell ref="E78:F78"/>
    <mergeCell ref="K78:L78"/>
    <mergeCell ref="M78:N78"/>
    <mergeCell ref="O78:P78"/>
    <mergeCell ref="M76:N76"/>
    <mergeCell ref="O76:P76"/>
    <mergeCell ref="A77:A78"/>
    <mergeCell ref="B77:B78"/>
    <mergeCell ref="C77:C78"/>
    <mergeCell ref="D77:D78"/>
    <mergeCell ref="G77:H81"/>
    <mergeCell ref="E79:F80"/>
    <mergeCell ref="E81:F81"/>
    <mergeCell ref="E90:H90"/>
    <mergeCell ref="E91:F91"/>
    <mergeCell ref="G91:H93"/>
    <mergeCell ref="E92:F92"/>
    <mergeCell ref="E94:H94"/>
  </mergeCells>
  <hyperlinks>
    <hyperlink r:id="rId4" ref="O13"/>
    <hyperlink r:id="rId5" ref="P13"/>
    <hyperlink r:id="rId6" ref="Q13"/>
    <hyperlink r:id="rId7" ref="P27"/>
    <hyperlink r:id="rId8" ref="Q27"/>
    <hyperlink r:id="rId9" ref="R27"/>
    <hyperlink r:id="rId10" ref="P34"/>
    <hyperlink r:id="rId11" ref="Q34"/>
    <hyperlink r:id="rId12" ref="R34"/>
    <hyperlink r:id="rId13" ref="O44"/>
    <hyperlink r:id="rId14" ref="N66"/>
    <hyperlink r:id="rId15" ref="O66"/>
    <hyperlink r:id="rId16" ref="P66"/>
    <hyperlink r:id="rId17" ref="M77"/>
    <hyperlink r:id="rId18" ref="O77"/>
    <hyperlink r:id="rId19" ref="M78"/>
    <hyperlink display="用上方製作的10月kv圖加上左邊提供的公版標籤" location="'【11月MALL calendar KV+曝光素材】'!J65:Q66" ref="O78"/>
    <hyperlink r:id="rId20" ref="N91"/>
    <hyperlink r:id="rId21" ref="O91"/>
    <hyperlink r:id="rId22" ref="P91"/>
    <hyperlink r:id="rId23" ref="N92"/>
    <hyperlink r:id="rId24" ref="O92"/>
    <hyperlink r:id="rId25" ref="P92"/>
    <hyperlink r:id="rId26" ref="N93"/>
    <hyperlink r:id="rId27" ref="O93"/>
    <hyperlink r:id="rId28" ref="P93"/>
  </hyperlinks>
  <drawing r:id="rId29"/>
  <legacyDrawing r:id="rId30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97"/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1076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45604.0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4528</v>
      </c>
      <c r="P13" s="320" t="s">
        <v>4529</v>
      </c>
      <c r="Q13" s="320" t="s">
        <v>4530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4533</v>
      </c>
      <c r="Q27" s="217" t="s">
        <v>4534</v>
      </c>
      <c r="R27" s="217" t="s">
        <v>4535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4537</v>
      </c>
      <c r="Q34" s="217" t="s">
        <v>4538</v>
      </c>
      <c r="R34" s="217" t="s">
        <v>4539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4540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374" t="s">
        <v>4462</v>
      </c>
      <c r="O66" s="2374" t="s">
        <v>1227</v>
      </c>
      <c r="P66" s="2374" t="s">
        <v>157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4551</v>
      </c>
      <c r="N77" s="4"/>
      <c r="O77" s="2326" t="s">
        <v>4552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4554</v>
      </c>
      <c r="N78" s="4"/>
      <c r="O78" s="2327" t="s">
        <v>4555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154</v>
      </c>
      <c r="O91" s="2130" t="s">
        <v>1569</v>
      </c>
      <c r="P91" s="2130" t="s">
        <v>180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375" t="s">
        <v>228</v>
      </c>
      <c r="O92" s="2375" t="s">
        <v>4560</v>
      </c>
      <c r="P92" s="2375" t="s">
        <v>4561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27" t="s">
        <v>3634</v>
      </c>
      <c r="O93" s="2375" t="s">
        <v>226</v>
      </c>
      <c r="P93" s="2375" t="s">
        <v>308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12月kv圖加上左邊提供的公版標籤" location="'【12月MALL calendar KV+曝光素材】'!J65:Q66" ref="O78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4531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45660.0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4541</v>
      </c>
      <c r="P13" s="320" t="s">
        <v>4542</v>
      </c>
      <c r="Q13" s="320" t="s">
        <v>4543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4544</v>
      </c>
      <c r="Q27" s="217" t="s">
        <v>4545</v>
      </c>
      <c r="R27" s="217" t="s">
        <v>4546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4547</v>
      </c>
      <c r="Q34" s="217" t="s">
        <v>4548</v>
      </c>
      <c r="R34" s="217" t="s">
        <v>4549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4550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4385</v>
      </c>
      <c r="O66" s="2127" t="s">
        <v>2942</v>
      </c>
      <c r="P66" s="2127" t="s">
        <v>4553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4556</v>
      </c>
      <c r="N77" s="4"/>
      <c r="O77" s="2326" t="s">
        <v>4557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4558</v>
      </c>
      <c r="N78" s="4"/>
      <c r="O78" s="2327" t="s">
        <v>4559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1861</v>
      </c>
      <c r="O91" s="2130" t="s">
        <v>4562</v>
      </c>
      <c r="P91" s="2130" t="s">
        <v>2617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27" t="s">
        <v>564</v>
      </c>
      <c r="O92" s="2127" t="s">
        <v>4279</v>
      </c>
      <c r="P92" s="2127" t="s">
        <v>1673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30" t="s">
        <v>1489</v>
      </c>
      <c r="O93" s="2130" t="s">
        <v>4563</v>
      </c>
      <c r="P93" s="2130" t="s">
        <v>4562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2月kv圖加上左邊提供的公版標籤" location="'【2月MALL calendar KV+曝光素材】'!N66:P66" ref="O78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97"/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3074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45632.0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4564</v>
      </c>
      <c r="P13" s="320" t="s">
        <v>4565</v>
      </c>
      <c r="Q13" s="320" t="s">
        <v>4566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4567</v>
      </c>
      <c r="Q27" s="217" t="s">
        <v>4568</v>
      </c>
      <c r="R27" s="217" t="s">
        <v>4569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4570</v>
      </c>
      <c r="Q34" s="217" t="s">
        <v>4571</v>
      </c>
      <c r="R34" s="217" t="s">
        <v>4572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4573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374" t="s">
        <v>4574</v>
      </c>
      <c r="O66" s="2374" t="s">
        <v>4575</v>
      </c>
      <c r="P66" s="2374" t="s">
        <v>4576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4589</v>
      </c>
      <c r="N77" s="4"/>
      <c r="O77" s="2326" t="s">
        <v>4596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4600</v>
      </c>
      <c r="N78" s="4"/>
      <c r="O78" s="2327" t="s">
        <v>4601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806</v>
      </c>
      <c r="O91" s="2130" t="s">
        <v>4612</v>
      </c>
      <c r="P91" s="2130" t="s">
        <v>4613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27" t="s">
        <v>4614</v>
      </c>
      <c r="O92" s="2127" t="s">
        <v>4616</v>
      </c>
      <c r="P92" s="2127" t="s">
        <v>1139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27" t="s">
        <v>4385</v>
      </c>
      <c r="O93" s="2127" t="s">
        <v>1532</v>
      </c>
      <c r="P93" s="2127" t="s">
        <v>2222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1月kv圖加上左邊提供的公版標籤" location="'【1月MALL calendar KV+曝光素材】'!N66:P66" ref="O78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1423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45680.0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4577</v>
      </c>
      <c r="P13" s="320" t="s">
        <v>4578</v>
      </c>
      <c r="Q13" s="320" t="s">
        <v>4580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4585</v>
      </c>
      <c r="Q27" s="217" t="s">
        <v>4586</v>
      </c>
      <c r="R27" s="217" t="s">
        <v>4587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4592</v>
      </c>
      <c r="Q34" s="217" t="s">
        <v>4594</v>
      </c>
      <c r="R34" s="217" t="s">
        <v>4595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4602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4095</v>
      </c>
      <c r="O66" s="2127" t="s">
        <v>4610</v>
      </c>
      <c r="P66" s="2127" t="s">
        <v>1227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4617</v>
      </c>
      <c r="N77" s="4"/>
      <c r="O77" s="2326" t="s">
        <v>4618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4620</v>
      </c>
      <c r="N78" s="4"/>
      <c r="O78" s="2327" t="s">
        <v>4621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4082</v>
      </c>
      <c r="O91" s="2130" t="s">
        <v>4628</v>
      </c>
      <c r="P91" s="2130" t="s">
        <v>4630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27" t="s">
        <v>4631</v>
      </c>
      <c r="O92" s="2127" t="s">
        <v>264</v>
      </c>
      <c r="P92" s="2127" t="s">
        <v>4632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30" t="s">
        <v>4279</v>
      </c>
      <c r="O93" s="2130" t="s">
        <v>2690</v>
      </c>
      <c r="P93" s="2130" t="s">
        <v>226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3月kv圖加上左邊提供的公版標籤" location="'【3月MALL calendar KV+曝光素材】'!N66:P66" ref="O78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3600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45715.0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4579</v>
      </c>
      <c r="P13" s="320" t="s">
        <v>4581</v>
      </c>
      <c r="Q13" s="320" t="s">
        <v>4582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4590</v>
      </c>
      <c r="Q27" s="217" t="s">
        <v>4591</v>
      </c>
      <c r="R27" s="217" t="s">
        <v>4593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4597</v>
      </c>
      <c r="Q34" s="217" t="s">
        <v>4598</v>
      </c>
      <c r="R34" s="217" t="s">
        <v>4599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4606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4288</v>
      </c>
      <c r="O66" s="2127" t="s">
        <v>564</v>
      </c>
      <c r="P66" s="2127" t="s">
        <v>3626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4619</v>
      </c>
      <c r="N77" s="4"/>
      <c r="O77" s="2326" t="s">
        <v>4622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4623</v>
      </c>
      <c r="N78" s="4"/>
      <c r="O78" s="2327" t="s">
        <v>4624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180</v>
      </c>
      <c r="O91" s="2130" t="s">
        <v>134</v>
      </c>
      <c r="P91" s="2130" t="s">
        <v>671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J92" s="2010" t="s">
        <v>3812</v>
      </c>
      <c r="K92" s="1725" t="s">
        <v>702</v>
      </c>
      <c r="L92" s="2120" t="s">
        <v>4191</v>
      </c>
      <c r="M92" s="2120" t="s">
        <v>406</v>
      </c>
      <c r="N92" s="2127" t="s">
        <v>4285</v>
      </c>
      <c r="O92" s="2127" t="s">
        <v>2942</v>
      </c>
      <c r="P92" s="2127" t="s">
        <v>4633</v>
      </c>
      <c r="Q92" s="1312" t="s">
        <v>4392</v>
      </c>
      <c r="R92" s="2120">
        <v>3.0</v>
      </c>
      <c r="S92" s="1312" t="s">
        <v>4094</v>
      </c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J93" s="2010" t="s">
        <v>3818</v>
      </c>
      <c r="K93" s="1725" t="s">
        <v>702</v>
      </c>
      <c r="L93" s="2120" t="s">
        <v>4191</v>
      </c>
      <c r="M93" s="2120" t="s">
        <v>406</v>
      </c>
      <c r="N93" s="2130" t="s">
        <v>314</v>
      </c>
      <c r="O93" s="2130" t="s">
        <v>3973</v>
      </c>
      <c r="P93" s="2130" t="s">
        <v>2337</v>
      </c>
      <c r="Q93" s="1312" t="s">
        <v>4392</v>
      </c>
      <c r="R93" s="2120">
        <v>3.0</v>
      </c>
      <c r="S93" s="1312" t="s">
        <v>4097</v>
      </c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4月kv圖加上左邊提供的公版標籤" location="'【4月MALL calendar KV+曝光素材】'!N66:P66" ref="O78"/>
    <hyperlink r:id="rId17" ref="N91"/>
    <hyperlink r:id="rId18" ref="O91"/>
    <hyperlink r:id="rId19" ref="P91"/>
    <hyperlink r:id="rId20" ref="N92"/>
    <hyperlink r:id="rId21" ref="O92"/>
    <hyperlink r:id="rId22" ref="P92"/>
    <hyperlink r:id="rId23" ref="N93"/>
    <hyperlink r:id="rId24" ref="O93"/>
    <hyperlink r:id="rId25" ref="P93"/>
  </hyperlinks>
  <drawing r:id="rId26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1844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45747.0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14.0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4583</v>
      </c>
      <c r="P13" s="320" t="s">
        <v>4584</v>
      </c>
      <c r="Q13" s="320" t="s">
        <v>4588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4603</v>
      </c>
      <c r="Q27" s="217" t="s">
        <v>4604</v>
      </c>
      <c r="R27" s="217" t="s">
        <v>4605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4607</v>
      </c>
      <c r="Q34" s="217" t="s">
        <v>4608</v>
      </c>
      <c r="R34" s="217" t="s">
        <v>4609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4611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4615</v>
      </c>
      <c r="O66" s="2127" t="s">
        <v>157</v>
      </c>
      <c r="P66" s="2127" t="s">
        <v>3989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3901</v>
      </c>
    </row>
    <row r="68">
      <c r="A68" s="1706" t="s">
        <v>700</v>
      </c>
      <c r="B68" s="1707">
        <v>2.0</v>
      </c>
      <c r="C68" s="1708" t="s">
        <v>400</v>
      </c>
      <c r="D68" s="1730" t="s">
        <v>412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1312" t="s">
        <v>3902</v>
      </c>
    </row>
    <row r="69">
      <c r="A69" s="14"/>
      <c r="B69" s="14"/>
      <c r="C69" s="14"/>
      <c r="D69" s="1730" t="s">
        <v>415</v>
      </c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4625</v>
      </c>
      <c r="N77" s="4"/>
      <c r="O77" s="2326" t="s">
        <v>4626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4627</v>
      </c>
      <c r="N78" s="4"/>
      <c r="O78" s="2327" t="s">
        <v>4629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1142</v>
      </c>
      <c r="O91" s="2130" t="s">
        <v>1143</v>
      </c>
      <c r="P91" s="2130" t="s">
        <v>180</v>
      </c>
      <c r="Q91" s="1312" t="s">
        <v>4392</v>
      </c>
      <c r="R91" s="2120">
        <v>3.0</v>
      </c>
      <c r="S91" s="1312" t="s">
        <v>4092</v>
      </c>
    </row>
    <row r="92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>
      <c r="J95" s="337"/>
    </row>
    <row r="96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4" hidden="1"/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4"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M76:N76"/>
    <mergeCell ref="O76:P76"/>
    <mergeCell ref="M77:N77"/>
    <mergeCell ref="O77:P77"/>
    <mergeCell ref="M78:N78"/>
    <mergeCell ref="O78:P78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  <mergeCell ref="B130:B131"/>
    <mergeCell ref="C130:C131"/>
    <mergeCell ref="M130:N130"/>
    <mergeCell ref="M131:N131"/>
    <mergeCell ref="F119:H119"/>
    <mergeCell ref="E120:H120"/>
    <mergeCell ref="E121:G122"/>
    <mergeCell ref="H121:H122"/>
    <mergeCell ref="E129:H129"/>
    <mergeCell ref="M129:N129"/>
    <mergeCell ref="A130:A131"/>
    <mergeCell ref="E43:H43"/>
    <mergeCell ref="F44:H44"/>
    <mergeCell ref="E45:H45"/>
    <mergeCell ref="E46:G47"/>
    <mergeCell ref="H46:H47"/>
    <mergeCell ref="E65:H65"/>
    <mergeCell ref="K65:L65"/>
    <mergeCell ref="K66:L66"/>
    <mergeCell ref="K76:L76"/>
    <mergeCell ref="K77:L77"/>
    <mergeCell ref="K78:L78"/>
    <mergeCell ref="M98:N98"/>
    <mergeCell ref="M99:N99"/>
    <mergeCell ref="M100:N100"/>
    <mergeCell ref="E78:F78"/>
    <mergeCell ref="E79:F80"/>
    <mergeCell ref="D66:D67"/>
    <mergeCell ref="E66:F66"/>
    <mergeCell ref="G66:H70"/>
    <mergeCell ref="E67:F69"/>
    <mergeCell ref="E70:F70"/>
    <mergeCell ref="E76:H76"/>
    <mergeCell ref="G77:H81"/>
    <mergeCell ref="E81:F81"/>
    <mergeCell ref="E90:H90"/>
    <mergeCell ref="E91:F91"/>
    <mergeCell ref="G91:H93"/>
    <mergeCell ref="E92:F92"/>
    <mergeCell ref="E93:F93"/>
    <mergeCell ref="E94:H94"/>
    <mergeCell ref="E98:F98"/>
    <mergeCell ref="E99:H99"/>
    <mergeCell ref="F100:H100"/>
    <mergeCell ref="F101:H102"/>
    <mergeCell ref="F103:H104"/>
    <mergeCell ref="F105:H113"/>
    <mergeCell ref="E118:H118"/>
    <mergeCell ref="E130:F130"/>
    <mergeCell ref="G130:H132"/>
    <mergeCell ref="E131:F132"/>
    <mergeCell ref="E133:H133"/>
    <mergeCell ref="E136:H136"/>
    <mergeCell ref="E137:F141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5月kv圖加上左邊提供的公版標籤" location="'【5月MALL calendar KV+曝光素材】'!N66:P66" ref="O78"/>
    <hyperlink r:id="rId17" ref="N91"/>
    <hyperlink r:id="rId18" ref="O91"/>
    <hyperlink r:id="rId19" ref="P91"/>
  </hyperlinks>
  <drawing r:id="rId20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1936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45776.0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4634</v>
      </c>
      <c r="P13" s="320" t="s">
        <v>4635</v>
      </c>
      <c r="Q13" s="320" t="s">
        <v>4636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4644</v>
      </c>
      <c r="Q27" s="217" t="s">
        <v>4645</v>
      </c>
      <c r="R27" s="217" t="s">
        <v>4647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4653</v>
      </c>
      <c r="Q34" s="217" t="s">
        <v>4654</v>
      </c>
      <c r="R34" s="217" t="s">
        <v>4655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4665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4668</v>
      </c>
      <c r="O66" s="2127" t="s">
        <v>4671</v>
      </c>
      <c r="P66" s="2127" t="s">
        <v>4436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4674</v>
      </c>
      <c r="N77" s="4"/>
      <c r="O77" s="2326" t="s">
        <v>4677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4680</v>
      </c>
      <c r="N78" s="4"/>
      <c r="O78" s="2327" t="s">
        <v>4683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6月kv圖加上左邊提供的公版標籤" location="'【6月MALL calendar KV+曝光素材】'!N66:P66" ref="O78"/>
    <hyperlink r:id="rId17" ref="N91"/>
    <hyperlink r:id="rId18" ref="O91"/>
    <hyperlink r:id="rId19" ref="P91"/>
  </hyperlinks>
  <drawing r:id="rId20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2156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45806.0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4637</v>
      </c>
      <c r="P13" s="320" t="s">
        <v>4638</v>
      </c>
      <c r="Q13" s="320" t="s">
        <v>4640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4650</v>
      </c>
      <c r="Q27" s="217" t="s">
        <v>4651</v>
      </c>
      <c r="R27" s="217" t="s">
        <v>4652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4659</v>
      </c>
      <c r="Q34" s="217" t="s">
        <v>4660</v>
      </c>
      <c r="R34" s="217" t="s">
        <v>4661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4666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2690</v>
      </c>
      <c r="O66" s="2127" t="s">
        <v>4082</v>
      </c>
      <c r="P66" s="2127" t="s">
        <v>1227</v>
      </c>
      <c r="Q66" s="80" t="s">
        <v>4392</v>
      </c>
      <c r="R66" s="2116">
        <v>3.0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4673</v>
      </c>
      <c r="N77" s="4"/>
      <c r="O77" s="2326" t="s">
        <v>4676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4679</v>
      </c>
      <c r="N78" s="4"/>
      <c r="O78" s="2327" t="s">
        <v>4682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7月kv圖加上左邊提供的公版標籤" location="'【25.7月MALL calendar KV+曝光素材】'!N66:P66" ref="O78"/>
    <hyperlink r:id="rId17" ref="N91"/>
    <hyperlink r:id="rId18" ref="O91"/>
    <hyperlink r:id="rId19" ref="P91"/>
  </hyperlinks>
  <drawing r:id="rId20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0"/>
    <col customWidth="1" min="2" max="2" width="14.63"/>
    <col customWidth="1" min="9" max="9" width="11.38"/>
    <col customWidth="1" min="10" max="10" width="21.13"/>
    <col customWidth="1" min="11" max="11" width="16.63"/>
    <col customWidth="1" min="12" max="12" width="19.75"/>
    <col customWidth="1" min="13" max="13" width="10.63"/>
    <col customWidth="1" min="14" max="17" width="18.0"/>
    <col customWidth="1" min="18" max="19" width="11.75"/>
    <col customWidth="1" min="20" max="20" width="10.13"/>
  </cols>
  <sheetData>
    <row r="1">
      <c r="A1" s="2134" t="s">
        <v>0</v>
      </c>
      <c r="B1" s="316" t="s">
        <v>4431</v>
      </c>
      <c r="C1" s="4"/>
      <c r="D1" s="5" t="s">
        <v>2</v>
      </c>
      <c r="E1" s="5" t="s">
        <v>3</v>
      </c>
      <c r="F1" s="6" t="s">
        <v>4</v>
      </c>
    </row>
    <row r="2">
      <c r="A2" s="2" t="s">
        <v>5</v>
      </c>
      <c r="B2" s="8" t="s">
        <v>2307</v>
      </c>
      <c r="C2" s="4"/>
      <c r="D2" s="1516">
        <v>1.0</v>
      </c>
      <c r="E2" s="10"/>
      <c r="F2" s="11"/>
      <c r="L2" s="844"/>
      <c r="N2" s="844"/>
      <c r="O2" s="844"/>
      <c r="Q2" s="1"/>
      <c r="R2" s="1"/>
      <c r="S2" s="1"/>
      <c r="T2" s="1"/>
    </row>
    <row r="3">
      <c r="A3" s="2" t="s">
        <v>9</v>
      </c>
      <c r="B3" s="2310">
        <v>45838.0</v>
      </c>
      <c r="C3" s="4"/>
      <c r="D3" s="14"/>
      <c r="E3" s="14"/>
      <c r="F3" s="14"/>
      <c r="N3" s="844"/>
      <c r="O3" s="100"/>
    </row>
    <row r="4">
      <c r="A4" s="2" t="s">
        <v>11</v>
      </c>
      <c r="B4" s="8" t="s">
        <v>12</v>
      </c>
      <c r="C4" s="15"/>
      <c r="D4" s="15"/>
      <c r="E4" s="15"/>
      <c r="F4" s="4"/>
      <c r="N4" s="100"/>
      <c r="O4" s="100"/>
    </row>
    <row r="5">
      <c r="A5" s="16" t="s">
        <v>13</v>
      </c>
      <c r="B5" s="17" t="s">
        <v>387</v>
      </c>
      <c r="C5" s="21"/>
      <c r="D5" s="21"/>
      <c r="E5" s="21"/>
      <c r="F5" s="18"/>
      <c r="N5" s="844"/>
    </row>
    <row r="6">
      <c r="A6" s="14"/>
      <c r="B6" s="17">
        <v>4.0</v>
      </c>
      <c r="C6" s="21"/>
      <c r="D6" s="21"/>
      <c r="E6" s="21"/>
      <c r="F6" s="18"/>
      <c r="M6" s="184"/>
      <c r="N6" s="100"/>
      <c r="O6" s="100"/>
    </row>
    <row r="7">
      <c r="A7" s="22" t="s">
        <v>22</v>
      </c>
      <c r="B7" s="23" t="s">
        <v>23</v>
      </c>
      <c r="C7" s="24" t="s">
        <v>25</v>
      </c>
      <c r="D7" s="15"/>
      <c r="E7" s="15"/>
      <c r="F7" s="4"/>
      <c r="L7" s="57"/>
      <c r="M7" s="845"/>
      <c r="N7" s="846"/>
    </row>
    <row r="8">
      <c r="A8" s="25"/>
      <c r="B8" s="23" t="s">
        <v>26</v>
      </c>
      <c r="C8" s="24" t="s">
        <v>27</v>
      </c>
      <c r="D8" s="15"/>
      <c r="E8" s="15"/>
      <c r="F8" s="4"/>
      <c r="L8" s="57"/>
      <c r="M8" s="847"/>
      <c r="O8" s="100"/>
    </row>
    <row r="9">
      <c r="A9" s="14"/>
      <c r="B9" s="23" t="s">
        <v>28</v>
      </c>
      <c r="C9" s="24" t="s">
        <v>29</v>
      </c>
      <c r="D9" s="15"/>
      <c r="E9" s="15"/>
      <c r="F9" s="4"/>
      <c r="L9" s="57"/>
      <c r="M9" s="848"/>
    </row>
    <row r="10">
      <c r="A10" s="2" t="s">
        <v>30</v>
      </c>
      <c r="B10" s="26" t="s">
        <v>31</v>
      </c>
      <c r="C10" s="27" t="s">
        <v>32</v>
      </c>
      <c r="D10" s="15"/>
      <c r="E10" s="15"/>
      <c r="F10" s="4"/>
      <c r="J10" s="97"/>
    </row>
    <row r="11" hidden="1" collapsed="1">
      <c r="A11" s="676"/>
      <c r="B11" s="27"/>
      <c r="C11" s="15"/>
      <c r="D11" s="15"/>
      <c r="E11" s="15"/>
      <c r="F11" s="4"/>
    </row>
    <row r="12" hidden="1" outlineLevel="1">
      <c r="A12" s="206" t="s">
        <v>388</v>
      </c>
      <c r="B12" s="206" t="s">
        <v>389</v>
      </c>
      <c r="C12" s="206" t="s">
        <v>390</v>
      </c>
      <c r="D12" s="206" t="s">
        <v>391</v>
      </c>
      <c r="E12" s="207" t="s">
        <v>392</v>
      </c>
      <c r="F12" s="15"/>
      <c r="G12" s="15"/>
      <c r="H12" s="4"/>
      <c r="K12" s="209" t="s">
        <v>393</v>
      </c>
      <c r="L12" s="319" t="s">
        <v>394</v>
      </c>
      <c r="M12" s="4"/>
      <c r="N12" s="209" t="s">
        <v>395</v>
      </c>
      <c r="O12" s="209" t="s">
        <v>396</v>
      </c>
      <c r="P12" s="209" t="s">
        <v>397</v>
      </c>
      <c r="Q12" s="210" t="s">
        <v>398</v>
      </c>
      <c r="R12" s="209" t="s">
        <v>389</v>
      </c>
    </row>
    <row r="13" hidden="1" outlineLevel="1">
      <c r="A13" s="679" t="s">
        <v>399</v>
      </c>
      <c r="B13" s="213">
        <v>1.0</v>
      </c>
      <c r="C13" s="212" t="s">
        <v>400</v>
      </c>
      <c r="D13" s="213" t="s">
        <v>401</v>
      </c>
      <c r="E13" s="214" t="s">
        <v>393</v>
      </c>
      <c r="F13" s="4"/>
      <c r="G13" s="215" t="s">
        <v>402</v>
      </c>
      <c r="H13" s="65"/>
      <c r="K13" s="216" t="s">
        <v>1087</v>
      </c>
      <c r="L13" s="681" t="s">
        <v>405</v>
      </c>
      <c r="M13" s="4"/>
      <c r="N13" s="168" t="s">
        <v>406</v>
      </c>
      <c r="O13" s="320" t="s">
        <v>4639</v>
      </c>
      <c r="P13" s="320" t="s">
        <v>4641</v>
      </c>
      <c r="Q13" s="320" t="s">
        <v>4642</v>
      </c>
      <c r="R13" s="124">
        <v>3.0</v>
      </c>
    </row>
    <row r="14" hidden="1" outlineLevel="1">
      <c r="A14" s="218"/>
      <c r="B14" s="219"/>
      <c r="C14" s="219"/>
      <c r="D14" s="220"/>
      <c r="E14" s="215" t="s">
        <v>394</v>
      </c>
      <c r="F14" s="65"/>
      <c r="G14" s="51"/>
      <c r="H14" s="98"/>
    </row>
    <row r="15" hidden="1" outlineLevel="1">
      <c r="A15" s="7"/>
      <c r="B15" s="7"/>
      <c r="C15" s="7"/>
      <c r="D15" s="7"/>
      <c r="E15" s="51"/>
      <c r="F15" s="98"/>
      <c r="G15" s="51"/>
      <c r="H15" s="98"/>
    </row>
    <row r="16" hidden="1" outlineLevel="1">
      <c r="A16" s="7"/>
      <c r="B16" s="7"/>
      <c r="C16" s="7"/>
      <c r="D16" s="7"/>
      <c r="E16" s="153"/>
      <c r="F16" s="114"/>
      <c r="G16" s="153"/>
      <c r="H16" s="114"/>
    </row>
    <row r="17" hidden="1" outlineLevel="1">
      <c r="A17" s="7"/>
      <c r="B17" s="7"/>
      <c r="C17" s="7"/>
      <c r="D17" s="7"/>
      <c r="E17" s="219"/>
    </row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>
      <c r="A25" s="206" t="s">
        <v>388</v>
      </c>
      <c r="B25" s="206" t="s">
        <v>389</v>
      </c>
      <c r="C25" s="206" t="s">
        <v>390</v>
      </c>
      <c r="D25" s="206" t="s">
        <v>391</v>
      </c>
      <c r="E25" s="207" t="s">
        <v>392</v>
      </c>
      <c r="F25" s="15"/>
      <c r="G25" s="15"/>
      <c r="H25" s="4"/>
    </row>
    <row r="26" hidden="1" outlineLevel="1">
      <c r="A26" s="211" t="s">
        <v>411</v>
      </c>
      <c r="B26" s="212">
        <v>1.0</v>
      </c>
      <c r="C26" s="212" t="s">
        <v>400</v>
      </c>
      <c r="D26" s="212" t="s">
        <v>412</v>
      </c>
      <c r="E26" s="221" t="s">
        <v>393</v>
      </c>
      <c r="F26" s="4"/>
      <c r="G26" s="222" t="s">
        <v>402</v>
      </c>
      <c r="H26" s="65"/>
      <c r="K26" s="209"/>
      <c r="L26" s="209" t="s">
        <v>393</v>
      </c>
      <c r="M26" s="319" t="s">
        <v>394</v>
      </c>
      <c r="N26" s="4"/>
      <c r="O26" s="209" t="s">
        <v>395</v>
      </c>
      <c r="P26" s="209" t="s">
        <v>396</v>
      </c>
      <c r="Q26" s="209" t="s">
        <v>397</v>
      </c>
      <c r="R26" s="210" t="s">
        <v>398</v>
      </c>
      <c r="S26" s="209" t="s">
        <v>389</v>
      </c>
    </row>
    <row r="27" hidden="1" outlineLevel="1">
      <c r="A27" s="211" t="s">
        <v>413</v>
      </c>
      <c r="B27" s="212">
        <v>1.0</v>
      </c>
      <c r="C27" s="212" t="s">
        <v>414</v>
      </c>
      <c r="D27" s="212" t="s">
        <v>415</v>
      </c>
      <c r="E27" s="222" t="s">
        <v>394</v>
      </c>
      <c r="F27" s="65"/>
      <c r="G27" s="51"/>
      <c r="H27" s="98"/>
      <c r="K27" s="168"/>
      <c r="L27" s="216" t="s">
        <v>1087</v>
      </c>
      <c r="M27" s="168" t="s">
        <v>405</v>
      </c>
      <c r="N27" s="124"/>
      <c r="O27" s="124" t="s">
        <v>406</v>
      </c>
      <c r="P27" s="217" t="s">
        <v>4656</v>
      </c>
      <c r="Q27" s="217" t="s">
        <v>4657</v>
      </c>
      <c r="R27" s="217" t="s">
        <v>4658</v>
      </c>
      <c r="S27" s="124">
        <v>3.0</v>
      </c>
    </row>
    <row r="28" hidden="1" outlineLevel="1">
      <c r="A28" s="7"/>
      <c r="B28" s="7"/>
      <c r="C28" s="7"/>
      <c r="D28" s="197"/>
      <c r="E28" s="51"/>
      <c r="F28" s="98"/>
      <c r="G28" s="51"/>
      <c r="H28" s="98"/>
    </row>
    <row r="29" hidden="1" outlineLevel="1">
      <c r="A29" s="7"/>
      <c r="B29" s="7"/>
      <c r="C29" s="7"/>
      <c r="D29" s="197"/>
      <c r="E29" s="153"/>
      <c r="F29" s="114"/>
      <c r="G29" s="153"/>
      <c r="H29" s="114"/>
    </row>
    <row r="30" hidden="1" outlineLevel="1">
      <c r="A30" s="7"/>
      <c r="B30" s="7"/>
      <c r="C30" s="7"/>
      <c r="D30" s="197"/>
      <c r="E30" s="221" t="s">
        <v>410</v>
      </c>
      <c r="F30" s="15"/>
      <c r="G30" s="15"/>
      <c r="H30" s="4"/>
    </row>
    <row r="31" hidden="1" outlineLevel="1"/>
    <row r="32" hidden="1" outlineLevel="1"/>
    <row r="33" hidden="1" outlineLevel="1">
      <c r="E33" s="221" t="s">
        <v>421</v>
      </c>
      <c r="F33" s="4"/>
      <c r="G33" s="222" t="s">
        <v>402</v>
      </c>
      <c r="H33" s="65"/>
      <c r="K33" s="209"/>
      <c r="L33" s="209" t="s">
        <v>393</v>
      </c>
      <c r="M33" s="319" t="s">
        <v>394</v>
      </c>
      <c r="N33" s="4"/>
      <c r="O33" s="209" t="s">
        <v>395</v>
      </c>
      <c r="P33" s="209" t="s">
        <v>396</v>
      </c>
      <c r="Q33" s="209" t="s">
        <v>397</v>
      </c>
      <c r="R33" s="210" t="s">
        <v>398</v>
      </c>
      <c r="S33" s="209" t="s">
        <v>389</v>
      </c>
    </row>
    <row r="34" hidden="1" outlineLevel="1">
      <c r="E34" s="222" t="s">
        <v>393</v>
      </c>
      <c r="F34" s="65"/>
      <c r="G34" s="51"/>
      <c r="H34" s="98"/>
      <c r="K34" s="168"/>
      <c r="L34" s="216" t="s">
        <v>1087</v>
      </c>
      <c r="M34" s="681" t="s">
        <v>405</v>
      </c>
      <c r="N34" s="4"/>
      <c r="O34" s="124" t="s">
        <v>406</v>
      </c>
      <c r="P34" s="217" t="s">
        <v>4662</v>
      </c>
      <c r="Q34" s="217" t="s">
        <v>4663</v>
      </c>
      <c r="R34" s="217" t="s">
        <v>4664</v>
      </c>
      <c r="S34" s="124">
        <v>3.0</v>
      </c>
    </row>
    <row r="35" hidden="1" outlineLevel="1">
      <c r="E35" s="51"/>
      <c r="F35" s="98"/>
      <c r="G35" s="51"/>
      <c r="H35" s="98"/>
    </row>
    <row r="36" hidden="1" outlineLevel="1">
      <c r="E36" s="51"/>
      <c r="F36" s="98"/>
      <c r="G36" s="51"/>
      <c r="H36" s="98"/>
    </row>
    <row r="37" hidden="1" outlineLevel="1">
      <c r="E37" s="153"/>
      <c r="F37" s="114"/>
      <c r="G37" s="51"/>
      <c r="H37" s="98"/>
    </row>
    <row r="38" hidden="1" outlineLevel="1">
      <c r="E38" s="221" t="s">
        <v>394</v>
      </c>
      <c r="F38" s="4"/>
      <c r="G38" s="153"/>
      <c r="H38" s="114"/>
    </row>
    <row r="39" hidden="1" outlineLevel="1">
      <c r="E39" s="221" t="s">
        <v>410</v>
      </c>
      <c r="F39" s="15"/>
      <c r="G39" s="15"/>
      <c r="H39" s="4"/>
    </row>
    <row r="40" hidden="1" outlineLevel="1"/>
    <row r="41" hidden="1" outlineLevel="1"/>
    <row r="42" hidden="1" outlineLevel="1"/>
    <row r="43" hidden="1" outlineLevel="1">
      <c r="A43" s="699" t="s">
        <v>388</v>
      </c>
      <c r="B43" s="699" t="s">
        <v>389</v>
      </c>
      <c r="C43" s="699" t="s">
        <v>390</v>
      </c>
      <c r="D43" s="699" t="s">
        <v>391</v>
      </c>
      <c r="E43" s="700" t="s">
        <v>392</v>
      </c>
      <c r="F43" s="15"/>
      <c r="G43" s="15"/>
      <c r="H43" s="4"/>
      <c r="K43" s="701" t="s">
        <v>393</v>
      </c>
      <c r="L43" s="702"/>
      <c r="M43" s="701" t="s">
        <v>395</v>
      </c>
      <c r="N43" s="703" t="s">
        <v>1099</v>
      </c>
      <c r="O43" s="704" t="s">
        <v>396</v>
      </c>
      <c r="P43" s="701" t="s">
        <v>389</v>
      </c>
      <c r="Q43" s="705" t="s">
        <v>410</v>
      </c>
    </row>
    <row r="44" hidden="1" outlineLevel="1">
      <c r="A44" s="706" t="s">
        <v>1100</v>
      </c>
      <c r="B44" s="707">
        <v>1.0</v>
      </c>
      <c r="C44" s="707" t="s">
        <v>414</v>
      </c>
      <c r="D44" s="707" t="s">
        <v>1101</v>
      </c>
      <c r="E44" s="708" t="s">
        <v>1102</v>
      </c>
      <c r="F44" s="709" t="s">
        <v>393</v>
      </c>
      <c r="G44" s="15"/>
      <c r="H44" s="4"/>
      <c r="K44" s="216" t="s">
        <v>701</v>
      </c>
      <c r="L44" s="710"/>
      <c r="M44" s="168" t="s">
        <v>406</v>
      </c>
      <c r="N44" s="711" t="s">
        <v>1103</v>
      </c>
      <c r="O44" s="714" t="s">
        <v>4667</v>
      </c>
      <c r="P44" s="168">
        <v>1.0</v>
      </c>
      <c r="Q44" s="314" t="s">
        <v>1105</v>
      </c>
    </row>
    <row r="45" hidden="1" outlineLevel="1">
      <c r="A45" s="706" t="s">
        <v>1106</v>
      </c>
      <c r="B45" s="707">
        <v>1.0</v>
      </c>
      <c r="C45" s="707" t="s">
        <v>414</v>
      </c>
      <c r="D45" s="707" t="s">
        <v>1107</v>
      </c>
      <c r="E45" s="709" t="s">
        <v>394</v>
      </c>
      <c r="F45" s="15"/>
      <c r="G45" s="15"/>
      <c r="H45" s="4"/>
    </row>
    <row r="46" hidden="1" outlineLevel="1">
      <c r="A46" s="7"/>
      <c r="B46" s="7"/>
      <c r="C46" s="7"/>
      <c r="D46" s="7"/>
      <c r="E46" s="715" t="s">
        <v>1108</v>
      </c>
      <c r="H46" s="716" t="s">
        <v>410</v>
      </c>
    </row>
    <row r="47" hidden="1" outlineLevel="1">
      <c r="A47" s="7"/>
      <c r="B47" s="7"/>
      <c r="C47" s="7"/>
      <c r="D47" s="7"/>
      <c r="E47" s="153"/>
      <c r="F47" s="113"/>
      <c r="G47" s="113"/>
      <c r="H47" s="114"/>
    </row>
    <row r="48" hidden="1" outlineLevel="1">
      <c r="F48" s="1" t="s">
        <v>1109</v>
      </c>
    </row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65" ht="16.5" customHeight="1">
      <c r="A65" s="206" t="s">
        <v>388</v>
      </c>
      <c r="B65" s="206" t="s">
        <v>389</v>
      </c>
      <c r="C65" s="206" t="s">
        <v>390</v>
      </c>
      <c r="D65" s="206" t="s">
        <v>391</v>
      </c>
      <c r="E65" s="719" t="s">
        <v>392</v>
      </c>
      <c r="F65" s="36"/>
      <c r="G65" s="36"/>
      <c r="H65" s="65"/>
      <c r="J65" s="1747" t="s">
        <v>393</v>
      </c>
      <c r="K65" s="1748" t="s">
        <v>394</v>
      </c>
      <c r="L65" s="4"/>
      <c r="M65" s="1747" t="s">
        <v>395</v>
      </c>
      <c r="N65" s="1747" t="s">
        <v>396</v>
      </c>
      <c r="O65" s="1747" t="s">
        <v>397</v>
      </c>
      <c r="P65" s="1746" t="s">
        <v>398</v>
      </c>
      <c r="Q65" s="1746" t="s">
        <v>4357</v>
      </c>
      <c r="R65" s="1747" t="s">
        <v>389</v>
      </c>
      <c r="S65" s="2221" t="s">
        <v>3906</v>
      </c>
    </row>
    <row r="66">
      <c r="A66" s="1706" t="s">
        <v>399</v>
      </c>
      <c r="B66" s="1707">
        <v>1.0</v>
      </c>
      <c r="C66" s="1708" t="s">
        <v>400</v>
      </c>
      <c r="D66" s="1709" t="s">
        <v>401</v>
      </c>
      <c r="E66" s="1710" t="s">
        <v>393</v>
      </c>
      <c r="G66" s="1711" t="s">
        <v>402</v>
      </c>
      <c r="H66" s="98"/>
      <c r="I66" s="1713"/>
      <c r="J66" s="1725" t="s">
        <v>702</v>
      </c>
      <c r="K66" s="1726" t="s">
        <v>4191</v>
      </c>
      <c r="L66" s="4"/>
      <c r="M66" s="2120" t="s">
        <v>406</v>
      </c>
      <c r="N66" s="2127" t="s">
        <v>4672</v>
      </c>
      <c r="O66" s="2127" t="s">
        <v>3633</v>
      </c>
      <c r="P66" s="2127" t="s">
        <v>2942</v>
      </c>
      <c r="Q66" s="80" t="s">
        <v>4392</v>
      </c>
      <c r="R66" s="2120">
        <v>1.0</v>
      </c>
      <c r="S66" s="1312" t="s">
        <v>3900</v>
      </c>
    </row>
    <row r="67">
      <c r="A67" s="14"/>
      <c r="B67" s="14"/>
      <c r="C67" s="14"/>
      <c r="D67" s="153"/>
      <c r="E67" s="1710" t="s">
        <v>394</v>
      </c>
      <c r="H67" s="98"/>
      <c r="I67" s="1713"/>
      <c r="J67" s="1713"/>
      <c r="K67" s="1713"/>
      <c r="L67" s="1713"/>
      <c r="M67" s="1713"/>
      <c r="R67" s="1713"/>
      <c r="S67" s="1312" t="s">
        <v>4371</v>
      </c>
    </row>
    <row r="68">
      <c r="A68" s="1706" t="s">
        <v>4379</v>
      </c>
      <c r="B68" s="1707">
        <v>2.0</v>
      </c>
      <c r="C68" s="1708" t="s">
        <v>400</v>
      </c>
      <c r="D68" s="1708" t="s">
        <v>415</v>
      </c>
      <c r="E68" s="51"/>
      <c r="H68" s="98"/>
      <c r="I68" s="1713"/>
      <c r="J68" s="1713"/>
      <c r="K68" s="1731"/>
      <c r="L68" s="1732"/>
      <c r="M68" s="1713"/>
      <c r="N68" s="2322"/>
      <c r="O68" s="2322"/>
      <c r="P68" s="2322"/>
      <c r="R68" s="1713"/>
      <c r="S68" s="2323"/>
    </row>
    <row r="69">
      <c r="A69" s="14"/>
      <c r="B69" s="14"/>
      <c r="C69" s="14"/>
      <c r="D69" s="14"/>
      <c r="E69" s="51"/>
      <c r="H69" s="98"/>
      <c r="I69" s="1713"/>
      <c r="J69" s="1713"/>
      <c r="K69" s="1713"/>
      <c r="L69" s="1713"/>
      <c r="M69" s="1713"/>
      <c r="N69" s="2322"/>
      <c r="O69" s="2322"/>
      <c r="P69" s="2322"/>
      <c r="Q69" s="1713"/>
      <c r="R69" s="1713"/>
      <c r="S69" s="1713"/>
    </row>
    <row r="70">
      <c r="A70" s="1736"/>
      <c r="B70" s="1738"/>
      <c r="C70" s="1739"/>
      <c r="D70" s="1739"/>
      <c r="E70" s="2325" t="s">
        <v>4357</v>
      </c>
      <c r="F70" s="113"/>
      <c r="G70" s="113"/>
      <c r="H70" s="114"/>
      <c r="I70" s="1713"/>
      <c r="J70" s="1713"/>
      <c r="K70" s="2282"/>
      <c r="L70" s="1713"/>
      <c r="M70" s="1713"/>
      <c r="N70" s="1713"/>
      <c r="O70" s="1713"/>
      <c r="P70" s="1713"/>
      <c r="Q70" s="1713"/>
      <c r="R70" s="1713"/>
      <c r="S70" s="1713"/>
      <c r="T70" s="1713"/>
      <c r="U70" s="1713"/>
    </row>
    <row r="71">
      <c r="A71" s="1736"/>
      <c r="B71" s="1738"/>
      <c r="C71" s="1739"/>
      <c r="D71" s="1739"/>
      <c r="E71" s="1740"/>
      <c r="F71" s="1740"/>
      <c r="G71" s="1740"/>
      <c r="H71" s="1740"/>
      <c r="I71" s="1713"/>
      <c r="J71" s="1713"/>
      <c r="K71" s="1741" t="s">
        <v>149</v>
      </c>
      <c r="L71" s="1742"/>
      <c r="M71" s="1713"/>
      <c r="N71" s="1713"/>
      <c r="O71" s="1713"/>
      <c r="P71" s="1713"/>
      <c r="Q71" s="1713"/>
      <c r="R71" s="1713"/>
      <c r="S71" s="1713"/>
      <c r="T71" s="1713"/>
      <c r="U71" s="1713"/>
    </row>
    <row r="72">
      <c r="A72" s="1736"/>
      <c r="B72" s="1738"/>
      <c r="C72" s="1739"/>
      <c r="D72" s="1739"/>
      <c r="E72" s="1739"/>
      <c r="F72" s="1739"/>
      <c r="G72" s="1739"/>
      <c r="H72" s="1739"/>
      <c r="I72" s="1713"/>
      <c r="J72" s="1713"/>
      <c r="K72" s="1713"/>
      <c r="L72" s="1742"/>
      <c r="M72" s="1713"/>
      <c r="N72" s="1713"/>
      <c r="O72" s="1713"/>
      <c r="P72" s="1713"/>
      <c r="Q72" s="1713"/>
      <c r="R72" s="1713"/>
      <c r="S72" s="1713"/>
      <c r="T72" s="1713"/>
      <c r="U72" s="1713"/>
    </row>
    <row r="73">
      <c r="A73" s="1736"/>
      <c r="B73" s="1738"/>
      <c r="C73" s="1739"/>
      <c r="D73" s="1739"/>
      <c r="E73" s="1739"/>
      <c r="F73" s="1739"/>
      <c r="G73" s="1739"/>
      <c r="H73" s="1739"/>
      <c r="I73" s="1713"/>
      <c r="J73" s="1713"/>
      <c r="K73" s="1713"/>
      <c r="L73" s="1742"/>
      <c r="M73" s="1713"/>
      <c r="N73" s="1713"/>
      <c r="O73" s="1713"/>
      <c r="P73" s="1713"/>
      <c r="Q73" s="1713"/>
      <c r="R73" s="1713"/>
      <c r="S73" s="1713"/>
      <c r="T73" s="1713"/>
      <c r="U73" s="1713"/>
    </row>
    <row r="74">
      <c r="A74" s="1713"/>
      <c r="B74" s="1713"/>
      <c r="C74" s="1713"/>
      <c r="D74" s="1713"/>
      <c r="E74" s="1713"/>
      <c r="F74" s="1713"/>
      <c r="G74" s="1713"/>
      <c r="H74" s="1713"/>
      <c r="I74" s="1713"/>
      <c r="J74" s="1713"/>
      <c r="K74" s="1713"/>
      <c r="L74" s="1713"/>
      <c r="M74" s="1713"/>
      <c r="N74" s="1713"/>
      <c r="O74" s="1713"/>
      <c r="P74" s="1713"/>
      <c r="Q74" s="1713"/>
      <c r="R74" s="1713"/>
      <c r="S74" s="1713"/>
      <c r="T74" s="1713"/>
      <c r="U74" s="1713"/>
    </row>
    <row r="75">
      <c r="A75" s="1713"/>
      <c r="B75" s="1713"/>
      <c r="C75" s="1713"/>
      <c r="D75" s="1713"/>
      <c r="E75" s="1713"/>
      <c r="F75" s="1713"/>
      <c r="G75" s="1713"/>
      <c r="H75" s="1713"/>
      <c r="I75" s="1713"/>
      <c r="J75" s="1713"/>
      <c r="K75" s="1713"/>
      <c r="L75" s="1713"/>
      <c r="M75" s="1713"/>
      <c r="N75" s="1713"/>
      <c r="O75" s="1713"/>
      <c r="P75" s="1713"/>
      <c r="Q75" s="1713"/>
      <c r="R75" s="1713"/>
      <c r="S75" s="1713"/>
      <c r="T75" s="1713"/>
      <c r="U75" s="1713"/>
    </row>
    <row r="76">
      <c r="A76" s="1744" t="s">
        <v>388</v>
      </c>
      <c r="B76" s="1744" t="s">
        <v>389</v>
      </c>
      <c r="C76" s="1744" t="s">
        <v>390</v>
      </c>
      <c r="D76" s="1744" t="s">
        <v>391</v>
      </c>
      <c r="E76" s="1745" t="s">
        <v>392</v>
      </c>
      <c r="F76" s="36"/>
      <c r="G76" s="36"/>
      <c r="H76" s="65"/>
      <c r="I76" s="1713"/>
      <c r="J76" s="1747" t="s">
        <v>393</v>
      </c>
      <c r="K76" s="1748" t="s">
        <v>394</v>
      </c>
      <c r="L76" s="4"/>
      <c r="M76" s="2230" t="s">
        <v>2250</v>
      </c>
      <c r="N76" s="4"/>
      <c r="O76" s="2230" t="s">
        <v>4086</v>
      </c>
      <c r="P76" s="4"/>
      <c r="Q76" s="1746" t="s">
        <v>4357</v>
      </c>
      <c r="R76" s="1747" t="s">
        <v>389</v>
      </c>
      <c r="S76" s="2221" t="s">
        <v>3906</v>
      </c>
      <c r="T76" s="1713"/>
      <c r="U76" s="1713"/>
    </row>
    <row r="77" ht="15.0" customHeight="1">
      <c r="A77" s="1706" t="s">
        <v>399</v>
      </c>
      <c r="B77" s="1707">
        <v>2.0</v>
      </c>
      <c r="C77" s="1708" t="s">
        <v>400</v>
      </c>
      <c r="D77" s="1709" t="s">
        <v>401</v>
      </c>
      <c r="E77" s="1952" t="s">
        <v>2250</v>
      </c>
      <c r="F77" s="1953"/>
      <c r="G77" s="1953" t="s">
        <v>402</v>
      </c>
      <c r="H77" s="65"/>
      <c r="I77" s="1713"/>
      <c r="J77" s="1725" t="s">
        <v>702</v>
      </c>
      <c r="K77" s="1726" t="s">
        <v>4191</v>
      </c>
      <c r="L77" s="4"/>
      <c r="M77" s="2326" t="s">
        <v>4675</v>
      </c>
      <c r="N77" s="4"/>
      <c r="O77" s="2326" t="s">
        <v>4678</v>
      </c>
      <c r="P77" s="4"/>
      <c r="Q77" s="80" t="s">
        <v>4392</v>
      </c>
      <c r="R77" s="2120">
        <v>1.0</v>
      </c>
      <c r="S77" s="1312" t="s">
        <v>3912</v>
      </c>
      <c r="T77" s="1713"/>
      <c r="U77" s="1713"/>
    </row>
    <row r="78" ht="15.0" customHeight="1">
      <c r="A78" s="14"/>
      <c r="B78" s="14"/>
      <c r="C78" s="14"/>
      <c r="D78" s="153"/>
      <c r="E78" s="1710" t="s">
        <v>393</v>
      </c>
      <c r="H78" s="98"/>
      <c r="I78" s="1713"/>
      <c r="J78" s="1725" t="s">
        <v>702</v>
      </c>
      <c r="K78" s="1726" t="s">
        <v>4191</v>
      </c>
      <c r="L78" s="4"/>
      <c r="M78" s="2326" t="s">
        <v>4681</v>
      </c>
      <c r="N78" s="4"/>
      <c r="O78" s="2327" t="s">
        <v>4684</v>
      </c>
      <c r="P78" s="4"/>
      <c r="Q78" s="159"/>
      <c r="R78" s="2120">
        <v>1.0</v>
      </c>
      <c r="S78" s="1312" t="s">
        <v>3914</v>
      </c>
      <c r="T78" s="1713"/>
      <c r="U78" s="1713"/>
    </row>
    <row r="79">
      <c r="A79" s="1761"/>
      <c r="B79" s="1761"/>
      <c r="C79" s="1761"/>
      <c r="D79" s="1761"/>
      <c r="E79" s="1710" t="s">
        <v>394</v>
      </c>
      <c r="H79" s="98"/>
      <c r="I79" s="1713"/>
      <c r="K79" s="1732"/>
      <c r="L79" s="1733"/>
      <c r="M79" s="1713"/>
      <c r="N79" s="1733"/>
      <c r="O79" s="1183"/>
      <c r="P79" s="1764"/>
      <c r="Q79" s="1764"/>
      <c r="R79" s="1764"/>
      <c r="S79" s="1764"/>
      <c r="T79" s="1713"/>
      <c r="U79" s="1713"/>
    </row>
    <row r="80">
      <c r="A80" s="1761"/>
      <c r="B80" s="1761"/>
      <c r="C80" s="1761"/>
      <c r="D80" s="1761"/>
      <c r="E80" s="51"/>
      <c r="H80" s="98"/>
      <c r="I80" s="1713"/>
      <c r="J80" s="1713"/>
      <c r="K80" s="1741" t="s">
        <v>4380</v>
      </c>
      <c r="L80" s="1713"/>
      <c r="M80" s="1713"/>
      <c r="N80" s="1713"/>
      <c r="O80" s="1713"/>
      <c r="P80" s="1713"/>
      <c r="Q80" s="1713"/>
      <c r="R80" s="1713"/>
      <c r="S80" s="1713"/>
      <c r="T80" s="1713"/>
      <c r="U80" s="1713"/>
    </row>
    <row r="81">
      <c r="A81" s="1736"/>
      <c r="B81" s="1738"/>
      <c r="C81" s="1739"/>
      <c r="D81" s="1739"/>
      <c r="E81" s="2325" t="s">
        <v>4357</v>
      </c>
      <c r="F81" s="113"/>
      <c r="G81" s="113"/>
      <c r="H81" s="114"/>
      <c r="I81" s="1713"/>
      <c r="J81" s="1713"/>
      <c r="K81" s="1713"/>
      <c r="L81" s="1713"/>
      <c r="M81" s="1741"/>
      <c r="N81" s="1713"/>
      <c r="O81" s="1713"/>
      <c r="P81" s="1713"/>
      <c r="Q81" s="1713"/>
      <c r="R81" s="1713"/>
      <c r="S81" s="1713"/>
      <c r="T81" s="1713"/>
      <c r="U81" s="1713"/>
    </row>
    <row r="82">
      <c r="A82" s="1713"/>
      <c r="B82" s="1713"/>
      <c r="C82" s="1713"/>
      <c r="D82" s="1713"/>
      <c r="E82" s="1713"/>
      <c r="F82" s="1713"/>
      <c r="G82" s="1713"/>
      <c r="H82" s="1713"/>
      <c r="I82" s="1713"/>
      <c r="J82" s="1713"/>
      <c r="K82" s="1713"/>
      <c r="L82" s="1713"/>
      <c r="M82" s="1713"/>
      <c r="N82" s="1713"/>
      <c r="O82" s="1713"/>
      <c r="P82" s="1713"/>
      <c r="Q82" s="1713"/>
      <c r="R82" s="1713"/>
      <c r="S82" s="1713"/>
      <c r="T82" s="1713"/>
      <c r="U82" s="1713"/>
    </row>
    <row r="83">
      <c r="J83" s="1713"/>
      <c r="K83" s="1713"/>
      <c r="L83" s="2231"/>
      <c r="M83" s="2231"/>
      <c r="N83" s="2231"/>
      <c r="O83" s="2231"/>
      <c r="P83" s="2231"/>
      <c r="Q83" s="2231"/>
      <c r="R83" s="2231"/>
      <c r="S83" s="1713"/>
    </row>
    <row r="84">
      <c r="J84" s="1713"/>
      <c r="K84" s="1713"/>
      <c r="L84" s="1713"/>
      <c r="M84" s="1713"/>
      <c r="N84" s="1713"/>
      <c r="O84" s="1713"/>
      <c r="P84" s="1713"/>
      <c r="Q84" s="1713"/>
      <c r="R84" s="1713"/>
      <c r="S84" s="1713"/>
    </row>
    <row r="85">
      <c r="J85" s="1713"/>
      <c r="K85" s="1713"/>
      <c r="L85" s="1713"/>
      <c r="M85" s="1713"/>
      <c r="N85" s="1713"/>
      <c r="O85" s="1713"/>
      <c r="P85" s="1713"/>
      <c r="Q85" s="1713"/>
      <c r="R85" s="1713"/>
      <c r="S85" s="1713"/>
    </row>
    <row r="86">
      <c r="J86" s="1713"/>
      <c r="K86" s="1731"/>
      <c r="L86" s="2232"/>
      <c r="M86" s="2232"/>
      <c r="N86" s="2232"/>
      <c r="O86" s="1713"/>
      <c r="P86" s="2232"/>
      <c r="Q86" s="2232"/>
      <c r="R86" s="1731"/>
      <c r="S86" s="2232"/>
    </row>
    <row r="87">
      <c r="A87" s="919"/>
      <c r="B87" s="919"/>
      <c r="C87" s="919"/>
      <c r="D87" s="919"/>
      <c r="E87" s="919"/>
      <c r="F87" s="919"/>
      <c r="G87" s="919"/>
      <c r="H87" s="919"/>
      <c r="J87" s="1713"/>
      <c r="K87" s="1731"/>
      <c r="L87" s="2232"/>
      <c r="M87" s="2232"/>
      <c r="N87" s="2232"/>
      <c r="O87" s="2232"/>
      <c r="P87" s="2232"/>
      <c r="Q87" s="2232"/>
      <c r="R87" s="1731"/>
      <c r="S87" s="2232"/>
    </row>
    <row r="88">
      <c r="A88" s="919"/>
      <c r="B88" s="919"/>
      <c r="C88" s="919"/>
      <c r="D88" s="919"/>
      <c r="E88" s="919"/>
      <c r="F88" s="919"/>
      <c r="G88" s="919"/>
      <c r="H88" s="919"/>
      <c r="J88" s="1713"/>
      <c r="K88" s="1731"/>
      <c r="L88" s="2232"/>
      <c r="M88" s="2232"/>
      <c r="N88" s="2232"/>
      <c r="O88" s="2232"/>
      <c r="P88" s="2232"/>
      <c r="Q88" s="2232"/>
      <c r="R88" s="1731"/>
      <c r="S88" s="2232"/>
    </row>
    <row r="89" hidden="1">
      <c r="A89" s="920"/>
      <c r="B89" s="920"/>
      <c r="C89" s="920"/>
      <c r="D89" s="920"/>
      <c r="E89" s="920"/>
      <c r="F89" s="920"/>
      <c r="G89" s="920"/>
      <c r="H89" s="920"/>
      <c r="J89" s="2233"/>
      <c r="K89" s="2234"/>
      <c r="L89" s="2234"/>
      <c r="M89" s="2234"/>
      <c r="N89" s="2234"/>
      <c r="O89" s="2234"/>
      <c r="P89" s="2234"/>
      <c r="Q89" s="2233"/>
      <c r="R89" s="2234"/>
      <c r="S89" s="1713"/>
    </row>
    <row r="90" hidden="1">
      <c r="A90" s="921" t="s">
        <v>388</v>
      </c>
      <c r="B90" s="921" t="s">
        <v>389</v>
      </c>
      <c r="C90" s="921" t="s">
        <v>390</v>
      </c>
      <c r="D90" s="921" t="s">
        <v>391</v>
      </c>
      <c r="E90" s="923" t="s">
        <v>392</v>
      </c>
      <c r="F90" s="113"/>
      <c r="G90" s="113"/>
      <c r="H90" s="114"/>
      <c r="J90" s="1746"/>
      <c r="K90" s="1747" t="s">
        <v>393</v>
      </c>
      <c r="L90" s="1747" t="s">
        <v>394</v>
      </c>
      <c r="M90" s="1747" t="s">
        <v>395</v>
      </c>
      <c r="N90" s="1747" t="s">
        <v>396</v>
      </c>
      <c r="O90" s="1747" t="s">
        <v>397</v>
      </c>
      <c r="P90" s="1746" t="s">
        <v>398</v>
      </c>
      <c r="Q90" s="1746" t="s">
        <v>4357</v>
      </c>
      <c r="R90" s="1747" t="s">
        <v>389</v>
      </c>
      <c r="S90" s="2221" t="s">
        <v>3906</v>
      </c>
    </row>
    <row r="91" hidden="1">
      <c r="A91" s="2328" t="s">
        <v>413</v>
      </c>
      <c r="B91" s="2329">
        <v>3.0</v>
      </c>
      <c r="C91" s="2329" t="s">
        <v>1136</v>
      </c>
      <c r="D91" s="1730" t="s">
        <v>415</v>
      </c>
      <c r="E91" s="2008" t="s">
        <v>393</v>
      </c>
      <c r="F91" s="4"/>
      <c r="G91" s="2009" t="s">
        <v>402</v>
      </c>
      <c r="H91" s="65"/>
      <c r="J91" s="2010" t="s">
        <v>3811</v>
      </c>
      <c r="K91" s="1725" t="s">
        <v>702</v>
      </c>
      <c r="L91" s="2120" t="s">
        <v>4191</v>
      </c>
      <c r="M91" s="2120" t="s">
        <v>406</v>
      </c>
      <c r="N91" s="2130" t="s">
        <v>4385</v>
      </c>
      <c r="O91" s="2130" t="s">
        <v>2664</v>
      </c>
      <c r="P91" s="2130" t="s">
        <v>1524</v>
      </c>
      <c r="Q91" s="1312" t="s">
        <v>4392</v>
      </c>
      <c r="R91" s="2120">
        <v>3.0</v>
      </c>
      <c r="S91" s="1312" t="s">
        <v>4092</v>
      </c>
    </row>
    <row r="92" hidden="1">
      <c r="A92" s="2328" t="s">
        <v>3815</v>
      </c>
      <c r="B92" s="2329">
        <v>3.0</v>
      </c>
      <c r="C92" s="2329" t="s">
        <v>3816</v>
      </c>
      <c r="D92" s="2329" t="s">
        <v>3817</v>
      </c>
      <c r="E92" s="2008" t="s">
        <v>394</v>
      </c>
      <c r="F92" s="4"/>
      <c r="G92" s="51"/>
      <c r="H92" s="98"/>
      <c r="S92" s="2232"/>
    </row>
    <row r="93" hidden="1">
      <c r="A93" s="1713"/>
      <c r="B93" s="1713"/>
      <c r="C93" s="1713"/>
      <c r="D93" s="1713"/>
      <c r="E93" s="2330" t="s">
        <v>4357</v>
      </c>
      <c r="F93" s="4"/>
      <c r="G93" s="153"/>
      <c r="H93" s="114"/>
      <c r="S93" s="2232"/>
    </row>
    <row r="94" hidden="1">
      <c r="A94" s="7"/>
      <c r="B94" s="7"/>
      <c r="C94" s="7"/>
      <c r="D94" s="7"/>
      <c r="E94" s="2008" t="s">
        <v>410</v>
      </c>
      <c r="F94" s="15"/>
      <c r="G94" s="15"/>
      <c r="H94" s="4"/>
      <c r="S94" s="2232"/>
    </row>
    <row r="95" hidden="1">
      <c r="J95" s="337"/>
    </row>
    <row r="96" hidden="1">
      <c r="J96" s="1"/>
    </row>
    <row r="97" hidden="1">
      <c r="J97" s="1"/>
    </row>
    <row r="98" hidden="1">
      <c r="E98" s="219"/>
      <c r="G98" s="219"/>
      <c r="H98" s="219"/>
      <c r="K98" s="337"/>
      <c r="L98" s="336"/>
      <c r="M98" s="336"/>
      <c r="O98" s="336"/>
      <c r="P98" s="336"/>
      <c r="Q98" s="1131"/>
      <c r="R98" s="337"/>
      <c r="S98" s="336"/>
    </row>
    <row r="99" hidden="1">
      <c r="A99" s="206" t="s">
        <v>388</v>
      </c>
      <c r="B99" s="947" t="s">
        <v>389</v>
      </c>
      <c r="C99" s="947" t="s">
        <v>390</v>
      </c>
      <c r="D99" s="947" t="s">
        <v>391</v>
      </c>
      <c r="E99" s="948" t="s">
        <v>392</v>
      </c>
      <c r="F99" s="15"/>
      <c r="G99" s="15"/>
      <c r="H99" s="4"/>
      <c r="K99" s="749" t="s">
        <v>1127</v>
      </c>
      <c r="L99" s="750" t="s">
        <v>393</v>
      </c>
      <c r="M99" s="751" t="s">
        <v>394</v>
      </c>
      <c r="N99" s="114"/>
      <c r="O99" s="750" t="s">
        <v>395</v>
      </c>
      <c r="P99" s="750" t="s">
        <v>396</v>
      </c>
      <c r="Q99" s="750" t="s">
        <v>397</v>
      </c>
      <c r="R99" s="1103" t="s">
        <v>1099</v>
      </c>
      <c r="S99" s="750" t="s">
        <v>389</v>
      </c>
    </row>
    <row r="100" hidden="1">
      <c r="A100" s="949" t="s">
        <v>1587</v>
      </c>
      <c r="B100" s="950">
        <v>1.0</v>
      </c>
      <c r="C100" s="950" t="s">
        <v>1588</v>
      </c>
      <c r="D100" s="950" t="s">
        <v>1589</v>
      </c>
      <c r="F100" s="951" t="s">
        <v>1590</v>
      </c>
      <c r="G100" s="952"/>
      <c r="H100" s="953"/>
      <c r="K100" s="954"/>
      <c r="L100" s="216" t="s">
        <v>702</v>
      </c>
      <c r="M100" s="681" t="s">
        <v>4191</v>
      </c>
      <c r="N100" s="4"/>
      <c r="O100" s="80" t="s">
        <v>1131</v>
      </c>
      <c r="P100" s="955"/>
      <c r="Q100" s="955"/>
      <c r="R100" s="955" t="s">
        <v>649</v>
      </c>
      <c r="S100" s="168">
        <v>2.0</v>
      </c>
    </row>
    <row r="101" hidden="1">
      <c r="A101" s="957"/>
      <c r="B101" s="906"/>
      <c r="C101" s="958"/>
      <c r="D101" s="958"/>
      <c r="F101" s="959" t="s">
        <v>393</v>
      </c>
      <c r="H101" s="960"/>
      <c r="K101" s="12"/>
      <c r="L101" s="763"/>
      <c r="M101" s="12"/>
      <c r="N101" s="12"/>
      <c r="O101" s="12"/>
      <c r="P101" s="12"/>
      <c r="Q101" s="12"/>
      <c r="R101" s="12"/>
    </row>
    <row r="102" hidden="1">
      <c r="A102" s="7"/>
      <c r="B102" s="7"/>
      <c r="C102" s="7"/>
      <c r="D102" s="7"/>
      <c r="F102" s="961"/>
      <c r="G102" s="113"/>
      <c r="H102" s="962"/>
      <c r="K102" s="12"/>
      <c r="L102" s="763"/>
      <c r="M102" s="12"/>
      <c r="N102" s="7"/>
      <c r="O102" s="12"/>
      <c r="P102" s="12"/>
      <c r="Q102" s="12"/>
      <c r="R102" s="12"/>
    </row>
    <row r="103" hidden="1">
      <c r="A103" s="7"/>
      <c r="B103" s="7"/>
      <c r="C103" s="7"/>
      <c r="D103" s="7"/>
      <c r="F103" s="963" t="s">
        <v>394</v>
      </c>
      <c r="H103" s="960"/>
      <c r="K103" s="12"/>
      <c r="L103" s="763"/>
      <c r="M103" s="12"/>
      <c r="N103" s="7"/>
      <c r="O103" s="12"/>
      <c r="P103" s="12"/>
      <c r="Q103" s="12"/>
      <c r="R103" s="12"/>
    </row>
    <row r="104" hidden="1">
      <c r="A104" s="7"/>
      <c r="B104" s="7"/>
      <c r="C104" s="7"/>
      <c r="D104" s="7"/>
      <c r="F104" s="961"/>
      <c r="G104" s="113"/>
      <c r="H104" s="962"/>
    </row>
    <row r="105" hidden="1">
      <c r="F105" s="963" t="s">
        <v>1591</v>
      </c>
      <c r="H105" s="960"/>
    </row>
    <row r="106" hidden="1">
      <c r="F106" s="964"/>
      <c r="H106" s="960"/>
      <c r="K106" s="336"/>
      <c r="L106" s="336"/>
      <c r="M106" s="336"/>
      <c r="N106" s="342"/>
      <c r="O106" s="343"/>
      <c r="P106" s="336"/>
      <c r="Q106" s="337"/>
    </row>
    <row r="107" hidden="1">
      <c r="F107" s="964"/>
      <c r="H107" s="960"/>
      <c r="K107" s="338"/>
      <c r="L107" s="164"/>
      <c r="M107" s="164"/>
      <c r="N107" s="345"/>
      <c r="O107" s="345"/>
      <c r="P107" s="164"/>
      <c r="Q107" s="267"/>
    </row>
    <row r="108" hidden="1">
      <c r="A108" s="341"/>
      <c r="B108" s="341"/>
      <c r="C108" s="341"/>
      <c r="D108" s="341"/>
      <c r="F108" s="964"/>
      <c r="H108" s="960"/>
    </row>
    <row r="109" hidden="1">
      <c r="A109" s="218"/>
      <c r="B109" s="220"/>
      <c r="C109" s="220"/>
      <c r="D109" s="220"/>
      <c r="F109" s="964"/>
      <c r="H109" s="960"/>
    </row>
    <row r="110" hidden="1">
      <c r="A110" s="218"/>
      <c r="B110" s="220"/>
      <c r="C110" s="220"/>
      <c r="D110" s="220"/>
      <c r="F110" s="964"/>
      <c r="H110" s="960"/>
    </row>
    <row r="111" hidden="1">
      <c r="A111" s="7"/>
      <c r="B111" s="7"/>
      <c r="C111" s="7"/>
      <c r="D111" s="7"/>
      <c r="F111" s="964"/>
      <c r="H111" s="960"/>
    </row>
    <row r="112" hidden="1">
      <c r="A112" s="7"/>
      <c r="B112" s="7"/>
      <c r="C112" s="7"/>
      <c r="D112" s="7"/>
      <c r="F112" s="964"/>
      <c r="H112" s="960"/>
    </row>
    <row r="113" hidden="1">
      <c r="F113" s="961"/>
      <c r="G113" s="113"/>
      <c r="H113" s="962"/>
    </row>
    <row r="115" hidden="1"/>
    <row r="116" hidden="1"/>
    <row r="117" hidden="1"/>
    <row r="118" hidden="1">
      <c r="A118" s="699" t="s">
        <v>388</v>
      </c>
      <c r="B118" s="699" t="s">
        <v>389</v>
      </c>
      <c r="C118" s="699" t="s">
        <v>390</v>
      </c>
      <c r="D118" s="699" t="s">
        <v>391</v>
      </c>
      <c r="E118" s="700" t="s">
        <v>392</v>
      </c>
      <c r="F118" s="15"/>
      <c r="G118" s="15"/>
      <c r="H118" s="4"/>
      <c r="K118" s="1116" t="s">
        <v>1127</v>
      </c>
      <c r="L118" s="701" t="s">
        <v>393</v>
      </c>
      <c r="M118" s="701" t="s">
        <v>395</v>
      </c>
      <c r="N118" s="703" t="s">
        <v>1099</v>
      </c>
      <c r="O118" s="704" t="s">
        <v>396</v>
      </c>
      <c r="P118" s="701" t="s">
        <v>389</v>
      </c>
      <c r="Q118" s="705" t="s">
        <v>410</v>
      </c>
    </row>
    <row r="119" hidden="1">
      <c r="A119" s="706" t="s">
        <v>1100</v>
      </c>
      <c r="B119" s="707">
        <v>1.0</v>
      </c>
      <c r="C119" s="707" t="s">
        <v>414</v>
      </c>
      <c r="D119" s="707" t="s">
        <v>1101</v>
      </c>
      <c r="E119" s="708" t="s">
        <v>1102</v>
      </c>
      <c r="F119" s="709" t="s">
        <v>393</v>
      </c>
      <c r="G119" s="15"/>
      <c r="H119" s="4"/>
      <c r="K119" s="954"/>
      <c r="L119" s="216" t="s">
        <v>701</v>
      </c>
      <c r="M119" s="168" t="s">
        <v>1119</v>
      </c>
      <c r="N119" s="711" t="s">
        <v>1103</v>
      </c>
      <c r="O119" s="1132"/>
      <c r="P119" s="168">
        <v>1.0</v>
      </c>
      <c r="Q119" s="314" t="s">
        <v>1105</v>
      </c>
    </row>
    <row r="120" hidden="1">
      <c r="A120" s="706" t="s">
        <v>1106</v>
      </c>
      <c r="B120" s="707">
        <v>1.0</v>
      </c>
      <c r="C120" s="707" t="s">
        <v>414</v>
      </c>
      <c r="D120" s="707" t="s">
        <v>1107</v>
      </c>
      <c r="E120" s="709" t="s">
        <v>394</v>
      </c>
      <c r="F120" s="15"/>
      <c r="G120" s="15"/>
      <c r="H120" s="4"/>
      <c r="O120" s="1120"/>
    </row>
    <row r="121" hidden="1">
      <c r="A121" s="7"/>
      <c r="B121" s="7"/>
      <c r="C121" s="7"/>
      <c r="D121" s="7"/>
      <c r="E121" s="715" t="s">
        <v>1108</v>
      </c>
      <c r="H121" s="716" t="s">
        <v>410</v>
      </c>
    </row>
    <row r="122" hidden="1">
      <c r="A122" s="7"/>
      <c r="B122" s="7"/>
      <c r="C122" s="7"/>
      <c r="D122" s="7"/>
      <c r="E122" s="153"/>
      <c r="F122" s="113"/>
      <c r="G122" s="113"/>
      <c r="H122" s="114"/>
    </row>
    <row r="123" hidden="1">
      <c r="F123" s="1" t="s">
        <v>1109</v>
      </c>
    </row>
    <row r="124" hidden="1"/>
    <row r="125">
      <c r="S125" s="2331"/>
    </row>
    <row r="128" hidden="1">
      <c r="A128" s="920"/>
      <c r="B128" s="920"/>
      <c r="C128" s="920"/>
      <c r="D128" s="920"/>
      <c r="E128" s="920"/>
      <c r="F128" s="920"/>
      <c r="G128" s="920"/>
      <c r="H128" s="920"/>
    </row>
    <row r="129" hidden="1">
      <c r="A129" s="921" t="s">
        <v>388</v>
      </c>
      <c r="B129" s="921" t="s">
        <v>389</v>
      </c>
      <c r="C129" s="921" t="s">
        <v>390</v>
      </c>
      <c r="D129" s="921" t="s">
        <v>391</v>
      </c>
      <c r="E129" s="923" t="s">
        <v>392</v>
      </c>
      <c r="F129" s="113"/>
      <c r="G129" s="113"/>
      <c r="H129" s="114"/>
      <c r="M129" s="319" t="s">
        <v>394</v>
      </c>
      <c r="N129" s="4"/>
      <c r="O129" s="209" t="s">
        <v>395</v>
      </c>
      <c r="P129" s="209" t="s">
        <v>396</v>
      </c>
      <c r="Q129" s="209" t="s">
        <v>397</v>
      </c>
      <c r="R129" s="210" t="s">
        <v>398</v>
      </c>
      <c r="S129" s="209" t="s">
        <v>389</v>
      </c>
    </row>
    <row r="130" hidden="1">
      <c r="A130" s="1133" t="s">
        <v>2004</v>
      </c>
      <c r="B130" s="724" t="s">
        <v>2005</v>
      </c>
      <c r="C130" s="724" t="s">
        <v>400</v>
      </c>
      <c r="D130" s="213" t="s">
        <v>2006</v>
      </c>
      <c r="E130" s="221" t="s">
        <v>393</v>
      </c>
      <c r="F130" s="4"/>
      <c r="G130" s="222" t="s">
        <v>402</v>
      </c>
      <c r="H130" s="65"/>
      <c r="M130" s="681" t="s">
        <v>4191</v>
      </c>
      <c r="N130" s="4"/>
      <c r="O130" s="168" t="s">
        <v>1119</v>
      </c>
      <c r="P130" s="995"/>
      <c r="Q130" s="1179"/>
      <c r="R130" s="1179"/>
      <c r="S130" s="124">
        <v>3.0</v>
      </c>
    </row>
    <row r="131" hidden="1">
      <c r="A131" s="14"/>
      <c r="B131" s="14"/>
      <c r="C131" s="14"/>
      <c r="D131" s="213" t="s">
        <v>2012</v>
      </c>
      <c r="E131" s="222" t="s">
        <v>394</v>
      </c>
      <c r="F131" s="65"/>
      <c r="G131" s="51"/>
      <c r="H131" s="98"/>
      <c r="M131" s="164"/>
      <c r="O131" s="164"/>
      <c r="P131" s="1120"/>
      <c r="Q131" s="1120"/>
      <c r="R131" s="1131"/>
      <c r="S131" s="12"/>
    </row>
    <row r="132" hidden="1">
      <c r="A132" s="229"/>
      <c r="B132" s="7"/>
      <c r="C132" s="7"/>
      <c r="D132" s="197"/>
      <c r="E132" s="153"/>
      <c r="F132" s="114"/>
      <c r="G132" s="153"/>
      <c r="H132" s="114"/>
    </row>
    <row r="133" hidden="1">
      <c r="A133" s="7"/>
      <c r="B133" s="7"/>
      <c r="C133" s="7"/>
      <c r="D133" s="197"/>
      <c r="E133" s="221" t="s">
        <v>410</v>
      </c>
      <c r="F133" s="15"/>
      <c r="G133" s="15"/>
      <c r="H133" s="4"/>
    </row>
    <row r="136" hidden="1">
      <c r="A136" s="1137" t="s">
        <v>388</v>
      </c>
      <c r="B136" s="1138" t="s">
        <v>389</v>
      </c>
      <c r="C136" s="1138" t="s">
        <v>390</v>
      </c>
      <c r="D136" s="1138" t="s">
        <v>391</v>
      </c>
      <c r="E136" s="207" t="s">
        <v>392</v>
      </c>
      <c r="F136" s="15"/>
      <c r="G136" s="15"/>
      <c r="H136" s="4"/>
      <c r="J136" s="1139"/>
      <c r="M136" s="2150"/>
      <c r="N136" s="1139"/>
      <c r="O136" s="1139"/>
    </row>
    <row r="137" hidden="1">
      <c r="A137" s="1141" t="s">
        <v>2017</v>
      </c>
      <c r="B137" s="1142">
        <v>2.0</v>
      </c>
      <c r="C137" s="1143"/>
      <c r="D137" s="1144" t="s">
        <v>2018</v>
      </c>
      <c r="E137" s="1145" t="s">
        <v>2014</v>
      </c>
      <c r="F137" s="65"/>
      <c r="J137" s="1139"/>
      <c r="M137" s="2152"/>
    </row>
    <row r="138" hidden="1">
      <c r="A138" s="1147"/>
      <c r="B138" s="1086"/>
      <c r="C138" s="1086"/>
      <c r="D138" s="1148"/>
      <c r="E138" s="51"/>
      <c r="F138" s="98"/>
      <c r="J138" s="1139"/>
      <c r="M138" s="2152"/>
    </row>
    <row r="139" hidden="1">
      <c r="E139" s="51"/>
      <c r="F139" s="98"/>
    </row>
    <row r="140" hidden="1">
      <c r="E140" s="51"/>
      <c r="F140" s="98"/>
    </row>
    <row r="141" hidden="1">
      <c r="E141" s="153"/>
      <c r="F141" s="114"/>
    </row>
    <row r="142" hidden="1"/>
    <row r="145">
      <c r="K145" s="395"/>
    </row>
  </sheetData>
  <mergeCells count="105">
    <mergeCell ref="E43:H43"/>
    <mergeCell ref="F44:H44"/>
    <mergeCell ref="E45:H45"/>
    <mergeCell ref="E46:G47"/>
    <mergeCell ref="H46:H47"/>
    <mergeCell ref="E65:H65"/>
    <mergeCell ref="K65:L65"/>
    <mergeCell ref="K66:L66"/>
    <mergeCell ref="O76:P76"/>
    <mergeCell ref="O77:P77"/>
    <mergeCell ref="O78:P78"/>
    <mergeCell ref="D66:D67"/>
    <mergeCell ref="E66:F66"/>
    <mergeCell ref="G66:H70"/>
    <mergeCell ref="E67:F69"/>
    <mergeCell ref="D68:D69"/>
    <mergeCell ref="E70:F70"/>
    <mergeCell ref="E76:H76"/>
    <mergeCell ref="K76:L76"/>
    <mergeCell ref="M76:N76"/>
    <mergeCell ref="G77:H81"/>
    <mergeCell ref="K77:L77"/>
    <mergeCell ref="M77:N77"/>
    <mergeCell ref="K78:L78"/>
    <mergeCell ref="M78:N78"/>
    <mergeCell ref="E78:F78"/>
    <mergeCell ref="E79:F80"/>
    <mergeCell ref="E81:F81"/>
    <mergeCell ref="E90:H90"/>
    <mergeCell ref="E91:F91"/>
    <mergeCell ref="G91:H93"/>
    <mergeCell ref="E92:F92"/>
    <mergeCell ref="E93:F93"/>
    <mergeCell ref="E94:H94"/>
    <mergeCell ref="E98:F98"/>
    <mergeCell ref="M98:N98"/>
    <mergeCell ref="E99:H99"/>
    <mergeCell ref="M99:N99"/>
    <mergeCell ref="M100:N100"/>
    <mergeCell ref="F100:H100"/>
    <mergeCell ref="F101:H102"/>
    <mergeCell ref="F103:H104"/>
    <mergeCell ref="F105:H113"/>
    <mergeCell ref="E118:H118"/>
    <mergeCell ref="F119:H119"/>
    <mergeCell ref="E120:H120"/>
    <mergeCell ref="E130:F130"/>
    <mergeCell ref="G130:H132"/>
    <mergeCell ref="E131:F132"/>
    <mergeCell ref="E133:H133"/>
    <mergeCell ref="E136:H136"/>
    <mergeCell ref="E137:F141"/>
    <mergeCell ref="M130:N130"/>
    <mergeCell ref="M131:N131"/>
    <mergeCell ref="E121:G122"/>
    <mergeCell ref="H121:H122"/>
    <mergeCell ref="E129:H129"/>
    <mergeCell ref="M129:N129"/>
    <mergeCell ref="A130:A131"/>
    <mergeCell ref="B130:B131"/>
    <mergeCell ref="C130:C131"/>
    <mergeCell ref="B1:C1"/>
    <mergeCell ref="B2:C2"/>
    <mergeCell ref="D2:D3"/>
    <mergeCell ref="E2:E3"/>
    <mergeCell ref="F2:F3"/>
    <mergeCell ref="B3:C3"/>
    <mergeCell ref="B4:F4"/>
    <mergeCell ref="C7:F7"/>
    <mergeCell ref="C8:F8"/>
    <mergeCell ref="C9:F9"/>
    <mergeCell ref="C10:F10"/>
    <mergeCell ref="B11:F11"/>
    <mergeCell ref="E12:H12"/>
    <mergeCell ref="L12:M12"/>
    <mergeCell ref="L13:M13"/>
    <mergeCell ref="M26:N26"/>
    <mergeCell ref="M33:N33"/>
    <mergeCell ref="M34:N34"/>
    <mergeCell ref="E13:F13"/>
    <mergeCell ref="G13:H16"/>
    <mergeCell ref="E14:F16"/>
    <mergeCell ref="E17:H17"/>
    <mergeCell ref="E25:H25"/>
    <mergeCell ref="G26:H29"/>
    <mergeCell ref="E30:H30"/>
    <mergeCell ref="E26:F26"/>
    <mergeCell ref="E27:F29"/>
    <mergeCell ref="E33:F33"/>
    <mergeCell ref="G33:H38"/>
    <mergeCell ref="E34:F37"/>
    <mergeCell ref="E38:F38"/>
    <mergeCell ref="E39:H39"/>
    <mergeCell ref="A68:A69"/>
    <mergeCell ref="A77:A78"/>
    <mergeCell ref="B77:B78"/>
    <mergeCell ref="C77:C78"/>
    <mergeCell ref="D77:D78"/>
    <mergeCell ref="A5:A6"/>
    <mergeCell ref="A7:A9"/>
    <mergeCell ref="A66:A67"/>
    <mergeCell ref="B66:B67"/>
    <mergeCell ref="C66:C67"/>
    <mergeCell ref="B68:B69"/>
    <mergeCell ref="C68:C69"/>
  </mergeCells>
  <conditionalFormatting sqref="J5">
    <cfRule type="notContainsBlanks" dxfId="6" priority="1">
      <formula>LEN(TRIM(J5))&gt;0</formula>
    </cfRule>
  </conditionalFormatting>
  <hyperlinks>
    <hyperlink r:id="rId1" ref="O13"/>
    <hyperlink r:id="rId2" ref="P13"/>
    <hyperlink r:id="rId3" ref="Q13"/>
    <hyperlink r:id="rId4" ref="P27"/>
    <hyperlink r:id="rId5" ref="Q27"/>
    <hyperlink r:id="rId6" ref="R27"/>
    <hyperlink r:id="rId7" ref="P34"/>
    <hyperlink r:id="rId8" ref="Q34"/>
    <hyperlink r:id="rId9" ref="R34"/>
    <hyperlink r:id="rId10" ref="O44"/>
    <hyperlink r:id="rId11" ref="N66"/>
    <hyperlink r:id="rId12" ref="O66"/>
    <hyperlink r:id="rId13" ref="P66"/>
    <hyperlink r:id="rId14" ref="M77"/>
    <hyperlink r:id="rId15" ref="O77"/>
    <hyperlink r:id="rId16" ref="M78"/>
    <hyperlink display="用上方製作的8月kv圖加上左邊提供的公版標籤" location="'【25.8月MALL calendar KV+曝光素材】'!N66:P66" ref="O78"/>
    <hyperlink r:id="rId17" ref="N91"/>
    <hyperlink r:id="rId18" ref="O91"/>
    <hyperlink r:id="rId19" ref="P91"/>
  </hyperlinks>
  <drawing r:id="rId20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1844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45755.0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4643</v>
      </c>
      <c r="C15" s="36"/>
      <c r="D15" s="36"/>
      <c r="E15" s="36"/>
      <c r="F15" s="65"/>
      <c r="G15" s="1145" t="s">
        <v>40</v>
      </c>
      <c r="H15" s="65"/>
      <c r="K15" s="1624" t="s">
        <v>4646</v>
      </c>
      <c r="L15" s="36"/>
      <c r="M15" s="36"/>
      <c r="N15" s="36"/>
      <c r="O15" s="65"/>
      <c r="P15" s="1145" t="s">
        <v>40</v>
      </c>
      <c r="Q15" s="65"/>
      <c r="T15" s="1623" t="s">
        <v>4648</v>
      </c>
      <c r="U15" s="36"/>
      <c r="V15" s="36"/>
      <c r="W15" s="36"/>
      <c r="X15" s="65"/>
      <c r="Y15" s="1145" t="s">
        <v>40</v>
      </c>
      <c r="Z15" s="65"/>
      <c r="AC15" s="1624" t="s">
        <v>4649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2305"/>
      <c r="E22" s="2305"/>
      <c r="F22" s="769">
        <v>1.0</v>
      </c>
      <c r="G22" s="769">
        <v>2.0</v>
      </c>
      <c r="H22" s="769">
        <v>3.0</v>
      </c>
      <c r="K22" s="2305"/>
      <c r="L22" s="2305"/>
      <c r="M22" s="2305"/>
      <c r="N22" s="2305"/>
      <c r="O22" s="769">
        <v>1.0</v>
      </c>
      <c r="P22" s="769">
        <v>2.0</v>
      </c>
      <c r="Q22" s="769">
        <v>3.0</v>
      </c>
      <c r="T22" s="2305"/>
      <c r="U22" s="2305"/>
      <c r="V22" s="2305"/>
      <c r="W22" s="2305"/>
      <c r="X22" s="769">
        <v>1.0</v>
      </c>
      <c r="Y22" s="769">
        <v>2.0</v>
      </c>
      <c r="Z22" s="769">
        <v>3.0</v>
      </c>
      <c r="AA22" s="78"/>
      <c r="AB22" s="78"/>
      <c r="AC22" s="2305"/>
      <c r="AD22" s="2305"/>
      <c r="AE22" s="2305"/>
      <c r="AF22" s="2305"/>
      <c r="AG22" s="769">
        <v>1.0</v>
      </c>
      <c r="AH22" s="769">
        <v>2.0</v>
      </c>
      <c r="AI22" s="769">
        <v>3.0</v>
      </c>
      <c r="AJ22" s="844"/>
    </row>
    <row r="23" ht="18.0" customHeight="1">
      <c r="A23" s="831"/>
      <c r="B23" s="25"/>
      <c r="C23" s="25"/>
      <c r="D23" s="25"/>
      <c r="E23" s="25"/>
      <c r="F23" s="159"/>
      <c r="G23" s="159"/>
      <c r="H23" s="159"/>
      <c r="K23" s="25"/>
      <c r="L23" s="25"/>
      <c r="M23" s="25"/>
      <c r="N23" s="25"/>
      <c r="O23" s="159"/>
      <c r="P23" s="159"/>
      <c r="Q23" s="159"/>
      <c r="R23" s="831"/>
      <c r="S23" s="831"/>
      <c r="T23" s="25"/>
      <c r="U23" s="25"/>
      <c r="V23" s="25"/>
      <c r="W23" s="25"/>
      <c r="X23" s="159"/>
      <c r="Y23" s="159"/>
      <c r="Z23" s="159"/>
      <c r="AA23" s="837"/>
      <c r="AB23" s="837"/>
      <c r="AC23" s="25"/>
      <c r="AD23" s="25"/>
      <c r="AE23" s="25"/>
      <c r="AF23" s="25"/>
      <c r="AG23" s="159"/>
      <c r="AH23" s="159"/>
      <c r="AI23" s="159"/>
      <c r="AJ23" s="844"/>
    </row>
    <row r="24" ht="18.0" customHeight="1">
      <c r="A24" s="831"/>
      <c r="B24" s="25"/>
      <c r="C24" s="25"/>
      <c r="D24" s="25"/>
      <c r="E24" s="25"/>
      <c r="F24" s="159"/>
      <c r="G24" s="159"/>
      <c r="H24" s="159"/>
      <c r="K24" s="25"/>
      <c r="L24" s="25"/>
      <c r="M24" s="25"/>
      <c r="N24" s="25"/>
      <c r="O24" s="159"/>
      <c r="P24" s="159"/>
      <c r="Q24" s="159"/>
      <c r="R24" s="831"/>
      <c r="S24" s="831"/>
      <c r="T24" s="25"/>
      <c r="U24" s="25"/>
      <c r="V24" s="25"/>
      <c r="W24" s="25"/>
      <c r="X24" s="159"/>
      <c r="Y24" s="159"/>
      <c r="Z24" s="159"/>
      <c r="AA24" s="837"/>
      <c r="AB24" s="837"/>
      <c r="AC24" s="25"/>
      <c r="AD24" s="25"/>
      <c r="AE24" s="25"/>
      <c r="AF24" s="25"/>
      <c r="AG24" s="159"/>
      <c r="AH24" s="159"/>
      <c r="AI24" s="159"/>
      <c r="AJ24" s="844"/>
    </row>
    <row r="25" ht="18.0" customHeight="1">
      <c r="A25" s="831"/>
      <c r="B25" s="25"/>
      <c r="C25" s="25"/>
      <c r="D25" s="25"/>
      <c r="E25" s="25"/>
      <c r="F25" s="2244" t="s">
        <v>78</v>
      </c>
      <c r="G25" s="2244" t="s">
        <v>78</v>
      </c>
      <c r="H25" s="2244" t="s">
        <v>78</v>
      </c>
      <c r="K25" s="25"/>
      <c r="L25" s="25"/>
      <c r="M25" s="25"/>
      <c r="N25" s="25"/>
      <c r="O25" s="2244" t="s">
        <v>78</v>
      </c>
      <c r="P25" s="2244" t="s">
        <v>78</v>
      </c>
      <c r="Q25" s="2244" t="s">
        <v>78</v>
      </c>
      <c r="R25" s="831"/>
      <c r="S25" s="831"/>
      <c r="T25" s="25"/>
      <c r="U25" s="25"/>
      <c r="V25" s="25"/>
      <c r="W25" s="25"/>
      <c r="X25" s="2244" t="s">
        <v>78</v>
      </c>
      <c r="Y25" s="2244" t="s">
        <v>78</v>
      </c>
      <c r="Z25" s="2244" t="s">
        <v>78</v>
      </c>
      <c r="AA25" s="837"/>
      <c r="AB25" s="837"/>
      <c r="AC25" s="25"/>
      <c r="AD25" s="25"/>
      <c r="AE25" s="25"/>
      <c r="AF25" s="25"/>
      <c r="AG25" s="2244" t="s">
        <v>78</v>
      </c>
      <c r="AH25" s="2244" t="s">
        <v>78</v>
      </c>
      <c r="AI25" s="2244" t="s">
        <v>78</v>
      </c>
      <c r="AJ25" s="844"/>
    </row>
    <row r="26" ht="18.0" customHeight="1">
      <c r="A26" s="831"/>
      <c r="B26" s="14"/>
      <c r="C26" s="14"/>
      <c r="D26" s="14"/>
      <c r="E26" s="14"/>
      <c r="F26" s="2242" t="s">
        <v>280</v>
      </c>
      <c r="G26" s="2242" t="s">
        <v>280</v>
      </c>
      <c r="H26" s="2242" t="s">
        <v>280</v>
      </c>
      <c r="K26" s="14"/>
      <c r="L26" s="14"/>
      <c r="M26" s="14"/>
      <c r="N26" s="14"/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14"/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14"/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4.0</v>
      </c>
      <c r="C27" s="769">
        <v>5.0</v>
      </c>
      <c r="D27" s="769">
        <v>6.0</v>
      </c>
      <c r="E27" s="769">
        <v>7.0</v>
      </c>
      <c r="F27" s="769">
        <v>8.0</v>
      </c>
      <c r="G27" s="769">
        <v>9.0</v>
      </c>
      <c r="H27" s="769">
        <v>10.0</v>
      </c>
      <c r="K27" s="769">
        <v>4.0</v>
      </c>
      <c r="L27" s="769">
        <v>5.0</v>
      </c>
      <c r="M27" s="769">
        <v>6.0</v>
      </c>
      <c r="N27" s="769">
        <v>7.0</v>
      </c>
      <c r="O27" s="769">
        <v>8.0</v>
      </c>
      <c r="P27" s="769">
        <v>9.0</v>
      </c>
      <c r="Q27" s="769">
        <v>10.0</v>
      </c>
      <c r="T27" s="769">
        <v>4.0</v>
      </c>
      <c r="U27" s="769">
        <v>5.0</v>
      </c>
      <c r="V27" s="769">
        <v>6.0</v>
      </c>
      <c r="W27" s="769">
        <v>7.0</v>
      </c>
      <c r="X27" s="769">
        <v>8.0</v>
      </c>
      <c r="Y27" s="769">
        <v>9.0</v>
      </c>
      <c r="Z27" s="769">
        <v>10.0</v>
      </c>
      <c r="AA27" s="78"/>
      <c r="AB27" s="78"/>
      <c r="AC27" s="769">
        <v>4.0</v>
      </c>
      <c r="AD27" s="769">
        <v>5.0</v>
      </c>
      <c r="AE27" s="769">
        <v>6.0</v>
      </c>
      <c r="AF27" s="769">
        <v>7.0</v>
      </c>
      <c r="AG27" s="769">
        <v>8.0</v>
      </c>
      <c r="AH27" s="769">
        <v>9.0</v>
      </c>
      <c r="AI27" s="769">
        <v>10.0</v>
      </c>
      <c r="AJ27" s="844"/>
    </row>
    <row r="28" ht="18.0" customHeight="1">
      <c r="B28" s="2376" t="s">
        <v>4669</v>
      </c>
      <c r="C28" s="2377" t="s">
        <v>4670</v>
      </c>
      <c r="D28" s="159"/>
      <c r="E28" s="159"/>
      <c r="F28" s="159"/>
      <c r="G28" s="159"/>
      <c r="H28" s="159"/>
      <c r="K28" s="2376" t="s">
        <v>4669</v>
      </c>
      <c r="L28" s="2377" t="s">
        <v>4670</v>
      </c>
      <c r="M28" s="159"/>
      <c r="N28" s="159"/>
      <c r="O28" s="159"/>
      <c r="P28" s="159"/>
      <c r="Q28" s="159"/>
      <c r="T28" s="2376" t="s">
        <v>4669</v>
      </c>
      <c r="U28" s="2377" t="s">
        <v>4670</v>
      </c>
      <c r="V28" s="159"/>
      <c r="W28" s="159"/>
      <c r="X28" s="159"/>
      <c r="Y28" s="159"/>
      <c r="Z28" s="159"/>
      <c r="AC28" s="2376" t="s">
        <v>4669</v>
      </c>
      <c r="AD28" s="2377" t="s">
        <v>4670</v>
      </c>
      <c r="AE28" s="159"/>
      <c r="AF28" s="159"/>
      <c r="AG28" s="159"/>
      <c r="AH28" s="159"/>
      <c r="AI28" s="159"/>
      <c r="AJ28" s="844"/>
    </row>
    <row r="29" ht="18.0" customHeight="1">
      <c r="B29" s="25"/>
      <c r="C29" s="25"/>
      <c r="D29" s="159"/>
      <c r="E29" s="159"/>
      <c r="F29" s="159"/>
      <c r="G29" s="159"/>
      <c r="H29" s="159"/>
      <c r="K29" s="25"/>
      <c r="L29" s="25"/>
      <c r="M29" s="159"/>
      <c r="N29" s="159"/>
      <c r="O29" s="159"/>
      <c r="P29" s="159"/>
      <c r="Q29" s="159"/>
      <c r="T29" s="25"/>
      <c r="U29" s="25"/>
      <c r="V29" s="159"/>
      <c r="W29" s="159"/>
      <c r="X29" s="159"/>
      <c r="Y29" s="159"/>
      <c r="Z29" s="159"/>
      <c r="AC29" s="25"/>
      <c r="AD29" s="25"/>
      <c r="AE29" s="159"/>
      <c r="AF29" s="159"/>
      <c r="AG29" s="159"/>
      <c r="AH29" s="159"/>
      <c r="AI29" s="159"/>
      <c r="AJ29" s="844"/>
    </row>
    <row r="30" ht="18.0" customHeight="1">
      <c r="B30" s="14"/>
      <c r="C30" s="14"/>
      <c r="D30" s="773" t="s">
        <v>78</v>
      </c>
      <c r="E30" s="773" t="s">
        <v>78</v>
      </c>
      <c r="F30" s="159"/>
      <c r="G30" s="773" t="s">
        <v>78</v>
      </c>
      <c r="H30" s="773" t="s">
        <v>78</v>
      </c>
      <c r="K30" s="14"/>
      <c r="L30" s="14"/>
      <c r="M30" s="773" t="s">
        <v>78</v>
      </c>
      <c r="N30" s="773" t="s">
        <v>78</v>
      </c>
      <c r="O30" s="159"/>
      <c r="P30" s="773" t="s">
        <v>78</v>
      </c>
      <c r="Q30" s="773" t="s">
        <v>78</v>
      </c>
      <c r="T30" s="14"/>
      <c r="U30" s="14"/>
      <c r="V30" s="773" t="s">
        <v>78</v>
      </c>
      <c r="W30" s="773" t="s">
        <v>78</v>
      </c>
      <c r="X30" s="159"/>
      <c r="Y30" s="773" t="s">
        <v>78</v>
      </c>
      <c r="Z30" s="773" t="s">
        <v>78</v>
      </c>
      <c r="AC30" s="14"/>
      <c r="AD30" s="14"/>
      <c r="AE30" s="773" t="s">
        <v>78</v>
      </c>
      <c r="AF30" s="773" t="s">
        <v>78</v>
      </c>
      <c r="AG30" s="159"/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773" t="s">
        <v>78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773" t="s">
        <v>78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773" t="s">
        <v>78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773" t="s">
        <v>78</v>
      </c>
      <c r="AH31" s="2334" t="s">
        <v>280</v>
      </c>
      <c r="AI31" s="2242" t="s">
        <v>280</v>
      </c>
      <c r="AJ31" s="844"/>
    </row>
    <row r="32" ht="18.0" customHeight="1">
      <c r="B32" s="769">
        <v>11.0</v>
      </c>
      <c r="C32" s="769">
        <v>12.0</v>
      </c>
      <c r="D32" s="769">
        <v>13.0</v>
      </c>
      <c r="E32" s="769">
        <v>14.0</v>
      </c>
      <c r="F32" s="769">
        <v>15.0</v>
      </c>
      <c r="G32" s="769">
        <v>16.0</v>
      </c>
      <c r="H32" s="769">
        <v>17.0</v>
      </c>
      <c r="K32" s="769">
        <v>11.0</v>
      </c>
      <c r="L32" s="769">
        <v>12.0</v>
      </c>
      <c r="M32" s="769">
        <v>13.0</v>
      </c>
      <c r="N32" s="769">
        <v>14.0</v>
      </c>
      <c r="O32" s="769">
        <v>15.0</v>
      </c>
      <c r="P32" s="769">
        <v>16.0</v>
      </c>
      <c r="Q32" s="769">
        <v>17.0</v>
      </c>
      <c r="T32" s="769">
        <v>11.0</v>
      </c>
      <c r="U32" s="769">
        <v>12.0</v>
      </c>
      <c r="V32" s="769">
        <v>13.0</v>
      </c>
      <c r="W32" s="769">
        <v>14.0</v>
      </c>
      <c r="X32" s="769">
        <v>15.0</v>
      </c>
      <c r="Y32" s="769">
        <v>16.0</v>
      </c>
      <c r="Z32" s="769">
        <v>17.0</v>
      </c>
      <c r="AA32" s="92"/>
      <c r="AB32" s="92"/>
      <c r="AC32" s="769">
        <v>11.0</v>
      </c>
      <c r="AD32" s="769">
        <v>12.0</v>
      </c>
      <c r="AE32" s="769">
        <v>13.0</v>
      </c>
      <c r="AF32" s="769">
        <v>14.0</v>
      </c>
      <c r="AG32" s="769">
        <v>15.0</v>
      </c>
      <c r="AH32" s="769">
        <v>16.0</v>
      </c>
      <c r="AI32" s="769">
        <v>17.0</v>
      </c>
      <c r="AJ32" s="844"/>
    </row>
    <row r="33" ht="18.0" customHeight="1">
      <c r="B33" s="841" t="s">
        <v>4102</v>
      </c>
      <c r="C33" s="159"/>
      <c r="D33" s="159"/>
      <c r="E33" s="159"/>
      <c r="F33" s="159"/>
      <c r="G33" s="1389" t="s">
        <v>115</v>
      </c>
      <c r="H33" s="1389" t="s">
        <v>115</v>
      </c>
      <c r="K33" s="841" t="s">
        <v>4102</v>
      </c>
      <c r="L33" s="159"/>
      <c r="M33" s="159"/>
      <c r="N33" s="159"/>
      <c r="O33" s="159"/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159"/>
      <c r="Z33" s="159"/>
      <c r="AC33" s="841" t="s">
        <v>4102</v>
      </c>
      <c r="AD33" s="159"/>
      <c r="AE33" s="159"/>
      <c r="AF33" s="159"/>
      <c r="AG33" s="159"/>
      <c r="AH33" s="159"/>
      <c r="AI33" s="159"/>
      <c r="AJ33" s="844"/>
    </row>
    <row r="34" ht="18.0" customHeight="1">
      <c r="B34" s="25"/>
      <c r="C34" s="159"/>
      <c r="D34" s="159"/>
      <c r="E34" s="159"/>
      <c r="F34" s="159"/>
      <c r="G34" s="25"/>
      <c r="H34" s="25"/>
      <c r="K34" s="25"/>
      <c r="L34" s="159"/>
      <c r="M34" s="159"/>
      <c r="N34" s="159"/>
      <c r="O34" s="159"/>
      <c r="P34" s="25"/>
      <c r="Q34" s="25"/>
      <c r="T34" s="25"/>
      <c r="U34" s="159"/>
      <c r="V34" s="159"/>
      <c r="W34" s="159"/>
      <c r="X34" s="159"/>
      <c r="Y34" s="159"/>
      <c r="Z34" s="159"/>
      <c r="AC34" s="25"/>
      <c r="AD34" s="159"/>
      <c r="AE34" s="159"/>
      <c r="AF34" s="159"/>
      <c r="AG34" s="159"/>
      <c r="AH34" s="159"/>
      <c r="AI34" s="159"/>
      <c r="AJ34" s="844"/>
    </row>
    <row r="35" ht="18.0" customHeight="1">
      <c r="B35" s="2244" t="s">
        <v>78</v>
      </c>
      <c r="C35" s="2244" t="s">
        <v>78</v>
      </c>
      <c r="D35" s="773" t="s">
        <v>78</v>
      </c>
      <c r="E35" s="773" t="s">
        <v>78</v>
      </c>
      <c r="F35" s="773" t="s">
        <v>78</v>
      </c>
      <c r="G35" s="25"/>
      <c r="H35" s="25"/>
      <c r="K35" s="2244" t="s">
        <v>78</v>
      </c>
      <c r="L35" s="2244" t="s">
        <v>78</v>
      </c>
      <c r="M35" s="773" t="s">
        <v>78</v>
      </c>
      <c r="N35" s="773" t="s">
        <v>78</v>
      </c>
      <c r="O35" s="773" t="s">
        <v>78</v>
      </c>
      <c r="P35" s="25"/>
      <c r="Q35" s="25"/>
      <c r="T35" s="2244" t="s">
        <v>78</v>
      </c>
      <c r="U35" s="2244" t="s">
        <v>78</v>
      </c>
      <c r="V35" s="773" t="s">
        <v>78</v>
      </c>
      <c r="W35" s="773" t="s">
        <v>78</v>
      </c>
      <c r="X35" s="773" t="s">
        <v>78</v>
      </c>
      <c r="Y35" s="159"/>
      <c r="Z35" s="773" t="s">
        <v>78</v>
      </c>
      <c r="AB35" s="53"/>
      <c r="AC35" s="2244" t="s">
        <v>78</v>
      </c>
      <c r="AD35" s="2244" t="s">
        <v>78</v>
      </c>
      <c r="AE35" s="773" t="s">
        <v>78</v>
      </c>
      <c r="AF35" s="773" t="s">
        <v>78</v>
      </c>
      <c r="AG35" s="773" t="s">
        <v>78</v>
      </c>
      <c r="AH35" s="159"/>
      <c r="AI35" s="773" t="s">
        <v>78</v>
      </c>
      <c r="AJ35" s="844"/>
    </row>
    <row r="36" ht="18.0" customHeight="1">
      <c r="B36" s="2245" t="s">
        <v>280</v>
      </c>
      <c r="C36" s="2245" t="s">
        <v>280</v>
      </c>
      <c r="D36" s="2242" t="s">
        <v>280</v>
      </c>
      <c r="E36" s="2242" t="s">
        <v>280</v>
      </c>
      <c r="F36" s="2242" t="s">
        <v>280</v>
      </c>
      <c r="G36" s="14"/>
      <c r="H36" s="14"/>
      <c r="K36" s="2245" t="s">
        <v>280</v>
      </c>
      <c r="L36" s="2245" t="s">
        <v>280</v>
      </c>
      <c r="M36" s="2242" t="s">
        <v>280</v>
      </c>
      <c r="N36" s="2242" t="s">
        <v>280</v>
      </c>
      <c r="O36" s="2242" t="s">
        <v>280</v>
      </c>
      <c r="P36" s="14"/>
      <c r="Q36" s="14"/>
      <c r="T36" s="2245" t="s">
        <v>280</v>
      </c>
      <c r="U36" s="2245" t="s">
        <v>280</v>
      </c>
      <c r="V36" s="2242" t="s">
        <v>280</v>
      </c>
      <c r="W36" s="2242" t="s">
        <v>280</v>
      </c>
      <c r="X36" s="2242" t="s">
        <v>280</v>
      </c>
      <c r="Y36" s="773" t="s">
        <v>78</v>
      </c>
      <c r="Z36" s="2242" t="s">
        <v>280</v>
      </c>
      <c r="AC36" s="2245" t="s">
        <v>280</v>
      </c>
      <c r="AD36" s="2245" t="s">
        <v>280</v>
      </c>
      <c r="AE36" s="2242" t="s">
        <v>280</v>
      </c>
      <c r="AF36" s="2242" t="s">
        <v>280</v>
      </c>
      <c r="AG36" s="2242" t="s">
        <v>280</v>
      </c>
      <c r="AH36" s="773" t="s">
        <v>78</v>
      </c>
      <c r="AI36" s="2242" t="s">
        <v>280</v>
      </c>
      <c r="AJ36" s="844"/>
    </row>
    <row r="37">
      <c r="B37" s="769">
        <v>18.0</v>
      </c>
      <c r="C37" s="769">
        <v>19.0</v>
      </c>
      <c r="D37" s="769">
        <v>20.0</v>
      </c>
      <c r="E37" s="769">
        <v>21.0</v>
      </c>
      <c r="F37" s="769">
        <v>22.0</v>
      </c>
      <c r="G37" s="769">
        <v>23.0</v>
      </c>
      <c r="H37" s="769">
        <v>24.0</v>
      </c>
      <c r="K37" s="769">
        <v>18.0</v>
      </c>
      <c r="L37" s="769">
        <v>19.0</v>
      </c>
      <c r="M37" s="769">
        <v>20.0</v>
      </c>
      <c r="N37" s="769">
        <v>21.0</v>
      </c>
      <c r="O37" s="769">
        <v>22.0</v>
      </c>
      <c r="P37" s="769">
        <v>23.0</v>
      </c>
      <c r="Q37" s="769">
        <v>24.0</v>
      </c>
      <c r="T37" s="769">
        <v>18.0</v>
      </c>
      <c r="U37" s="769">
        <v>19.0</v>
      </c>
      <c r="V37" s="769">
        <v>20.0</v>
      </c>
      <c r="W37" s="769">
        <v>21.0</v>
      </c>
      <c r="X37" s="769">
        <v>22.0</v>
      </c>
      <c r="Y37" s="769">
        <v>23.0</v>
      </c>
      <c r="Z37" s="769">
        <v>24.0</v>
      </c>
      <c r="AC37" s="769">
        <v>18.0</v>
      </c>
      <c r="AD37" s="769">
        <v>19.0</v>
      </c>
      <c r="AE37" s="769">
        <v>20.0</v>
      </c>
      <c r="AF37" s="769">
        <v>21.0</v>
      </c>
      <c r="AG37" s="769">
        <v>22.0</v>
      </c>
      <c r="AH37" s="769">
        <v>23.0</v>
      </c>
      <c r="AI37" s="769">
        <v>24.0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159"/>
      <c r="X38" s="159"/>
      <c r="Y38" s="159"/>
      <c r="Z38" s="159"/>
      <c r="AA38" s="97"/>
      <c r="AB38" s="97"/>
      <c r="AC38" s="841" t="s">
        <v>4102</v>
      </c>
      <c r="AD38" s="159"/>
      <c r="AE38" s="159"/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246" t="s">
        <v>4106</v>
      </c>
      <c r="U39" s="159"/>
      <c r="V39" s="159"/>
      <c r="W39" s="159"/>
      <c r="X39" s="159"/>
      <c r="Y39" s="159"/>
      <c r="Z39" s="159"/>
      <c r="AA39" s="97"/>
      <c r="AB39" s="97"/>
      <c r="AC39" s="2246" t="s">
        <v>4106</v>
      </c>
      <c r="AD39" s="159"/>
      <c r="AE39" s="159"/>
      <c r="AF39" s="159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5"/>
      <c r="U40" s="2244" t="s">
        <v>78</v>
      </c>
      <c r="V40" s="773" t="s">
        <v>78</v>
      </c>
      <c r="W40" s="773" t="s">
        <v>78</v>
      </c>
      <c r="X40" s="2378" t="s">
        <v>78</v>
      </c>
      <c r="Y40" s="2378" t="s">
        <v>78</v>
      </c>
      <c r="Z40" s="773" t="s">
        <v>78</v>
      </c>
      <c r="AA40" s="97"/>
      <c r="AB40" s="97"/>
      <c r="AC40" s="25"/>
      <c r="AD40" s="2244" t="s">
        <v>78</v>
      </c>
      <c r="AE40" s="773" t="s">
        <v>78</v>
      </c>
      <c r="AF40" s="773" t="s">
        <v>78</v>
      </c>
      <c r="AG40" s="2378" t="s">
        <v>78</v>
      </c>
      <c r="AH40" s="2378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2" t="s">
        <v>280</v>
      </c>
      <c r="W41" s="2242" t="s">
        <v>280</v>
      </c>
      <c r="X41" s="2242" t="s">
        <v>280</v>
      </c>
      <c r="Y41" s="237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2" t="s">
        <v>280</v>
      </c>
      <c r="AF41" s="2242" t="s">
        <v>280</v>
      </c>
      <c r="AG41" s="2242" t="s">
        <v>280</v>
      </c>
      <c r="AH41" s="2379" t="s">
        <v>280</v>
      </c>
      <c r="AI41" s="2379" t="s">
        <v>280</v>
      </c>
      <c r="AJ41" s="844"/>
    </row>
    <row r="42">
      <c r="B42" s="769">
        <v>25.0</v>
      </c>
      <c r="C42" s="769">
        <v>26.0</v>
      </c>
      <c r="D42" s="769">
        <v>27.0</v>
      </c>
      <c r="E42" s="769">
        <v>28.0</v>
      </c>
      <c r="F42" s="769">
        <v>29.0</v>
      </c>
      <c r="G42" s="769">
        <v>30.0</v>
      </c>
      <c r="H42" s="769">
        <v>31.0</v>
      </c>
      <c r="K42" s="769">
        <v>25.0</v>
      </c>
      <c r="L42" s="769">
        <v>26.0</v>
      </c>
      <c r="M42" s="769">
        <v>27.0</v>
      </c>
      <c r="N42" s="769">
        <v>28.0</v>
      </c>
      <c r="O42" s="769">
        <v>29.0</v>
      </c>
      <c r="P42" s="769">
        <v>30.0</v>
      </c>
      <c r="Q42" s="769">
        <v>31.0</v>
      </c>
      <c r="T42" s="769">
        <v>25.0</v>
      </c>
      <c r="U42" s="769">
        <v>26.0</v>
      </c>
      <c r="V42" s="769">
        <v>27.0</v>
      </c>
      <c r="W42" s="769">
        <v>28.0</v>
      </c>
      <c r="X42" s="769">
        <v>29.0</v>
      </c>
      <c r="Y42" s="769">
        <v>30.0</v>
      </c>
      <c r="Z42" s="769">
        <v>31.0</v>
      </c>
      <c r="AA42" s="97"/>
      <c r="AB42" s="97"/>
      <c r="AC42" s="769">
        <v>25.0</v>
      </c>
      <c r="AD42" s="769">
        <v>26.0</v>
      </c>
      <c r="AE42" s="769">
        <v>27.0</v>
      </c>
      <c r="AF42" s="769">
        <v>28.0</v>
      </c>
      <c r="AG42" s="769">
        <v>29.0</v>
      </c>
      <c r="AH42" s="769">
        <v>30.0</v>
      </c>
      <c r="AI42" s="769">
        <v>31.0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841" t="s">
        <v>4102</v>
      </c>
      <c r="U43" s="159"/>
      <c r="V43" s="159"/>
      <c r="W43" s="159"/>
      <c r="X43" s="159"/>
      <c r="Y43" s="159"/>
      <c r="Z43" s="159"/>
      <c r="AA43" s="97"/>
      <c r="AB43" s="97"/>
      <c r="AC43" s="841" t="s">
        <v>4102</v>
      </c>
      <c r="AD43" s="159"/>
      <c r="AE43" s="159"/>
      <c r="AF43" s="159"/>
      <c r="AG43" s="159"/>
      <c r="AH43" s="159"/>
      <c r="AI43" s="159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2305"/>
      <c r="V44" s="159"/>
      <c r="W44" s="159"/>
      <c r="X44" s="159"/>
      <c r="Y44" s="159"/>
      <c r="Z44" s="159"/>
      <c r="AA44" s="97"/>
      <c r="AB44" s="97"/>
      <c r="AC44" s="25"/>
      <c r="AD44" s="2305"/>
      <c r="AE44" s="159"/>
      <c r="AF44" s="159"/>
      <c r="AG44" s="159"/>
      <c r="AH44" s="159"/>
      <c r="AI44" s="159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380" t="s">
        <v>4685</v>
      </c>
      <c r="U45" s="2305"/>
      <c r="V45" s="2381" t="s">
        <v>78</v>
      </c>
      <c r="W45" s="159"/>
      <c r="X45" s="159"/>
      <c r="Y45" s="2378" t="s">
        <v>78</v>
      </c>
      <c r="Z45" s="773" t="s">
        <v>78</v>
      </c>
      <c r="AA45" s="97"/>
      <c r="AB45" s="97"/>
      <c r="AC45" s="2382" t="s">
        <v>4685</v>
      </c>
      <c r="AD45" s="2305"/>
      <c r="AE45" s="2381" t="s">
        <v>78</v>
      </c>
      <c r="AF45" s="159"/>
      <c r="AG45" s="159"/>
      <c r="AH45" s="2378" t="s">
        <v>78</v>
      </c>
      <c r="AI45" s="773" t="s">
        <v>78</v>
      </c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83" t="s">
        <v>280</v>
      </c>
      <c r="V46" s="2384" t="s">
        <v>280</v>
      </c>
      <c r="W46" s="2383" t="s">
        <v>280</v>
      </c>
      <c r="X46" s="2381" t="s">
        <v>78</v>
      </c>
      <c r="Y46" s="2334" t="s">
        <v>280</v>
      </c>
      <c r="Z46" s="2242" t="s">
        <v>280</v>
      </c>
      <c r="AA46" s="97"/>
      <c r="AB46" s="97"/>
      <c r="AC46" s="2334" t="s">
        <v>280</v>
      </c>
      <c r="AD46" s="2383" t="s">
        <v>280</v>
      </c>
      <c r="AE46" s="2384" t="s">
        <v>280</v>
      </c>
      <c r="AF46" s="2383" t="s">
        <v>280</v>
      </c>
      <c r="AG46" s="2381" t="s">
        <v>78</v>
      </c>
      <c r="AH46" s="2334" t="s">
        <v>280</v>
      </c>
      <c r="AI46" s="2242" t="s">
        <v>280</v>
      </c>
      <c r="AJ46" s="844"/>
    </row>
    <row r="47" ht="18.0" hidden="1" customHeight="1">
      <c r="B47" s="2305"/>
      <c r="C47" s="2305"/>
      <c r="D47" s="2305"/>
      <c r="E47" s="2305"/>
      <c r="F47" s="2305"/>
      <c r="G47" s="2305"/>
      <c r="H47" s="2305"/>
      <c r="K47" s="769">
        <v>30.0</v>
      </c>
      <c r="L47" s="769">
        <v>31.0</v>
      </c>
      <c r="M47" s="2305"/>
      <c r="N47" s="2305"/>
      <c r="O47" s="2305"/>
      <c r="P47" s="2305"/>
      <c r="Q47" s="2305"/>
      <c r="T47" s="769">
        <v>30.0</v>
      </c>
      <c r="U47" s="2289">
        <v>31.0</v>
      </c>
      <c r="V47" s="2337"/>
      <c r="W47" s="2337"/>
      <c r="X47" s="2337"/>
      <c r="Y47" s="2337"/>
      <c r="Z47" s="2337"/>
      <c r="AA47" s="97"/>
      <c r="AB47" s="97"/>
      <c r="AC47" s="769">
        <v>30.0</v>
      </c>
      <c r="AD47" s="769">
        <v>31.0</v>
      </c>
      <c r="AE47" s="2337"/>
      <c r="AF47" s="2337"/>
      <c r="AG47" s="2337"/>
      <c r="AH47" s="2337"/>
      <c r="AI47" s="2337"/>
      <c r="AJ47" s="844"/>
    </row>
    <row r="48" ht="18.0" hidden="1" customHeight="1">
      <c r="B48" s="25"/>
      <c r="C48" s="25"/>
      <c r="D48" s="25"/>
      <c r="E48" s="25"/>
      <c r="F48" s="25"/>
      <c r="G48" s="25"/>
      <c r="H48" s="25"/>
      <c r="K48" s="1389" t="s">
        <v>115</v>
      </c>
      <c r="L48" s="1389" t="s">
        <v>115</v>
      </c>
      <c r="M48" s="25"/>
      <c r="N48" s="25"/>
      <c r="O48" s="25"/>
      <c r="P48" s="25"/>
      <c r="Q48" s="25"/>
      <c r="T48" s="841" t="s">
        <v>4102</v>
      </c>
      <c r="U48" s="159"/>
      <c r="V48" s="25"/>
      <c r="W48" s="25"/>
      <c r="X48" s="25"/>
      <c r="Y48" s="25"/>
      <c r="Z48" s="25"/>
      <c r="AA48" s="97"/>
      <c r="AB48" s="97"/>
      <c r="AC48" s="841" t="s">
        <v>4102</v>
      </c>
      <c r="AD48" s="159"/>
      <c r="AE48" s="25"/>
      <c r="AF48" s="25"/>
      <c r="AG48" s="25"/>
      <c r="AH48" s="25"/>
      <c r="AI48" s="25"/>
      <c r="AJ48" s="844"/>
    </row>
    <row r="49" ht="18.0" hidden="1" customHeight="1">
      <c r="B49" s="25"/>
      <c r="C49" s="25"/>
      <c r="D49" s="25"/>
      <c r="E49" s="25"/>
      <c r="F49" s="25"/>
      <c r="G49" s="25"/>
      <c r="H49" s="25"/>
      <c r="K49" s="25"/>
      <c r="L49" s="25"/>
      <c r="M49" s="25"/>
      <c r="N49" s="25"/>
      <c r="O49" s="25"/>
      <c r="P49" s="25"/>
      <c r="Q49" s="25"/>
      <c r="T49" s="25"/>
      <c r="U49" s="159"/>
      <c r="V49" s="25"/>
      <c r="W49" s="25"/>
      <c r="X49" s="25"/>
      <c r="Y49" s="25"/>
      <c r="Z49" s="25"/>
      <c r="AA49" s="97"/>
      <c r="AB49" s="97"/>
      <c r="AC49" s="25"/>
      <c r="AD49" s="159"/>
      <c r="AE49" s="25"/>
      <c r="AF49" s="25"/>
      <c r="AG49" s="25"/>
      <c r="AH49" s="25"/>
      <c r="AI49" s="25"/>
      <c r="AJ49" s="844"/>
    </row>
    <row r="50" ht="18.0" hidden="1" customHeight="1">
      <c r="B50" s="25"/>
      <c r="C50" s="25"/>
      <c r="D50" s="25"/>
      <c r="E50" s="25"/>
      <c r="F50" s="25"/>
      <c r="G50" s="25"/>
      <c r="H50" s="25"/>
      <c r="K50" s="25"/>
      <c r="L50" s="25"/>
      <c r="M50" s="25"/>
      <c r="N50" s="25"/>
      <c r="O50" s="25"/>
      <c r="P50" s="25"/>
      <c r="Q50" s="25"/>
      <c r="T50" s="14"/>
      <c r="U50" s="2244" t="s">
        <v>78</v>
      </c>
      <c r="V50" s="25"/>
      <c r="W50" s="25"/>
      <c r="X50" s="25"/>
      <c r="Y50" s="25"/>
      <c r="Z50" s="25"/>
      <c r="AA50" s="97"/>
      <c r="AB50" s="97"/>
      <c r="AC50" s="14"/>
      <c r="AD50" s="2244" t="s">
        <v>78</v>
      </c>
      <c r="AE50" s="25"/>
      <c r="AF50" s="25"/>
      <c r="AG50" s="25"/>
      <c r="AH50" s="25"/>
      <c r="AI50" s="25"/>
      <c r="AJ50" s="844"/>
    </row>
    <row r="51" ht="18.0" hidden="1" customHeight="1">
      <c r="B51" s="14"/>
      <c r="C51" s="14"/>
      <c r="D51" s="14"/>
      <c r="E51" s="14"/>
      <c r="F51" s="14"/>
      <c r="G51" s="14"/>
      <c r="H51" s="14"/>
      <c r="K51" s="14"/>
      <c r="L51" s="14"/>
      <c r="M51" s="14"/>
      <c r="N51" s="14"/>
      <c r="O51" s="14"/>
      <c r="P51" s="14"/>
      <c r="Q51" s="14"/>
      <c r="T51" s="2334" t="s">
        <v>280</v>
      </c>
      <c r="U51" s="2334" t="s">
        <v>280</v>
      </c>
      <c r="V51" s="14"/>
      <c r="W51" s="14"/>
      <c r="X51" s="14"/>
      <c r="Y51" s="14"/>
      <c r="Z51" s="14"/>
      <c r="AA51" s="97"/>
      <c r="AB51" s="97"/>
      <c r="AC51" s="2334" t="s">
        <v>280</v>
      </c>
      <c r="AD51" s="2334" t="s">
        <v>280</v>
      </c>
      <c r="AE51" s="14"/>
      <c r="AF51" s="14"/>
      <c r="AG51" s="14"/>
      <c r="AH51" s="14"/>
      <c r="AI51" s="14"/>
      <c r="AJ51" s="844"/>
    </row>
    <row r="52">
      <c r="K52" s="346"/>
      <c r="AJ52" s="844"/>
    </row>
    <row r="53">
      <c r="AJ53" s="844"/>
    </row>
    <row r="54">
      <c r="K54" s="346"/>
      <c r="AJ54" s="844"/>
    </row>
    <row r="55">
      <c r="K55" s="1634"/>
    </row>
    <row r="56">
      <c r="B56" s="2154" t="s">
        <v>4686</v>
      </c>
      <c r="C56" s="36"/>
      <c r="D56" s="36"/>
      <c r="E56" s="36"/>
      <c r="F56" s="36"/>
      <c r="G56" s="2156" t="s">
        <v>139</v>
      </c>
      <c r="H56" s="2156" t="s">
        <v>140</v>
      </c>
      <c r="K56" s="346"/>
      <c r="T56" s="905"/>
      <c r="U56" s="905"/>
    </row>
    <row r="57">
      <c r="B57" s="51"/>
      <c r="G57" s="71" t="s">
        <v>85</v>
      </c>
      <c r="H57" s="2385" t="s">
        <v>4615</v>
      </c>
      <c r="K57" s="346"/>
      <c r="T57" s="905"/>
      <c r="U57" s="905"/>
    </row>
    <row r="58">
      <c r="B58" s="51"/>
      <c r="G58" s="71" t="s">
        <v>116</v>
      </c>
      <c r="H58" s="2385" t="s">
        <v>157</v>
      </c>
      <c r="K58" s="346"/>
      <c r="T58" s="905"/>
      <c r="U58" s="905"/>
    </row>
    <row r="59">
      <c r="B59" s="153"/>
      <c r="C59" s="113"/>
      <c r="D59" s="113"/>
      <c r="E59" s="113"/>
      <c r="F59" s="113"/>
      <c r="G59" s="71" t="s">
        <v>169</v>
      </c>
      <c r="H59" s="2385" t="s">
        <v>3989</v>
      </c>
      <c r="K59" s="346"/>
      <c r="T59" s="905"/>
      <c r="U59" s="905"/>
    </row>
    <row r="60">
      <c r="A60" s="84" t="s">
        <v>4113</v>
      </c>
      <c r="B60" s="2250" t="s">
        <v>4114</v>
      </c>
      <c r="C60" s="2251" t="s">
        <v>448</v>
      </c>
      <c r="D60" s="2252" t="s">
        <v>124</v>
      </c>
      <c r="E60" s="4"/>
      <c r="F60" s="2253" t="s">
        <v>4454</v>
      </c>
      <c r="G60" s="2345" t="s">
        <v>4455</v>
      </c>
      <c r="H60" s="4"/>
      <c r="T60" s="905"/>
      <c r="U60" s="905"/>
    </row>
    <row r="61" ht="15.0" hidden="1" customHeight="1">
      <c r="A61" s="1" t="s">
        <v>149</v>
      </c>
      <c r="B61" s="2386">
        <v>45782.0</v>
      </c>
      <c r="C61" s="2387" t="s">
        <v>4687</v>
      </c>
      <c r="D61" s="2388" t="s">
        <v>508</v>
      </c>
      <c r="E61" s="4"/>
      <c r="F61" s="2389"/>
      <c r="G61" s="2388" t="s">
        <v>508</v>
      </c>
      <c r="H61" s="4"/>
      <c r="T61" s="905"/>
      <c r="U61" s="905"/>
    </row>
    <row r="62" hidden="1">
      <c r="B62" s="2386">
        <v>45795.0</v>
      </c>
      <c r="C62" s="2387" t="s">
        <v>3981</v>
      </c>
      <c r="D62" s="2388" t="s">
        <v>508</v>
      </c>
      <c r="E62" s="4"/>
      <c r="F62" s="2389"/>
      <c r="G62" s="2388" t="s">
        <v>508</v>
      </c>
      <c r="H62" s="4"/>
      <c r="T62" s="905"/>
      <c r="U62" s="905"/>
    </row>
    <row r="63" hidden="1">
      <c r="B63" s="2386">
        <v>45802.0</v>
      </c>
      <c r="C63" s="2387" t="s">
        <v>4120</v>
      </c>
      <c r="D63" s="2388" t="s">
        <v>508</v>
      </c>
      <c r="E63" s="4"/>
      <c r="F63" s="2389"/>
      <c r="G63" s="2388" t="s">
        <v>508</v>
      </c>
      <c r="H63" s="4"/>
      <c r="T63" s="905"/>
      <c r="U63" s="905"/>
    </row>
    <row r="64" hidden="1">
      <c r="B64" s="2390">
        <v>45778.0</v>
      </c>
      <c r="C64" s="2391" t="s">
        <v>78</v>
      </c>
      <c r="D64" s="2392" t="s">
        <v>4688</v>
      </c>
      <c r="E64" s="4"/>
      <c r="F64" s="2367" t="s">
        <v>4506</v>
      </c>
      <c r="G64" s="2393" t="s">
        <v>4689</v>
      </c>
      <c r="H64" s="4"/>
      <c r="K64" s="346"/>
    </row>
    <row r="65" hidden="1">
      <c r="B65" s="2390">
        <v>45779.0</v>
      </c>
      <c r="C65" s="2391" t="s">
        <v>78</v>
      </c>
      <c r="D65" s="2392" t="s">
        <v>4690</v>
      </c>
      <c r="E65" s="4"/>
      <c r="F65" s="2367" t="s">
        <v>4506</v>
      </c>
      <c r="G65" s="2393" t="s">
        <v>4691</v>
      </c>
      <c r="H65" s="4"/>
      <c r="K65" s="346"/>
    </row>
    <row r="66" hidden="1">
      <c r="B66" s="2390">
        <v>45780.0</v>
      </c>
      <c r="C66" s="2391" t="s">
        <v>78</v>
      </c>
      <c r="D66" s="2392" t="s">
        <v>2337</v>
      </c>
      <c r="E66" s="4"/>
      <c r="F66" s="2367" t="s">
        <v>4506</v>
      </c>
      <c r="G66" s="2393" t="s">
        <v>4692</v>
      </c>
      <c r="H66" s="4"/>
      <c r="K66" s="346"/>
    </row>
    <row r="67" hidden="1">
      <c r="B67" s="2390">
        <v>45783.0</v>
      </c>
      <c r="C67" s="2391" t="s">
        <v>78</v>
      </c>
      <c r="D67" s="2392" t="s">
        <v>3987</v>
      </c>
      <c r="E67" s="4"/>
      <c r="F67" s="2367" t="s">
        <v>4506</v>
      </c>
      <c r="G67" s="2393" t="s">
        <v>4693</v>
      </c>
      <c r="H67" s="4"/>
      <c r="K67" s="346"/>
    </row>
    <row r="68" hidden="1">
      <c r="B68" s="2390">
        <v>45784.0</v>
      </c>
      <c r="C68" s="2391" t="s">
        <v>78</v>
      </c>
      <c r="D68" s="2392" t="s">
        <v>3987</v>
      </c>
      <c r="E68" s="4"/>
      <c r="F68" s="2367" t="s">
        <v>4506</v>
      </c>
      <c r="G68" s="2393" t="s">
        <v>4694</v>
      </c>
      <c r="H68" s="4"/>
      <c r="K68" s="346"/>
    </row>
    <row r="69" hidden="1">
      <c r="B69" s="2390">
        <v>45785.0</v>
      </c>
      <c r="C69" s="2391" t="s">
        <v>78</v>
      </c>
      <c r="D69" s="2392" t="s">
        <v>238</v>
      </c>
      <c r="E69" s="4"/>
      <c r="F69" s="2367" t="s">
        <v>4506</v>
      </c>
      <c r="G69" s="2393" t="s">
        <v>4695</v>
      </c>
      <c r="H69" s="4"/>
      <c r="K69" s="346"/>
    </row>
    <row r="70" hidden="1">
      <c r="B70" s="2390">
        <v>45786.0</v>
      </c>
      <c r="C70" s="2391" t="s">
        <v>78</v>
      </c>
      <c r="D70" s="2392" t="s">
        <v>228</v>
      </c>
      <c r="E70" s="4"/>
      <c r="F70" s="2367" t="s">
        <v>4506</v>
      </c>
      <c r="G70" s="2393" t="s">
        <v>4696</v>
      </c>
      <c r="H70" s="4"/>
      <c r="K70" s="346"/>
    </row>
    <row r="71" hidden="1">
      <c r="B71" s="2390">
        <v>45787.0</v>
      </c>
      <c r="C71" s="2391" t="s">
        <v>78</v>
      </c>
      <c r="D71" s="2392" t="s">
        <v>1967</v>
      </c>
      <c r="E71" s="4"/>
      <c r="F71" s="2367" t="s">
        <v>4506</v>
      </c>
      <c r="G71" s="2393" t="s">
        <v>4697</v>
      </c>
      <c r="H71" s="4"/>
      <c r="K71" s="346"/>
    </row>
    <row r="72" hidden="1">
      <c r="B72" s="2390">
        <v>45788.0</v>
      </c>
      <c r="C72" s="2391" t="s">
        <v>78</v>
      </c>
      <c r="D72" s="2392" t="s">
        <v>3268</v>
      </c>
      <c r="E72" s="4"/>
      <c r="F72" s="2367" t="s">
        <v>4506</v>
      </c>
      <c r="G72" s="2393" t="s">
        <v>4698</v>
      </c>
      <c r="H72" s="4"/>
      <c r="K72" s="346"/>
    </row>
    <row r="73" hidden="1">
      <c r="B73" s="2390">
        <v>45789.0</v>
      </c>
      <c r="C73" s="2391" t="s">
        <v>78</v>
      </c>
      <c r="D73" s="2392" t="s">
        <v>479</v>
      </c>
      <c r="E73" s="4"/>
      <c r="F73" s="2367" t="s">
        <v>4506</v>
      </c>
      <c r="G73" s="2393" t="s">
        <v>4699</v>
      </c>
      <c r="H73" s="4"/>
      <c r="K73" s="346"/>
    </row>
    <row r="74" hidden="1">
      <c r="B74" s="2390">
        <v>45790.0</v>
      </c>
      <c r="C74" s="2391" t="s">
        <v>78</v>
      </c>
      <c r="D74" s="2392" t="s">
        <v>2144</v>
      </c>
      <c r="E74" s="4"/>
      <c r="F74" s="2367" t="s">
        <v>4506</v>
      </c>
      <c r="G74" s="2393" t="s">
        <v>4700</v>
      </c>
      <c r="H74" s="4"/>
      <c r="K74" s="346"/>
    </row>
    <row r="75" hidden="1">
      <c r="B75" s="2390">
        <v>45791.0</v>
      </c>
      <c r="C75" s="2391" t="s">
        <v>78</v>
      </c>
      <c r="D75" s="2392" t="s">
        <v>786</v>
      </c>
      <c r="E75" s="4"/>
      <c r="F75" s="2367" t="s">
        <v>4506</v>
      </c>
      <c r="G75" s="2393" t="s">
        <v>4701</v>
      </c>
      <c r="H75" s="4"/>
      <c r="K75" s="346"/>
    </row>
    <row r="76" hidden="1">
      <c r="B76" s="2390">
        <v>45792.0</v>
      </c>
      <c r="C76" s="2391" t="s">
        <v>78</v>
      </c>
      <c r="D76" s="2392" t="s">
        <v>180</v>
      </c>
      <c r="E76" s="4"/>
      <c r="F76" s="2367" t="s">
        <v>4506</v>
      </c>
      <c r="G76" s="2393" t="s">
        <v>4702</v>
      </c>
      <c r="H76" s="4"/>
      <c r="K76" s="346"/>
    </row>
    <row r="77" hidden="1">
      <c r="B77" s="2390">
        <v>45793.0</v>
      </c>
      <c r="C77" s="2391" t="s">
        <v>78</v>
      </c>
      <c r="D77" s="2392" t="s">
        <v>4703</v>
      </c>
      <c r="E77" s="4"/>
      <c r="F77" s="2367" t="s">
        <v>4506</v>
      </c>
      <c r="G77" s="2393" t="s">
        <v>4704</v>
      </c>
      <c r="H77" s="4"/>
      <c r="K77" s="346"/>
    </row>
    <row r="78" hidden="1">
      <c r="B78" s="2390">
        <v>45794.0</v>
      </c>
      <c r="C78" s="2391" t="s">
        <v>78</v>
      </c>
      <c r="D78" s="2392" t="s">
        <v>217</v>
      </c>
      <c r="E78" s="4"/>
      <c r="F78" s="2367" t="s">
        <v>4506</v>
      </c>
      <c r="G78" s="2393" t="s">
        <v>4705</v>
      </c>
      <c r="H78" s="4"/>
      <c r="K78" s="346"/>
    </row>
    <row r="79" hidden="1">
      <c r="B79" s="2390">
        <v>45796.0</v>
      </c>
      <c r="C79" s="2391" t="s">
        <v>78</v>
      </c>
      <c r="D79" s="2392" t="s">
        <v>170</v>
      </c>
      <c r="E79" s="4"/>
      <c r="F79" s="2367" t="s">
        <v>4506</v>
      </c>
      <c r="G79" s="2393" t="s">
        <v>4706</v>
      </c>
      <c r="H79" s="4"/>
      <c r="K79" s="346"/>
    </row>
    <row r="80" hidden="1">
      <c r="B80" s="2390">
        <v>45797.0</v>
      </c>
      <c r="C80" s="2391" t="s">
        <v>78</v>
      </c>
      <c r="D80" s="2392" t="s">
        <v>1184</v>
      </c>
      <c r="E80" s="4"/>
      <c r="F80" s="2367" t="s">
        <v>4506</v>
      </c>
      <c r="G80" s="2393" t="s">
        <v>4707</v>
      </c>
      <c r="H80" s="4"/>
      <c r="K80" s="346"/>
    </row>
    <row r="81" hidden="1">
      <c r="B81" s="2390">
        <v>45798.0</v>
      </c>
      <c r="C81" s="2391" t="s">
        <v>78</v>
      </c>
      <c r="D81" s="2392" t="s">
        <v>1184</v>
      </c>
      <c r="E81" s="4"/>
      <c r="F81" s="2367" t="s">
        <v>4506</v>
      </c>
      <c r="G81" s="2393" t="s">
        <v>4708</v>
      </c>
      <c r="H81" s="4"/>
      <c r="K81" s="346"/>
    </row>
    <row r="82" hidden="1">
      <c r="B82" s="2390">
        <v>45799.0</v>
      </c>
      <c r="C82" s="2391" t="s">
        <v>78</v>
      </c>
      <c r="D82" s="2392" t="s">
        <v>214</v>
      </c>
      <c r="E82" s="4"/>
      <c r="F82" s="2367" t="s">
        <v>4506</v>
      </c>
      <c r="G82" s="2393" t="s">
        <v>4709</v>
      </c>
      <c r="H82" s="4"/>
      <c r="K82" s="346"/>
    </row>
    <row r="83" hidden="1">
      <c r="B83" s="2390">
        <v>45800.0</v>
      </c>
      <c r="C83" s="2391" t="s">
        <v>78</v>
      </c>
      <c r="D83" s="2392" t="s">
        <v>3750</v>
      </c>
      <c r="E83" s="4"/>
      <c r="F83" s="2367" t="s">
        <v>4506</v>
      </c>
      <c r="G83" s="2393" t="s">
        <v>4710</v>
      </c>
      <c r="H83" s="4"/>
      <c r="K83" s="346"/>
    </row>
    <row r="84" hidden="1">
      <c r="B84" s="2390">
        <v>45801.0</v>
      </c>
      <c r="C84" s="2391" t="s">
        <v>78</v>
      </c>
      <c r="D84" s="2392" t="s">
        <v>326</v>
      </c>
      <c r="E84" s="4"/>
      <c r="F84" s="2367" t="s">
        <v>4506</v>
      </c>
      <c r="G84" s="2393" t="s">
        <v>4711</v>
      </c>
      <c r="H84" s="4"/>
      <c r="K84" s="346"/>
    </row>
    <row r="85">
      <c r="B85" s="2394">
        <v>45803.0</v>
      </c>
      <c r="C85" s="2395" t="s">
        <v>78</v>
      </c>
      <c r="D85" s="2396" t="s">
        <v>1500</v>
      </c>
      <c r="E85" s="4"/>
      <c r="F85" s="2360" t="s">
        <v>4506</v>
      </c>
      <c r="G85" s="2397" t="s">
        <v>4712</v>
      </c>
      <c r="H85" s="4"/>
      <c r="K85" s="346"/>
    </row>
    <row r="86">
      <c r="B86" s="2394">
        <v>45804.0</v>
      </c>
      <c r="C86" s="2395" t="s">
        <v>78</v>
      </c>
      <c r="D86" s="2396" t="s">
        <v>4713</v>
      </c>
      <c r="E86" s="4"/>
      <c r="F86" s="2360" t="s">
        <v>4506</v>
      </c>
      <c r="G86" s="2397" t="s">
        <v>4714</v>
      </c>
      <c r="H86" s="4"/>
      <c r="K86" s="346"/>
    </row>
    <row r="87" hidden="1">
      <c r="B87" s="2398">
        <v>45804.0</v>
      </c>
      <c r="C87" s="2399" t="s">
        <v>78</v>
      </c>
      <c r="D87" s="2400" t="s">
        <v>4477</v>
      </c>
      <c r="E87" s="4"/>
      <c r="F87" s="2401" t="s">
        <v>4506</v>
      </c>
      <c r="G87" s="2402" t="s">
        <v>4715</v>
      </c>
      <c r="H87" s="4"/>
      <c r="K87" s="346"/>
    </row>
    <row r="88">
      <c r="B88" s="2394">
        <v>45805.0</v>
      </c>
      <c r="C88" s="2395" t="s">
        <v>78</v>
      </c>
      <c r="D88" s="2396" t="s">
        <v>2144</v>
      </c>
      <c r="E88" s="4"/>
      <c r="F88" s="2360" t="s">
        <v>4506</v>
      </c>
      <c r="G88" s="2397" t="s">
        <v>4712</v>
      </c>
      <c r="H88" s="4"/>
      <c r="K88" s="346"/>
    </row>
    <row r="89">
      <c r="B89" s="2403">
        <v>45806.0</v>
      </c>
      <c r="C89" s="2395" t="s">
        <v>78</v>
      </c>
      <c r="D89" s="2396" t="s">
        <v>1312</v>
      </c>
      <c r="E89" s="4"/>
      <c r="F89" s="2360" t="s">
        <v>4506</v>
      </c>
      <c r="G89" s="2397" t="s">
        <v>4716</v>
      </c>
      <c r="H89" s="4"/>
      <c r="K89" s="346"/>
    </row>
    <row r="90" hidden="1">
      <c r="B90" s="2390">
        <v>45807.0</v>
      </c>
      <c r="C90" s="2391" t="s">
        <v>78</v>
      </c>
      <c r="D90" s="2392" t="s">
        <v>4717</v>
      </c>
      <c r="E90" s="4"/>
      <c r="F90" s="2367" t="s">
        <v>4506</v>
      </c>
      <c r="G90" s="2393" t="s">
        <v>4718</v>
      </c>
      <c r="H90" s="4"/>
      <c r="K90" s="346"/>
    </row>
    <row r="91" hidden="1">
      <c r="B91" s="2390">
        <v>45808.0</v>
      </c>
      <c r="C91" s="2391" t="s">
        <v>78</v>
      </c>
      <c r="D91" s="2392" t="s">
        <v>4719</v>
      </c>
      <c r="E91" s="4"/>
      <c r="F91" s="2367" t="s">
        <v>4506</v>
      </c>
      <c r="G91" s="2393" t="s">
        <v>4720</v>
      </c>
      <c r="H91" s="4"/>
      <c r="K91" s="346"/>
    </row>
    <row r="92" hidden="1">
      <c r="B92" s="2404">
        <v>45778.0</v>
      </c>
      <c r="C92" s="2405" t="s">
        <v>280</v>
      </c>
      <c r="D92" s="2406" t="s">
        <v>4721</v>
      </c>
      <c r="E92" s="114"/>
      <c r="F92" s="2407" t="s">
        <v>4461</v>
      </c>
      <c r="G92" s="2261"/>
      <c r="H92" s="4"/>
      <c r="T92" s="905"/>
      <c r="U92" s="905"/>
    </row>
    <row r="93" hidden="1">
      <c r="B93" s="2404">
        <v>45779.0</v>
      </c>
      <c r="C93" s="2405" t="s">
        <v>280</v>
      </c>
      <c r="D93" s="2406" t="s">
        <v>4492</v>
      </c>
      <c r="E93" s="114"/>
      <c r="F93" s="2407" t="s">
        <v>4461</v>
      </c>
      <c r="G93" s="2261" t="s">
        <v>4722</v>
      </c>
      <c r="H93" s="4"/>
      <c r="J93" s="7"/>
      <c r="K93" s="7"/>
      <c r="L93" s="7"/>
      <c r="T93" s="905"/>
      <c r="U93" s="905"/>
    </row>
    <row r="94" hidden="1">
      <c r="B94" s="2404">
        <v>45780.0</v>
      </c>
      <c r="C94" s="2405" t="s">
        <v>280</v>
      </c>
      <c r="D94" s="2406" t="s">
        <v>4723</v>
      </c>
      <c r="E94" s="114"/>
      <c r="F94" s="2407" t="s">
        <v>4461</v>
      </c>
      <c r="G94" s="2261"/>
      <c r="H94" s="4"/>
      <c r="J94" s="7"/>
      <c r="K94" s="7"/>
      <c r="L94" s="7"/>
      <c r="T94" s="905"/>
      <c r="U94" s="905"/>
    </row>
    <row r="95" hidden="1">
      <c r="B95" s="2404">
        <v>45781.0</v>
      </c>
      <c r="C95" s="2405" t="s">
        <v>280</v>
      </c>
      <c r="D95" s="2406" t="s">
        <v>479</v>
      </c>
      <c r="E95" s="114"/>
      <c r="F95" s="2407" t="s">
        <v>4461</v>
      </c>
      <c r="G95" s="2261" t="s">
        <v>4724</v>
      </c>
      <c r="H95" s="4"/>
      <c r="I95" s="2408"/>
      <c r="T95" s="905"/>
      <c r="U95" s="905"/>
    </row>
    <row r="96" hidden="1">
      <c r="B96" s="2404">
        <v>45782.0</v>
      </c>
      <c r="C96" s="2405" t="s">
        <v>280</v>
      </c>
      <c r="D96" s="2406" t="s">
        <v>4725</v>
      </c>
      <c r="E96" s="114"/>
      <c r="F96" s="2407" t="s">
        <v>4461</v>
      </c>
      <c r="G96" s="2261" t="s">
        <v>4726</v>
      </c>
      <c r="H96" s="4"/>
      <c r="I96" s="2408"/>
      <c r="T96" s="905"/>
      <c r="U96" s="905"/>
    </row>
    <row r="97" hidden="1">
      <c r="B97" s="2404">
        <v>45783.0</v>
      </c>
      <c r="C97" s="2405" t="s">
        <v>280</v>
      </c>
      <c r="D97" s="2406" t="s">
        <v>238</v>
      </c>
      <c r="E97" s="114"/>
      <c r="F97" s="2407" t="s">
        <v>4461</v>
      </c>
      <c r="G97" s="2261" t="s">
        <v>4727</v>
      </c>
      <c r="H97" s="4"/>
      <c r="I97" s="2408"/>
      <c r="T97" s="905"/>
      <c r="U97" s="905"/>
    </row>
    <row r="98" hidden="1">
      <c r="B98" s="2404">
        <v>45784.0</v>
      </c>
      <c r="C98" s="2405" t="s">
        <v>280</v>
      </c>
      <c r="D98" s="2406" t="s">
        <v>238</v>
      </c>
      <c r="E98" s="114"/>
      <c r="F98" s="2407" t="s">
        <v>4461</v>
      </c>
      <c r="G98" s="2261" t="s">
        <v>4728</v>
      </c>
      <c r="H98" s="4"/>
      <c r="I98" s="2408"/>
      <c r="T98" s="905"/>
      <c r="U98" s="905"/>
    </row>
    <row r="99" hidden="1">
      <c r="B99" s="2409">
        <v>45785.0</v>
      </c>
      <c r="C99" s="2399" t="s">
        <v>280</v>
      </c>
      <c r="D99" s="2410" t="s">
        <v>818</v>
      </c>
      <c r="E99" s="114"/>
      <c r="F99" s="2411" t="s">
        <v>4461</v>
      </c>
      <c r="G99" s="2402" t="s">
        <v>4715</v>
      </c>
      <c r="H99" s="4"/>
      <c r="I99" s="2408"/>
      <c r="T99" s="905"/>
      <c r="U99" s="905"/>
    </row>
    <row r="100" hidden="1">
      <c r="B100" s="2404">
        <v>45786.0</v>
      </c>
      <c r="C100" s="2405" t="s">
        <v>280</v>
      </c>
      <c r="D100" s="2406" t="s">
        <v>817</v>
      </c>
      <c r="E100" s="114"/>
      <c r="F100" s="2407" t="s">
        <v>4461</v>
      </c>
      <c r="G100" s="2261" t="s">
        <v>4729</v>
      </c>
      <c r="H100" s="4"/>
      <c r="I100" s="2408"/>
      <c r="T100" s="905"/>
      <c r="U100" s="905"/>
    </row>
    <row r="101" hidden="1">
      <c r="B101" s="2404">
        <v>45787.0</v>
      </c>
      <c r="C101" s="2405" t="s">
        <v>280</v>
      </c>
      <c r="D101" s="2406" t="s">
        <v>782</v>
      </c>
      <c r="E101" s="114"/>
      <c r="F101" s="2407" t="s">
        <v>4461</v>
      </c>
      <c r="G101" s="2261" t="s">
        <v>4730</v>
      </c>
      <c r="H101" s="4"/>
      <c r="I101" s="2408"/>
      <c r="T101" s="905"/>
      <c r="U101" s="905"/>
    </row>
    <row r="102" hidden="1">
      <c r="B102" s="2404">
        <v>45788.0</v>
      </c>
      <c r="C102" s="2405" t="s">
        <v>280</v>
      </c>
      <c r="D102" s="2406" t="s">
        <v>3987</v>
      </c>
      <c r="E102" s="114"/>
      <c r="F102" s="2407" t="s">
        <v>4461</v>
      </c>
      <c r="G102" s="2261" t="s">
        <v>4731</v>
      </c>
      <c r="H102" s="4"/>
      <c r="I102" s="2408"/>
      <c r="T102" s="905"/>
      <c r="U102" s="905"/>
    </row>
    <row r="103" hidden="1">
      <c r="B103" s="2404">
        <v>45789.0</v>
      </c>
      <c r="C103" s="2405" t="s">
        <v>280</v>
      </c>
      <c r="D103" s="2406" t="s">
        <v>566</v>
      </c>
      <c r="E103" s="114"/>
      <c r="F103" s="2407" t="s">
        <v>4461</v>
      </c>
      <c r="G103" s="2261" t="s">
        <v>4732</v>
      </c>
      <c r="H103" s="4"/>
      <c r="I103" s="2412"/>
      <c r="T103" s="905"/>
      <c r="U103" s="905"/>
    </row>
    <row r="104" hidden="1">
      <c r="B104" s="2404">
        <v>45790.0</v>
      </c>
      <c r="C104" s="2405" t="s">
        <v>280</v>
      </c>
      <c r="D104" s="2406" t="s">
        <v>3270</v>
      </c>
      <c r="E104" s="114"/>
      <c r="F104" s="2407" t="s">
        <v>4461</v>
      </c>
      <c r="G104" s="2261" t="s">
        <v>4733</v>
      </c>
      <c r="H104" s="4"/>
      <c r="I104" s="2408"/>
      <c r="T104" s="905"/>
      <c r="U104" s="905"/>
    </row>
    <row r="105" hidden="1">
      <c r="B105" s="2404">
        <v>45791.0</v>
      </c>
      <c r="C105" s="2405" t="s">
        <v>280</v>
      </c>
      <c r="D105" s="2406" t="s">
        <v>4734</v>
      </c>
      <c r="E105" s="114"/>
      <c r="F105" s="2407" t="s">
        <v>4461</v>
      </c>
      <c r="G105" s="2261" t="s">
        <v>4735</v>
      </c>
      <c r="H105" s="4"/>
      <c r="T105" s="905"/>
      <c r="U105" s="905"/>
    </row>
    <row r="106" hidden="1">
      <c r="B106" s="2404">
        <v>45792.0</v>
      </c>
      <c r="C106" s="2405" t="s">
        <v>280</v>
      </c>
      <c r="D106" s="2406" t="s">
        <v>3987</v>
      </c>
      <c r="E106" s="114"/>
      <c r="F106" s="2407" t="s">
        <v>4461</v>
      </c>
      <c r="G106" s="2261" t="s">
        <v>4736</v>
      </c>
      <c r="H106" s="4"/>
      <c r="T106" s="905"/>
      <c r="U106" s="905"/>
    </row>
    <row r="107" hidden="1">
      <c r="B107" s="2404">
        <v>45793.0</v>
      </c>
      <c r="C107" s="2405" t="s">
        <v>280</v>
      </c>
      <c r="D107" s="2406" t="s">
        <v>4737</v>
      </c>
      <c r="E107" s="114"/>
      <c r="F107" s="2407" t="s">
        <v>4461</v>
      </c>
      <c r="G107" s="2261"/>
      <c r="H107" s="4"/>
    </row>
    <row r="108" hidden="1">
      <c r="B108" s="2404">
        <v>45794.0</v>
      </c>
      <c r="C108" s="2405" t="s">
        <v>280</v>
      </c>
      <c r="D108" s="2406" t="s">
        <v>4738</v>
      </c>
      <c r="E108" s="114"/>
      <c r="F108" s="2407" t="s">
        <v>4461</v>
      </c>
      <c r="G108" s="2261" t="s">
        <v>4739</v>
      </c>
      <c r="H108" s="4"/>
      <c r="K108" s="346"/>
    </row>
    <row r="109" hidden="1">
      <c r="B109" s="2404">
        <v>45795.0</v>
      </c>
      <c r="C109" s="2405" t="s">
        <v>280</v>
      </c>
      <c r="D109" s="2406" t="s">
        <v>4740</v>
      </c>
      <c r="E109" s="114"/>
      <c r="F109" s="2407" t="s">
        <v>4461</v>
      </c>
      <c r="G109" s="2261" t="s">
        <v>4741</v>
      </c>
      <c r="H109" s="4"/>
      <c r="K109" s="346"/>
    </row>
    <row r="110" hidden="1">
      <c r="B110" s="2404">
        <v>45796.0</v>
      </c>
      <c r="C110" s="2405" t="s">
        <v>280</v>
      </c>
      <c r="D110" s="2406" t="s">
        <v>1323</v>
      </c>
      <c r="E110" s="114"/>
      <c r="F110" s="2407" t="s">
        <v>4461</v>
      </c>
      <c r="G110" s="2261" t="s">
        <v>4742</v>
      </c>
      <c r="H110" s="4"/>
      <c r="K110" s="346"/>
    </row>
    <row r="111" hidden="1">
      <c r="B111" s="2404">
        <v>45797.0</v>
      </c>
      <c r="C111" s="2405" t="s">
        <v>280</v>
      </c>
      <c r="D111" s="2406" t="s">
        <v>157</v>
      </c>
      <c r="E111" s="114"/>
      <c r="F111" s="2407" t="s">
        <v>4461</v>
      </c>
      <c r="G111" s="2261" t="s">
        <v>4743</v>
      </c>
      <c r="H111" s="4"/>
      <c r="K111" s="346"/>
    </row>
    <row r="112" hidden="1">
      <c r="B112" s="2404">
        <v>45798.0</v>
      </c>
      <c r="C112" s="2405" t="s">
        <v>280</v>
      </c>
      <c r="D112" s="2406" t="s">
        <v>2649</v>
      </c>
      <c r="E112" s="114"/>
      <c r="F112" s="2407" t="s">
        <v>4461</v>
      </c>
      <c r="G112" s="2261" t="s">
        <v>4744</v>
      </c>
      <c r="H112" s="4"/>
      <c r="K112" s="352"/>
    </row>
    <row r="113" hidden="1">
      <c r="B113" s="2404">
        <v>45799.0</v>
      </c>
      <c r="C113" s="2405" t="s">
        <v>280</v>
      </c>
      <c r="D113" s="2406" t="s">
        <v>564</v>
      </c>
      <c r="E113" s="114"/>
      <c r="F113" s="2407" t="s">
        <v>4461</v>
      </c>
      <c r="G113" s="2261" t="s">
        <v>4745</v>
      </c>
      <c r="H113" s="4"/>
      <c r="K113" s="346"/>
    </row>
    <row r="114" hidden="1">
      <c r="B114" s="2404">
        <v>45800.0</v>
      </c>
      <c r="C114" s="2405" t="s">
        <v>280</v>
      </c>
      <c r="D114" s="2406" t="s">
        <v>4746</v>
      </c>
      <c r="E114" s="114"/>
      <c r="F114" s="2407" t="s">
        <v>4461</v>
      </c>
      <c r="G114" s="2261" t="s">
        <v>4747</v>
      </c>
      <c r="H114" s="4"/>
      <c r="K114" s="346"/>
    </row>
    <row r="115" hidden="1">
      <c r="B115" s="2404">
        <v>45801.0</v>
      </c>
      <c r="C115" s="2405" t="s">
        <v>280</v>
      </c>
      <c r="D115" s="2406" t="s">
        <v>2144</v>
      </c>
      <c r="E115" s="114"/>
      <c r="F115" s="2407" t="s">
        <v>4461</v>
      </c>
      <c r="G115" s="2261" t="s">
        <v>4748</v>
      </c>
      <c r="H115" s="4"/>
      <c r="K115" s="346"/>
    </row>
    <row r="116" hidden="1">
      <c r="B116" s="2404">
        <v>45802.0</v>
      </c>
      <c r="C116" s="2405" t="s">
        <v>280</v>
      </c>
      <c r="D116" s="2406" t="s">
        <v>583</v>
      </c>
      <c r="E116" s="114"/>
      <c r="F116" s="2407" t="s">
        <v>4461</v>
      </c>
      <c r="G116" s="2261" t="s">
        <v>4749</v>
      </c>
      <c r="H116" s="4"/>
      <c r="K116" s="346"/>
    </row>
    <row r="117">
      <c r="B117" s="2413">
        <v>45803.0</v>
      </c>
      <c r="C117" s="2395" t="s">
        <v>280</v>
      </c>
      <c r="D117" s="2414" t="s">
        <v>4750</v>
      </c>
      <c r="E117" s="114"/>
      <c r="F117" s="2415" t="s">
        <v>4461</v>
      </c>
      <c r="G117" s="2397" t="s">
        <v>4751</v>
      </c>
      <c r="H117" s="4"/>
      <c r="K117" s="346"/>
    </row>
    <row r="118" hidden="1">
      <c r="B118" s="2404">
        <v>45804.0</v>
      </c>
      <c r="C118" s="2405" t="s">
        <v>280</v>
      </c>
      <c r="D118" s="2261" t="s">
        <v>837</v>
      </c>
      <c r="E118" s="4"/>
      <c r="F118" s="2407" t="s">
        <v>4461</v>
      </c>
      <c r="G118" s="2261" t="s">
        <v>4752</v>
      </c>
      <c r="H118" s="4"/>
      <c r="K118" s="346"/>
    </row>
    <row r="119">
      <c r="B119" s="2413">
        <v>45805.0</v>
      </c>
      <c r="C119" s="2395" t="s">
        <v>280</v>
      </c>
      <c r="D119" s="2414" t="s">
        <v>4171</v>
      </c>
      <c r="E119" s="114"/>
      <c r="F119" s="2415" t="s">
        <v>4461</v>
      </c>
      <c r="G119" s="2397" t="s">
        <v>4753</v>
      </c>
      <c r="H119" s="4"/>
      <c r="K119" s="346"/>
    </row>
    <row r="120">
      <c r="B120" s="2413">
        <v>45806.0</v>
      </c>
      <c r="C120" s="2395" t="s">
        <v>280</v>
      </c>
      <c r="D120" s="2414" t="s">
        <v>228</v>
      </c>
      <c r="E120" s="114"/>
      <c r="F120" s="2415" t="s">
        <v>4461</v>
      </c>
      <c r="G120" s="2397" t="s">
        <v>4712</v>
      </c>
      <c r="H120" s="4"/>
      <c r="K120" s="346"/>
    </row>
    <row r="121" hidden="1">
      <c r="B121" s="2404">
        <v>45807.0</v>
      </c>
      <c r="C121" s="2405" t="s">
        <v>280</v>
      </c>
      <c r="D121" s="2406" t="s">
        <v>842</v>
      </c>
      <c r="E121" s="114"/>
      <c r="F121" s="2407" t="s">
        <v>4461</v>
      </c>
      <c r="G121" s="2261" t="s">
        <v>4754</v>
      </c>
      <c r="H121" s="4"/>
      <c r="K121" s="346"/>
    </row>
    <row r="122" hidden="1">
      <c r="B122" s="2404">
        <v>45808.0</v>
      </c>
      <c r="C122" s="2405" t="s">
        <v>280</v>
      </c>
      <c r="D122" s="2406" t="s">
        <v>4755</v>
      </c>
      <c r="E122" s="114"/>
      <c r="F122" s="2407" t="s">
        <v>4461</v>
      </c>
      <c r="G122" s="2261" t="s">
        <v>4756</v>
      </c>
      <c r="H122" s="4"/>
      <c r="I122" s="346"/>
      <c r="K122" s="346"/>
    </row>
    <row r="123">
      <c r="B123" s="2416" t="s">
        <v>4757</v>
      </c>
      <c r="C123" s="2417" t="s">
        <v>4758</v>
      </c>
      <c r="H123" s="98"/>
      <c r="I123" s="346"/>
      <c r="K123" s="346"/>
    </row>
    <row r="124">
      <c r="H124" s="98"/>
      <c r="I124" s="346"/>
      <c r="K124" s="346"/>
    </row>
    <row r="125">
      <c r="H125" s="98"/>
      <c r="I125" s="346"/>
      <c r="K125" s="346"/>
    </row>
    <row r="126">
      <c r="B126" s="346"/>
      <c r="C126" s="346"/>
      <c r="D126" s="346"/>
      <c r="F126" s="346"/>
      <c r="I126" s="346"/>
      <c r="K126" s="346"/>
    </row>
  </sheetData>
  <autoFilter ref="$B$60:$H$126">
    <filterColumn colId="0">
      <filters blank="1">
        <filter val="MKT commnet to GD"/>
        <filter val="05-26"/>
        <filter val="05-29"/>
        <filter val="05-28"/>
      </filters>
    </filterColumn>
  </autoFilter>
  <mergeCells count="250">
    <mergeCell ref="G62:H62"/>
    <mergeCell ref="G63:H63"/>
    <mergeCell ref="B56:F59"/>
    <mergeCell ref="D60:E60"/>
    <mergeCell ref="G60:H60"/>
    <mergeCell ref="D61:E61"/>
    <mergeCell ref="G61:H61"/>
    <mergeCell ref="D62:E62"/>
    <mergeCell ref="D63:E63"/>
    <mergeCell ref="D64:E64"/>
    <mergeCell ref="G64:H64"/>
    <mergeCell ref="D65:E65"/>
    <mergeCell ref="G65:H65"/>
    <mergeCell ref="D66:E66"/>
    <mergeCell ref="G66:H66"/>
    <mergeCell ref="G67:H67"/>
    <mergeCell ref="D67:E67"/>
    <mergeCell ref="D68:E68"/>
    <mergeCell ref="D69:E69"/>
    <mergeCell ref="D70:E70"/>
    <mergeCell ref="D71:E71"/>
    <mergeCell ref="D72:E72"/>
    <mergeCell ref="D73:E73"/>
    <mergeCell ref="G68:H68"/>
    <mergeCell ref="G69:H69"/>
    <mergeCell ref="G70:H70"/>
    <mergeCell ref="G71:H71"/>
    <mergeCell ref="G72:H72"/>
    <mergeCell ref="G73:H73"/>
    <mergeCell ref="G74:H74"/>
    <mergeCell ref="D74:E74"/>
    <mergeCell ref="D75:E75"/>
    <mergeCell ref="D76:E76"/>
    <mergeCell ref="D77:E77"/>
    <mergeCell ref="D78:E78"/>
    <mergeCell ref="D79:E79"/>
    <mergeCell ref="D80:E80"/>
    <mergeCell ref="G91:H91"/>
    <mergeCell ref="G92:H92"/>
    <mergeCell ref="D106:E106"/>
    <mergeCell ref="D107:E107"/>
    <mergeCell ref="D108:E108"/>
    <mergeCell ref="D109:E109"/>
    <mergeCell ref="D110:E110"/>
    <mergeCell ref="D111:E111"/>
    <mergeCell ref="D112:E112"/>
    <mergeCell ref="D120:E120"/>
    <mergeCell ref="D121:E121"/>
    <mergeCell ref="D122:E122"/>
    <mergeCell ref="B123:B125"/>
    <mergeCell ref="D113:E113"/>
    <mergeCell ref="D114:E114"/>
    <mergeCell ref="D115:E115"/>
    <mergeCell ref="D116:E116"/>
    <mergeCell ref="D117:E117"/>
    <mergeCell ref="D118:E118"/>
    <mergeCell ref="D119:E119"/>
    <mergeCell ref="G121:H121"/>
    <mergeCell ref="G122:H122"/>
    <mergeCell ref="C123:H125"/>
    <mergeCell ref="G114:H114"/>
    <mergeCell ref="G115:H115"/>
    <mergeCell ref="G116:H116"/>
    <mergeCell ref="G117:H117"/>
    <mergeCell ref="G118:H118"/>
    <mergeCell ref="G119:H119"/>
    <mergeCell ref="G120:H120"/>
    <mergeCell ref="D87:E87"/>
    <mergeCell ref="G87:H87"/>
    <mergeCell ref="D88:E88"/>
    <mergeCell ref="G88:H88"/>
    <mergeCell ref="D89:E89"/>
    <mergeCell ref="G89:H89"/>
    <mergeCell ref="G90:H90"/>
    <mergeCell ref="G94:H94"/>
    <mergeCell ref="G95:H95"/>
    <mergeCell ref="D90:E90"/>
    <mergeCell ref="D91:E91"/>
    <mergeCell ref="D92:E92"/>
    <mergeCell ref="D93:E93"/>
    <mergeCell ref="G93:H93"/>
    <mergeCell ref="D94:E94"/>
    <mergeCell ref="D95:E95"/>
    <mergeCell ref="D96:E96"/>
    <mergeCell ref="G96:H96"/>
    <mergeCell ref="D97:E97"/>
    <mergeCell ref="G97:H97"/>
    <mergeCell ref="D98:E98"/>
    <mergeCell ref="G98:H98"/>
    <mergeCell ref="G99:H99"/>
    <mergeCell ref="D99:E99"/>
    <mergeCell ref="D100:E100"/>
    <mergeCell ref="D101:E101"/>
    <mergeCell ref="D102:E102"/>
    <mergeCell ref="D103:E103"/>
    <mergeCell ref="D104:E104"/>
    <mergeCell ref="D105:E105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N22:N26"/>
    <mergeCell ref="T22:T26"/>
    <mergeCell ref="U22:U26"/>
    <mergeCell ref="V22:V26"/>
    <mergeCell ref="W22:W26"/>
    <mergeCell ref="AC22:AC26"/>
    <mergeCell ref="AD22:AD26"/>
    <mergeCell ref="B22:B26"/>
    <mergeCell ref="C22:C26"/>
    <mergeCell ref="D22:D26"/>
    <mergeCell ref="E22:E26"/>
    <mergeCell ref="K22:K26"/>
    <mergeCell ref="L22:L26"/>
    <mergeCell ref="M22:M26"/>
    <mergeCell ref="C28:C30"/>
    <mergeCell ref="K28:K30"/>
    <mergeCell ref="L28:L30"/>
    <mergeCell ref="T28:T30"/>
    <mergeCell ref="U28:U30"/>
    <mergeCell ref="AC28:AC30"/>
    <mergeCell ref="AD28:AD30"/>
    <mergeCell ref="B28:B30"/>
    <mergeCell ref="G33:G36"/>
    <mergeCell ref="H33:H36"/>
    <mergeCell ref="K33:K34"/>
    <mergeCell ref="P33:P36"/>
    <mergeCell ref="Q33:Q36"/>
    <mergeCell ref="T33:T34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E22:AE26"/>
    <mergeCell ref="AF22:AF26"/>
    <mergeCell ref="AC33:AC34"/>
    <mergeCell ref="AC39:AC40"/>
    <mergeCell ref="B33:B34"/>
    <mergeCell ref="B38:B41"/>
    <mergeCell ref="C38:C41"/>
    <mergeCell ref="D38:D41"/>
    <mergeCell ref="E38:E41"/>
    <mergeCell ref="F38:F41"/>
    <mergeCell ref="G38:G41"/>
    <mergeCell ref="M47:M51"/>
    <mergeCell ref="N47:N51"/>
    <mergeCell ref="O47:O51"/>
    <mergeCell ref="P47:P51"/>
    <mergeCell ref="Q47:Q51"/>
    <mergeCell ref="V47:V51"/>
    <mergeCell ref="W47:W51"/>
    <mergeCell ref="T48:T50"/>
    <mergeCell ref="AE47:AE51"/>
    <mergeCell ref="AC48:AC50"/>
    <mergeCell ref="X47:X51"/>
    <mergeCell ref="Y47:Y51"/>
    <mergeCell ref="Z47:Z51"/>
    <mergeCell ref="AF47:AF51"/>
    <mergeCell ref="AG47:AG51"/>
    <mergeCell ref="AH47:AH51"/>
    <mergeCell ref="AI47:AI51"/>
    <mergeCell ref="Q38:Q41"/>
    <mergeCell ref="T39:T40"/>
    <mergeCell ref="H38:H41"/>
    <mergeCell ref="K38:K41"/>
    <mergeCell ref="L38:L41"/>
    <mergeCell ref="M38:M41"/>
    <mergeCell ref="N38:N41"/>
    <mergeCell ref="O38:O41"/>
    <mergeCell ref="P38:P41"/>
    <mergeCell ref="T43:T44"/>
    <mergeCell ref="AC43:AC44"/>
    <mergeCell ref="K43:K46"/>
    <mergeCell ref="L43:L46"/>
    <mergeCell ref="M43:M46"/>
    <mergeCell ref="N43:N46"/>
    <mergeCell ref="O43:O46"/>
    <mergeCell ref="P43:P46"/>
    <mergeCell ref="Q43:Q46"/>
    <mergeCell ref="B43:B46"/>
    <mergeCell ref="C43:C46"/>
    <mergeCell ref="D43:D46"/>
    <mergeCell ref="E43:E46"/>
    <mergeCell ref="F43:F46"/>
    <mergeCell ref="G43:G46"/>
    <mergeCell ref="H43:H46"/>
    <mergeCell ref="K48:K51"/>
    <mergeCell ref="L48:L51"/>
    <mergeCell ref="B47:B51"/>
    <mergeCell ref="C47:C51"/>
    <mergeCell ref="D47:D51"/>
    <mergeCell ref="E47:E51"/>
    <mergeCell ref="F47:F51"/>
    <mergeCell ref="G47:G51"/>
    <mergeCell ref="H47:H51"/>
    <mergeCell ref="G82:H82"/>
    <mergeCell ref="G83:H83"/>
    <mergeCell ref="G75:H75"/>
    <mergeCell ref="G76:H76"/>
    <mergeCell ref="G77:H77"/>
    <mergeCell ref="G78:H78"/>
    <mergeCell ref="G79:H79"/>
    <mergeCell ref="G80:H80"/>
    <mergeCell ref="G81:H81"/>
    <mergeCell ref="G85:H85"/>
    <mergeCell ref="G86:H86"/>
    <mergeCell ref="D81:E81"/>
    <mergeCell ref="D82:E82"/>
    <mergeCell ref="D83:E83"/>
    <mergeCell ref="D84:E84"/>
    <mergeCell ref="G84:H84"/>
    <mergeCell ref="D85:E85"/>
    <mergeCell ref="D86:E86"/>
  </mergeCells>
  <dataValidations>
    <dataValidation type="list" allowBlank="1" showErrorMessage="1" sqref="C64:C122">
      <formula1>"超級品牌日,今日旗艦店"</formula1>
    </dataValidation>
  </dataValidations>
  <hyperlinks>
    <hyperlink r:id="rId4" ref="B56"/>
    <hyperlink r:id="rId5" ref="H57"/>
    <hyperlink r:id="rId6" ref="H58"/>
    <hyperlink r:id="rId7" ref="H59"/>
    <hyperlink r:id="rId8" ref="F64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  <hyperlink r:id="rId51" ref="F107"/>
    <hyperlink r:id="rId52" ref="F108"/>
    <hyperlink r:id="rId53" ref="F109"/>
    <hyperlink r:id="rId54" ref="F110"/>
    <hyperlink r:id="rId55" ref="F111"/>
    <hyperlink r:id="rId56" ref="F112"/>
    <hyperlink r:id="rId57" ref="F113"/>
    <hyperlink r:id="rId58" ref="F114"/>
    <hyperlink r:id="rId59" ref="F115"/>
    <hyperlink r:id="rId60" ref="F116"/>
    <hyperlink r:id="rId61" ref="F117"/>
    <hyperlink r:id="rId62" ref="F118"/>
    <hyperlink r:id="rId63" ref="F119"/>
    <hyperlink r:id="rId64" ref="F120"/>
    <hyperlink r:id="rId65" ref="F121"/>
    <hyperlink r:id="rId66" ref="F122"/>
    <hyperlink display="請協助更改商城活動日曆 02、商城活動日曆 04的刷卡案型（共兩張）：&#10;刷卡最高20%蝦幣&gt;&gt;刷卡最高22%蝦幣" location="'【5月商城活動日曆(BAU)】'!K15:O18" ref="C1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7"/>
  <legacyDrawing r:id="rId68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3600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45729.0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4759</v>
      </c>
      <c r="C15" s="36"/>
      <c r="D15" s="36"/>
      <c r="E15" s="36"/>
      <c r="F15" s="65"/>
      <c r="G15" s="1145" t="s">
        <v>40</v>
      </c>
      <c r="H15" s="65"/>
      <c r="K15" s="1624" t="s">
        <v>4761</v>
      </c>
      <c r="L15" s="36"/>
      <c r="M15" s="36"/>
      <c r="N15" s="36"/>
      <c r="O15" s="65"/>
      <c r="P15" s="1145" t="s">
        <v>40</v>
      </c>
      <c r="Q15" s="65"/>
      <c r="T15" s="1623" t="s">
        <v>4763</v>
      </c>
      <c r="U15" s="36"/>
      <c r="V15" s="36"/>
      <c r="W15" s="36"/>
      <c r="X15" s="65"/>
      <c r="Y15" s="1145" t="s">
        <v>40</v>
      </c>
      <c r="Z15" s="65"/>
      <c r="AC15" s="1624" t="s">
        <v>4765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769">
        <v>1.0</v>
      </c>
      <c r="E22" s="769">
        <v>2.0</v>
      </c>
      <c r="F22" s="769">
        <v>3.0</v>
      </c>
      <c r="G22" s="769">
        <v>4.0</v>
      </c>
      <c r="H22" s="769">
        <v>5.0</v>
      </c>
      <c r="K22" s="2305"/>
      <c r="L22" s="2305"/>
      <c r="M22" s="769">
        <v>1.0</v>
      </c>
      <c r="N22" s="769">
        <v>2.0</v>
      </c>
      <c r="O22" s="769">
        <v>3.0</v>
      </c>
      <c r="P22" s="769">
        <v>4.0</v>
      </c>
      <c r="Q22" s="769">
        <v>5.0</v>
      </c>
      <c r="T22" s="2305"/>
      <c r="U22" s="2305"/>
      <c r="V22" s="769">
        <v>1.0</v>
      </c>
      <c r="W22" s="769">
        <v>2.0</v>
      </c>
      <c r="X22" s="769">
        <v>3.0</v>
      </c>
      <c r="Y22" s="769">
        <v>4.0</v>
      </c>
      <c r="Z22" s="769">
        <v>5.0</v>
      </c>
      <c r="AA22" s="78"/>
      <c r="AB22" s="78"/>
      <c r="AC22" s="2305"/>
      <c r="AD22" s="2305"/>
      <c r="AE22" s="769">
        <v>1.0</v>
      </c>
      <c r="AF22" s="769">
        <v>2.0</v>
      </c>
      <c r="AG22" s="769">
        <v>3.0</v>
      </c>
      <c r="AH22" s="769">
        <v>4.0</v>
      </c>
      <c r="AI22" s="769">
        <v>5.0</v>
      </c>
      <c r="AJ22" s="844"/>
    </row>
    <row r="23" ht="18.0" customHeight="1">
      <c r="A23" s="831"/>
      <c r="B23" s="25"/>
      <c r="C23" s="25"/>
      <c r="D23" s="159"/>
      <c r="E23" s="159"/>
      <c r="F23" s="159"/>
      <c r="G23" s="2377" t="s">
        <v>4767</v>
      </c>
      <c r="H23" s="159"/>
      <c r="K23" s="25"/>
      <c r="L23" s="25"/>
      <c r="M23" s="159"/>
      <c r="N23" s="159"/>
      <c r="O23" s="159"/>
      <c r="P23" s="2377" t="s">
        <v>4767</v>
      </c>
      <c r="Q23" s="159"/>
      <c r="R23" s="831"/>
      <c r="S23" s="831"/>
      <c r="T23" s="25"/>
      <c r="U23" s="25"/>
      <c r="V23" s="159"/>
      <c r="W23" s="159"/>
      <c r="X23" s="159"/>
      <c r="Y23" s="2377" t="s">
        <v>4767</v>
      </c>
      <c r="Z23" s="159"/>
      <c r="AA23" s="837"/>
      <c r="AB23" s="837"/>
      <c r="AC23" s="25"/>
      <c r="AD23" s="25"/>
      <c r="AE23" s="159"/>
      <c r="AF23" s="159"/>
      <c r="AG23" s="159"/>
      <c r="AH23" s="2377" t="s">
        <v>4767</v>
      </c>
      <c r="AI23" s="159"/>
      <c r="AJ23" s="844"/>
    </row>
    <row r="24" ht="18.0" customHeight="1">
      <c r="A24" s="831"/>
      <c r="B24" s="25"/>
      <c r="C24" s="25"/>
      <c r="D24" s="159"/>
      <c r="E24" s="159"/>
      <c r="F24" s="159"/>
      <c r="G24" s="25"/>
      <c r="H24" s="159"/>
      <c r="K24" s="25"/>
      <c r="L24" s="25"/>
      <c r="M24" s="159"/>
      <c r="N24" s="159"/>
      <c r="O24" s="159"/>
      <c r="P24" s="25"/>
      <c r="Q24" s="159"/>
      <c r="R24" s="831"/>
      <c r="S24" s="831"/>
      <c r="T24" s="25"/>
      <c r="U24" s="25"/>
      <c r="V24" s="159"/>
      <c r="W24" s="159"/>
      <c r="X24" s="159"/>
      <c r="Y24" s="25"/>
      <c r="Z24" s="159"/>
      <c r="AA24" s="837"/>
      <c r="AB24" s="837"/>
      <c r="AC24" s="25"/>
      <c r="AD24" s="25"/>
      <c r="AE24" s="159"/>
      <c r="AF24" s="159"/>
      <c r="AG24" s="159"/>
      <c r="AH24" s="25"/>
      <c r="AI24" s="159"/>
      <c r="AJ24" s="844"/>
    </row>
    <row r="25" ht="18.0" customHeight="1">
      <c r="A25" s="831"/>
      <c r="B25" s="25"/>
      <c r="C25" s="25"/>
      <c r="D25" s="1042" t="s">
        <v>78</v>
      </c>
      <c r="E25" s="159"/>
      <c r="F25" s="2244" t="s">
        <v>78</v>
      </c>
      <c r="G25" s="14"/>
      <c r="H25" s="2244" t="s">
        <v>78</v>
      </c>
      <c r="K25" s="25"/>
      <c r="L25" s="25"/>
      <c r="M25" s="1042" t="s">
        <v>78</v>
      </c>
      <c r="N25" s="159"/>
      <c r="O25" s="2244" t="s">
        <v>78</v>
      </c>
      <c r="P25" s="14"/>
      <c r="Q25" s="2244" t="s">
        <v>78</v>
      </c>
      <c r="R25" s="831"/>
      <c r="S25" s="831"/>
      <c r="T25" s="25"/>
      <c r="U25" s="25"/>
      <c r="V25" s="1042" t="s">
        <v>78</v>
      </c>
      <c r="W25" s="159"/>
      <c r="X25" s="2244" t="s">
        <v>78</v>
      </c>
      <c r="Y25" s="14"/>
      <c r="Z25" s="2244" t="s">
        <v>78</v>
      </c>
      <c r="AA25" s="837"/>
      <c r="AB25" s="837"/>
      <c r="AC25" s="25"/>
      <c r="AD25" s="25"/>
      <c r="AE25" s="1042" t="s">
        <v>78</v>
      </c>
      <c r="AF25" s="159"/>
      <c r="AG25" s="2244" t="s">
        <v>78</v>
      </c>
      <c r="AH25" s="14"/>
      <c r="AI25" s="2244" t="s">
        <v>78</v>
      </c>
      <c r="AJ25" s="844"/>
    </row>
    <row r="26" ht="18.0" customHeight="1">
      <c r="A26" s="831"/>
      <c r="B26" s="14"/>
      <c r="C26" s="14"/>
      <c r="D26" s="2242" t="s">
        <v>280</v>
      </c>
      <c r="E26" s="2418" t="s">
        <v>78</v>
      </c>
      <c r="F26" s="2242" t="s">
        <v>280</v>
      </c>
      <c r="G26" s="2242" t="s">
        <v>280</v>
      </c>
      <c r="H26" s="2242" t="s">
        <v>280</v>
      </c>
      <c r="K26" s="14"/>
      <c r="L26" s="14"/>
      <c r="M26" s="2242" t="s">
        <v>280</v>
      </c>
      <c r="N26" s="2418" t="s">
        <v>78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2242" t="s">
        <v>280</v>
      </c>
      <c r="W26" s="2418" t="s">
        <v>78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2242" t="s">
        <v>280</v>
      </c>
      <c r="AF26" s="2418" t="s">
        <v>78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6.0</v>
      </c>
      <c r="C27" s="769">
        <v>7.0</v>
      </c>
      <c r="D27" s="769">
        <v>8.0</v>
      </c>
      <c r="E27" s="769">
        <v>9.0</v>
      </c>
      <c r="F27" s="769">
        <v>10.0</v>
      </c>
      <c r="G27" s="769">
        <v>11.0</v>
      </c>
      <c r="H27" s="769">
        <v>12.0</v>
      </c>
      <c r="K27" s="769">
        <v>6.0</v>
      </c>
      <c r="L27" s="769">
        <v>7.0</v>
      </c>
      <c r="M27" s="769">
        <v>8.0</v>
      </c>
      <c r="N27" s="769">
        <v>9.0</v>
      </c>
      <c r="O27" s="769">
        <v>10.0</v>
      </c>
      <c r="P27" s="769">
        <v>11.0</v>
      </c>
      <c r="Q27" s="769">
        <v>12.0</v>
      </c>
      <c r="T27" s="769">
        <v>6.0</v>
      </c>
      <c r="U27" s="769">
        <v>7.0</v>
      </c>
      <c r="V27" s="769">
        <v>8.0</v>
      </c>
      <c r="W27" s="769">
        <v>9.0</v>
      </c>
      <c r="X27" s="769">
        <v>10.0</v>
      </c>
      <c r="Y27" s="769">
        <v>11.0</v>
      </c>
      <c r="Z27" s="769">
        <v>12.0</v>
      </c>
      <c r="AA27" s="78"/>
      <c r="AB27" s="78"/>
      <c r="AC27" s="769">
        <v>6.0</v>
      </c>
      <c r="AD27" s="769">
        <v>7.0</v>
      </c>
      <c r="AE27" s="769">
        <v>8.0</v>
      </c>
      <c r="AF27" s="769">
        <v>9.0</v>
      </c>
      <c r="AG27" s="769">
        <v>10.0</v>
      </c>
      <c r="AH27" s="769">
        <v>11.0</v>
      </c>
      <c r="AI27" s="769">
        <v>12.0</v>
      </c>
      <c r="AJ27" s="844"/>
    </row>
    <row r="28" ht="18.0" customHeight="1">
      <c r="B28" s="2376" t="s">
        <v>4669</v>
      </c>
      <c r="C28" s="159"/>
      <c r="D28" s="159"/>
      <c r="E28" s="159"/>
      <c r="F28" s="159"/>
      <c r="G28" s="159"/>
      <c r="H28" s="159"/>
      <c r="K28" s="2376" t="s">
        <v>4669</v>
      </c>
      <c r="L28" s="159"/>
      <c r="M28" s="159"/>
      <c r="N28" s="159"/>
      <c r="O28" s="159"/>
      <c r="P28" s="159"/>
      <c r="Q28" s="159"/>
      <c r="T28" s="2376" t="s">
        <v>4669</v>
      </c>
      <c r="U28" s="159"/>
      <c r="V28" s="159"/>
      <c r="W28" s="159"/>
      <c r="X28" s="159"/>
      <c r="Y28" s="159"/>
      <c r="Z28" s="159"/>
      <c r="AC28" s="2376" t="s">
        <v>4669</v>
      </c>
      <c r="AD28" s="159"/>
      <c r="AE28" s="159"/>
      <c r="AF28" s="159"/>
      <c r="AG28" s="159"/>
      <c r="AH28" s="159"/>
      <c r="AI28" s="159"/>
      <c r="AJ28" s="844"/>
    </row>
    <row r="29" ht="18.0" customHeight="1">
      <c r="B29" s="25"/>
      <c r="C29" s="159"/>
      <c r="D29" s="159"/>
      <c r="E29" s="159"/>
      <c r="F29" s="159"/>
      <c r="G29" s="159"/>
      <c r="H29" s="159"/>
      <c r="K29" s="25"/>
      <c r="L29" s="159"/>
      <c r="M29" s="159"/>
      <c r="N29" s="159"/>
      <c r="O29" s="159"/>
      <c r="P29" s="159"/>
      <c r="Q29" s="159"/>
      <c r="T29" s="25"/>
      <c r="U29" s="159"/>
      <c r="V29" s="159"/>
      <c r="W29" s="159"/>
      <c r="X29" s="159"/>
      <c r="Y29" s="159"/>
      <c r="Z29" s="159"/>
      <c r="AC29" s="25"/>
      <c r="AD29" s="159"/>
      <c r="AE29" s="159"/>
      <c r="AF29" s="159"/>
      <c r="AG29" s="159"/>
      <c r="AH29" s="159"/>
      <c r="AI29" s="159"/>
      <c r="AJ29" s="844"/>
    </row>
    <row r="30" ht="18.0" customHeight="1">
      <c r="B30" s="773" t="s">
        <v>78</v>
      </c>
      <c r="C30" s="773" t="s">
        <v>78</v>
      </c>
      <c r="D30" s="773" t="s">
        <v>78</v>
      </c>
      <c r="E30" s="773" t="s">
        <v>78</v>
      </c>
      <c r="F30" s="773" t="s">
        <v>78</v>
      </c>
      <c r="G30" s="2418"/>
      <c r="H30" s="773" t="s">
        <v>78</v>
      </c>
      <c r="K30" s="773" t="s">
        <v>78</v>
      </c>
      <c r="L30" s="773" t="s">
        <v>78</v>
      </c>
      <c r="M30" s="773" t="s">
        <v>78</v>
      </c>
      <c r="N30" s="773" t="s">
        <v>78</v>
      </c>
      <c r="O30" s="773" t="s">
        <v>78</v>
      </c>
      <c r="P30" s="159"/>
      <c r="Q30" s="773" t="s">
        <v>78</v>
      </c>
      <c r="T30" s="773" t="s">
        <v>78</v>
      </c>
      <c r="U30" s="773" t="s">
        <v>78</v>
      </c>
      <c r="V30" s="773" t="s">
        <v>78</v>
      </c>
      <c r="W30" s="773" t="s">
        <v>78</v>
      </c>
      <c r="X30" s="773" t="s">
        <v>78</v>
      </c>
      <c r="Y30" s="159"/>
      <c r="Z30" s="773" t="s">
        <v>78</v>
      </c>
      <c r="AC30" s="773" t="s">
        <v>78</v>
      </c>
      <c r="AD30" s="773" t="s">
        <v>78</v>
      </c>
      <c r="AE30" s="773" t="s">
        <v>78</v>
      </c>
      <c r="AF30" s="773" t="s">
        <v>78</v>
      </c>
      <c r="AG30" s="773" t="s">
        <v>78</v>
      </c>
      <c r="AH30" s="159"/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334" t="s">
        <v>280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334" t="s">
        <v>280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334" t="s">
        <v>280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334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13.0</v>
      </c>
      <c r="C32" s="769">
        <v>14.0</v>
      </c>
      <c r="D32" s="769">
        <v>15.0</v>
      </c>
      <c r="E32" s="769">
        <v>16.0</v>
      </c>
      <c r="F32" s="769">
        <v>17.0</v>
      </c>
      <c r="G32" s="769">
        <v>18.0</v>
      </c>
      <c r="H32" s="769">
        <v>19.0</v>
      </c>
      <c r="K32" s="769">
        <v>13.0</v>
      </c>
      <c r="L32" s="769">
        <v>14.0</v>
      </c>
      <c r="M32" s="769">
        <v>15.0</v>
      </c>
      <c r="N32" s="769">
        <v>16.0</v>
      </c>
      <c r="O32" s="769">
        <v>17.0</v>
      </c>
      <c r="P32" s="769">
        <v>18.0</v>
      </c>
      <c r="Q32" s="769">
        <v>19.0</v>
      </c>
      <c r="T32" s="769">
        <v>13.0</v>
      </c>
      <c r="U32" s="769">
        <v>14.0</v>
      </c>
      <c r="V32" s="769">
        <v>15.0</v>
      </c>
      <c r="W32" s="769">
        <v>16.0</v>
      </c>
      <c r="X32" s="769">
        <v>17.0</v>
      </c>
      <c r="Y32" s="769">
        <v>18.0</v>
      </c>
      <c r="Z32" s="769">
        <v>19.0</v>
      </c>
      <c r="AA32" s="92"/>
      <c r="AB32" s="92"/>
      <c r="AC32" s="769">
        <v>13.0</v>
      </c>
      <c r="AD32" s="769">
        <v>14.0</v>
      </c>
      <c r="AE32" s="769">
        <v>15.0</v>
      </c>
      <c r="AF32" s="769">
        <v>16.0</v>
      </c>
      <c r="AG32" s="769">
        <v>17.0</v>
      </c>
      <c r="AH32" s="769">
        <v>18.0</v>
      </c>
      <c r="AI32" s="769">
        <v>19.0</v>
      </c>
      <c r="AJ32" s="844"/>
    </row>
    <row r="33" ht="18.0" customHeight="1">
      <c r="B33" s="841" t="s">
        <v>4102</v>
      </c>
      <c r="C33" s="159"/>
      <c r="D33" s="159"/>
      <c r="E33" s="1389" t="s">
        <v>115</v>
      </c>
      <c r="F33" s="1389" t="s">
        <v>115</v>
      </c>
      <c r="G33" s="1389" t="s">
        <v>115</v>
      </c>
      <c r="H33" s="1389" t="s">
        <v>115</v>
      </c>
      <c r="K33" s="841" t="s">
        <v>4102</v>
      </c>
      <c r="L33" s="159"/>
      <c r="M33" s="159"/>
      <c r="N33" s="1389" t="s">
        <v>115</v>
      </c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2246" t="s">
        <v>4106</v>
      </c>
      <c r="Z33" s="159"/>
      <c r="AC33" s="841" t="s">
        <v>4102</v>
      </c>
      <c r="AD33" s="159"/>
      <c r="AE33" s="159"/>
      <c r="AF33" s="159"/>
      <c r="AG33" s="159"/>
      <c r="AH33" s="2246" t="s">
        <v>4106</v>
      </c>
      <c r="AI33" s="159"/>
      <c r="AJ33" s="844"/>
    </row>
    <row r="34" ht="18.0" customHeight="1">
      <c r="B34" s="25"/>
      <c r="C34" s="159"/>
      <c r="D34" s="159"/>
      <c r="E34" s="25"/>
      <c r="F34" s="25"/>
      <c r="G34" s="25"/>
      <c r="H34" s="25"/>
      <c r="K34" s="25"/>
      <c r="L34" s="159"/>
      <c r="M34" s="159"/>
      <c r="N34" s="25"/>
      <c r="O34" s="25"/>
      <c r="P34" s="25"/>
      <c r="Q34" s="25"/>
      <c r="T34" s="25"/>
      <c r="U34" s="159"/>
      <c r="V34" s="159"/>
      <c r="W34" s="159"/>
      <c r="X34" s="159"/>
      <c r="Y34" s="25"/>
      <c r="Z34" s="159"/>
      <c r="AC34" s="25"/>
      <c r="AD34" s="159"/>
      <c r="AE34" s="159"/>
      <c r="AF34" s="159"/>
      <c r="AG34" s="159"/>
      <c r="AH34" s="25"/>
      <c r="AI34" s="159"/>
      <c r="AJ34" s="844"/>
    </row>
    <row r="35" ht="18.0" customHeight="1">
      <c r="B35" s="2244" t="s">
        <v>78</v>
      </c>
      <c r="C35" s="2244" t="s">
        <v>78</v>
      </c>
      <c r="D35" s="773" t="s">
        <v>78</v>
      </c>
      <c r="E35" s="25"/>
      <c r="F35" s="25"/>
      <c r="G35" s="25"/>
      <c r="H35" s="25"/>
      <c r="K35" s="2244" t="s">
        <v>78</v>
      </c>
      <c r="L35" s="2244" t="s">
        <v>78</v>
      </c>
      <c r="M35" s="773" t="s">
        <v>78</v>
      </c>
      <c r="N35" s="25"/>
      <c r="O35" s="25"/>
      <c r="P35" s="25"/>
      <c r="Q35" s="25"/>
      <c r="T35" s="2244" t="s">
        <v>78</v>
      </c>
      <c r="U35" s="2244" t="s">
        <v>78</v>
      </c>
      <c r="V35" s="773" t="s">
        <v>78</v>
      </c>
      <c r="W35" s="773" t="s">
        <v>78</v>
      </c>
      <c r="X35" s="159"/>
      <c r="Y35" s="14"/>
      <c r="Z35" s="773"/>
      <c r="AB35" s="53"/>
      <c r="AC35" s="2244" t="s">
        <v>78</v>
      </c>
      <c r="AD35" s="2244" t="s">
        <v>78</v>
      </c>
      <c r="AE35" s="773" t="s">
        <v>78</v>
      </c>
      <c r="AF35" s="773" t="s">
        <v>78</v>
      </c>
      <c r="AG35" s="159"/>
      <c r="AH35" s="14"/>
      <c r="AI35" s="773" t="s">
        <v>78</v>
      </c>
      <c r="AJ35" s="844"/>
    </row>
    <row r="36" ht="18.0" customHeight="1">
      <c r="B36" s="2245" t="s">
        <v>280</v>
      </c>
      <c r="C36" s="2245" t="s">
        <v>280</v>
      </c>
      <c r="D36" s="2242" t="s">
        <v>280</v>
      </c>
      <c r="E36" s="14"/>
      <c r="F36" s="14"/>
      <c r="G36" s="14"/>
      <c r="H36" s="14"/>
      <c r="K36" s="2245" t="s">
        <v>280</v>
      </c>
      <c r="L36" s="2245" t="s">
        <v>280</v>
      </c>
      <c r="M36" s="2242" t="s">
        <v>280</v>
      </c>
      <c r="N36" s="14"/>
      <c r="O36" s="14"/>
      <c r="P36" s="14"/>
      <c r="Q36" s="14"/>
      <c r="T36" s="2245" t="s">
        <v>280</v>
      </c>
      <c r="U36" s="2245" t="s">
        <v>280</v>
      </c>
      <c r="V36" s="2242" t="s">
        <v>280</v>
      </c>
      <c r="W36" s="2242" t="s">
        <v>280</v>
      </c>
      <c r="X36" s="2242" t="s">
        <v>280</v>
      </c>
      <c r="Y36" s="2245" t="s">
        <v>280</v>
      </c>
      <c r="Z36" s="2242" t="s">
        <v>280</v>
      </c>
      <c r="AC36" s="2245" t="s">
        <v>280</v>
      </c>
      <c r="AD36" s="2245" t="s">
        <v>280</v>
      </c>
      <c r="AE36" s="2242" t="s">
        <v>280</v>
      </c>
      <c r="AF36" s="2242" t="s">
        <v>280</v>
      </c>
      <c r="AG36" s="2242" t="s">
        <v>280</v>
      </c>
      <c r="AH36" s="2245" t="s">
        <v>280</v>
      </c>
      <c r="AI36" s="2242" t="s">
        <v>280</v>
      </c>
      <c r="AJ36" s="844"/>
    </row>
    <row r="37">
      <c r="B37" s="769">
        <v>20.0</v>
      </c>
      <c r="C37" s="769">
        <v>21.0</v>
      </c>
      <c r="D37" s="769">
        <v>22.0</v>
      </c>
      <c r="E37" s="769">
        <v>23.0</v>
      </c>
      <c r="F37" s="769">
        <v>24.0</v>
      </c>
      <c r="G37" s="769">
        <v>25.0</v>
      </c>
      <c r="H37" s="769">
        <v>26.0</v>
      </c>
      <c r="K37" s="769">
        <v>20.0</v>
      </c>
      <c r="L37" s="769">
        <v>21.0</v>
      </c>
      <c r="M37" s="769">
        <v>22.0</v>
      </c>
      <c r="N37" s="769">
        <v>23.0</v>
      </c>
      <c r="O37" s="769">
        <v>24.0</v>
      </c>
      <c r="P37" s="769">
        <v>25.0</v>
      </c>
      <c r="Q37" s="769">
        <v>26.0</v>
      </c>
      <c r="T37" s="769">
        <v>20.0</v>
      </c>
      <c r="U37" s="769">
        <v>21.0</v>
      </c>
      <c r="V37" s="769">
        <v>22.0</v>
      </c>
      <c r="W37" s="769">
        <v>23.0</v>
      </c>
      <c r="X37" s="769">
        <v>24.0</v>
      </c>
      <c r="Y37" s="769">
        <v>25.0</v>
      </c>
      <c r="Z37" s="769">
        <v>26.0</v>
      </c>
      <c r="AC37" s="769">
        <v>20.0</v>
      </c>
      <c r="AD37" s="769">
        <v>21.0</v>
      </c>
      <c r="AE37" s="769">
        <v>22.0</v>
      </c>
      <c r="AF37" s="769">
        <v>23.0</v>
      </c>
      <c r="AG37" s="769">
        <v>24.0</v>
      </c>
      <c r="AH37" s="769">
        <v>25.0</v>
      </c>
      <c r="AI37" s="769">
        <v>26.0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159"/>
      <c r="X38" s="159"/>
      <c r="Y38" s="2382" t="s">
        <v>4685</v>
      </c>
      <c r="Z38" s="159"/>
      <c r="AA38" s="97"/>
      <c r="AB38" s="97"/>
      <c r="AC38" s="841" t="s">
        <v>4102</v>
      </c>
      <c r="AD38" s="159"/>
      <c r="AE38" s="159"/>
      <c r="AF38" s="159"/>
      <c r="AG38" s="159"/>
      <c r="AH38" s="2382" t="s">
        <v>4685</v>
      </c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159"/>
      <c r="X39" s="159"/>
      <c r="Y39" s="25"/>
      <c r="Z39" s="159"/>
      <c r="AA39" s="97"/>
      <c r="AB39" s="97"/>
      <c r="AC39" s="25"/>
      <c r="AD39" s="159"/>
      <c r="AE39" s="159"/>
      <c r="AF39" s="159"/>
      <c r="AG39" s="2305"/>
      <c r="AH39" s="25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2244" t="s">
        <v>78</v>
      </c>
      <c r="V40" s="773" t="s">
        <v>78</v>
      </c>
      <c r="W40" s="773" t="s">
        <v>78</v>
      </c>
      <c r="X40" s="159"/>
      <c r="Y40" s="14"/>
      <c r="Z40" s="773" t="s">
        <v>78</v>
      </c>
      <c r="AA40" s="97"/>
      <c r="AB40" s="97"/>
      <c r="AC40" s="2244" t="s">
        <v>78</v>
      </c>
      <c r="AD40" s="2244" t="s">
        <v>78</v>
      </c>
      <c r="AE40" s="773" t="s">
        <v>78</v>
      </c>
      <c r="AF40" s="773" t="s">
        <v>78</v>
      </c>
      <c r="AG40" s="2305"/>
      <c r="AH40" s="14"/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2" t="s">
        <v>280</v>
      </c>
      <c r="W41" s="2242" t="s">
        <v>280</v>
      </c>
      <c r="X41" s="2378" t="s">
        <v>78</v>
      </c>
      <c r="Y41" s="237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2" t="s">
        <v>280</v>
      </c>
      <c r="AF41" s="2242" t="s">
        <v>280</v>
      </c>
      <c r="AG41" s="2378" t="s">
        <v>78</v>
      </c>
      <c r="AH41" s="2379" t="s">
        <v>280</v>
      </c>
      <c r="AI41" s="2379" t="s">
        <v>280</v>
      </c>
      <c r="AJ41" s="844"/>
    </row>
    <row r="42">
      <c r="B42" s="769">
        <v>27.0</v>
      </c>
      <c r="C42" s="769">
        <v>28.0</v>
      </c>
      <c r="D42" s="769">
        <v>29.0</v>
      </c>
      <c r="E42" s="769">
        <v>30.0</v>
      </c>
      <c r="F42" s="2305"/>
      <c r="G42" s="2305"/>
      <c r="H42" s="2305"/>
      <c r="K42" s="769">
        <v>27.0</v>
      </c>
      <c r="L42" s="769">
        <v>28.0</v>
      </c>
      <c r="M42" s="769">
        <v>29.0</v>
      </c>
      <c r="N42" s="769">
        <v>30.0</v>
      </c>
      <c r="O42" s="2305"/>
      <c r="P42" s="2305"/>
      <c r="Q42" s="2305"/>
      <c r="T42" s="769">
        <v>27.0</v>
      </c>
      <c r="U42" s="769">
        <v>28.0</v>
      </c>
      <c r="V42" s="769">
        <v>29.0</v>
      </c>
      <c r="W42" s="769">
        <v>30.0</v>
      </c>
      <c r="X42" s="2305"/>
      <c r="Y42" s="2305"/>
      <c r="Z42" s="2305"/>
      <c r="AA42" s="97"/>
      <c r="AB42" s="97"/>
      <c r="AC42" s="769">
        <v>27.0</v>
      </c>
      <c r="AD42" s="769">
        <v>28.0</v>
      </c>
      <c r="AE42" s="769">
        <v>29.0</v>
      </c>
      <c r="AF42" s="769">
        <v>30.0</v>
      </c>
      <c r="AG42" s="2305"/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25"/>
      <c r="G43" s="25"/>
      <c r="H43" s="25"/>
      <c r="K43" s="1389" t="s">
        <v>115</v>
      </c>
      <c r="L43" s="1389" t="s">
        <v>115</v>
      </c>
      <c r="M43" s="1389" t="s">
        <v>115</v>
      </c>
      <c r="N43" s="1389" t="s">
        <v>115</v>
      </c>
      <c r="O43" s="25"/>
      <c r="P43" s="25"/>
      <c r="Q43" s="25"/>
      <c r="T43" s="841" t="s">
        <v>4102</v>
      </c>
      <c r="U43" s="159"/>
      <c r="V43" s="159"/>
      <c r="W43" s="159"/>
      <c r="X43" s="25"/>
      <c r="Y43" s="25"/>
      <c r="Z43" s="25"/>
      <c r="AA43" s="97"/>
      <c r="AB43" s="97"/>
      <c r="AC43" s="841" t="s">
        <v>4102</v>
      </c>
      <c r="AD43" s="159"/>
      <c r="AE43" s="159"/>
      <c r="AF43" s="159"/>
      <c r="AG43" s="25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159"/>
      <c r="W44" s="159"/>
      <c r="X44" s="25"/>
      <c r="Y44" s="25"/>
      <c r="Z44" s="25"/>
      <c r="AA44" s="97"/>
      <c r="AB44" s="97"/>
      <c r="AC44" s="25"/>
      <c r="AD44" s="159"/>
      <c r="AE44" s="159"/>
      <c r="AF44" s="159"/>
      <c r="AG44" s="25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U45" s="2244" t="s">
        <v>78</v>
      </c>
      <c r="V45" s="2420" t="s">
        <v>78</v>
      </c>
      <c r="W45" s="159"/>
      <c r="X45" s="25"/>
      <c r="Y45" s="25"/>
      <c r="Z45" s="25"/>
      <c r="AA45" s="97"/>
      <c r="AB45" s="97"/>
      <c r="AC45" s="2244" t="s">
        <v>78</v>
      </c>
      <c r="AD45" s="2244" t="s">
        <v>78</v>
      </c>
      <c r="AE45" s="2420" t="s">
        <v>78</v>
      </c>
      <c r="AF45" s="2305"/>
      <c r="AG45" s="25"/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4" t="s">
        <v>280</v>
      </c>
      <c r="V46" s="2242" t="s">
        <v>280</v>
      </c>
      <c r="W46" s="773" t="s">
        <v>78</v>
      </c>
      <c r="X46" s="14"/>
      <c r="Y46" s="14"/>
      <c r="Z46" s="14"/>
      <c r="AA46" s="97"/>
      <c r="AB46" s="97"/>
      <c r="AC46" s="2334" t="s">
        <v>280</v>
      </c>
      <c r="AD46" s="2334" t="s">
        <v>280</v>
      </c>
      <c r="AE46" s="2242" t="s">
        <v>280</v>
      </c>
      <c r="AF46" s="773" t="s">
        <v>78</v>
      </c>
      <c r="AG46" s="14"/>
      <c r="AH46" s="14"/>
      <c r="AI46" s="14"/>
      <c r="AJ46" s="844"/>
    </row>
    <row r="47" ht="18.0" hidden="1" customHeight="1">
      <c r="B47" s="2305"/>
      <c r="C47" s="2305"/>
      <c r="D47" s="2305"/>
      <c r="E47" s="2305"/>
      <c r="F47" s="2305"/>
      <c r="G47" s="2305"/>
      <c r="H47" s="2305"/>
      <c r="K47" s="769">
        <v>30.0</v>
      </c>
      <c r="L47" s="769">
        <v>31.0</v>
      </c>
      <c r="M47" s="2305"/>
      <c r="N47" s="2305"/>
      <c r="O47" s="2305"/>
      <c r="P47" s="2305"/>
      <c r="Q47" s="2305"/>
      <c r="T47" s="769">
        <v>30.0</v>
      </c>
      <c r="U47" s="769">
        <v>31.0</v>
      </c>
      <c r="V47" s="2337"/>
      <c r="W47" s="2337"/>
      <c r="X47" s="2337"/>
      <c r="Y47" s="2337"/>
      <c r="Z47" s="2337"/>
      <c r="AA47" s="97"/>
      <c r="AB47" s="97"/>
      <c r="AC47" s="769">
        <v>30.0</v>
      </c>
      <c r="AD47" s="769">
        <v>31.0</v>
      </c>
      <c r="AE47" s="2337"/>
      <c r="AF47" s="2337"/>
      <c r="AG47" s="2337"/>
      <c r="AH47" s="2337"/>
      <c r="AI47" s="2337"/>
      <c r="AJ47" s="844"/>
    </row>
    <row r="48" ht="18.0" hidden="1" customHeight="1">
      <c r="B48" s="25"/>
      <c r="C48" s="25"/>
      <c r="D48" s="25"/>
      <c r="E48" s="25"/>
      <c r="F48" s="25"/>
      <c r="G48" s="25"/>
      <c r="H48" s="25"/>
      <c r="K48" s="1389" t="s">
        <v>115</v>
      </c>
      <c r="L48" s="1389" t="s">
        <v>115</v>
      </c>
      <c r="M48" s="25"/>
      <c r="N48" s="25"/>
      <c r="O48" s="25"/>
      <c r="P48" s="25"/>
      <c r="Q48" s="25"/>
      <c r="T48" s="841" t="s">
        <v>4102</v>
      </c>
      <c r="U48" s="159"/>
      <c r="V48" s="25"/>
      <c r="W48" s="25"/>
      <c r="X48" s="25"/>
      <c r="Y48" s="25"/>
      <c r="Z48" s="25"/>
      <c r="AA48" s="97"/>
      <c r="AB48" s="97"/>
      <c r="AC48" s="841" t="s">
        <v>4102</v>
      </c>
      <c r="AD48" s="159"/>
      <c r="AE48" s="25"/>
      <c r="AF48" s="25"/>
      <c r="AG48" s="25"/>
      <c r="AH48" s="25"/>
      <c r="AI48" s="25"/>
      <c r="AJ48" s="844"/>
    </row>
    <row r="49" ht="18.0" hidden="1" customHeight="1">
      <c r="B49" s="25"/>
      <c r="C49" s="25"/>
      <c r="D49" s="25"/>
      <c r="E49" s="25"/>
      <c r="F49" s="25"/>
      <c r="G49" s="25"/>
      <c r="H49" s="25"/>
      <c r="K49" s="25"/>
      <c r="L49" s="25"/>
      <c r="M49" s="25"/>
      <c r="N49" s="25"/>
      <c r="O49" s="25"/>
      <c r="P49" s="25"/>
      <c r="Q49" s="25"/>
      <c r="T49" s="25"/>
      <c r="U49" s="159"/>
      <c r="V49" s="25"/>
      <c r="W49" s="25"/>
      <c r="X49" s="25"/>
      <c r="Y49" s="25"/>
      <c r="Z49" s="25"/>
      <c r="AA49" s="97"/>
      <c r="AB49" s="97"/>
      <c r="AC49" s="25"/>
      <c r="AD49" s="159"/>
      <c r="AE49" s="25"/>
      <c r="AF49" s="25"/>
      <c r="AG49" s="25"/>
      <c r="AH49" s="25"/>
      <c r="AI49" s="25"/>
      <c r="AJ49" s="844"/>
    </row>
    <row r="50" ht="18.0" hidden="1" customHeight="1">
      <c r="B50" s="25"/>
      <c r="C50" s="25"/>
      <c r="D50" s="25"/>
      <c r="E50" s="25"/>
      <c r="F50" s="25"/>
      <c r="G50" s="25"/>
      <c r="H50" s="25"/>
      <c r="K50" s="25"/>
      <c r="L50" s="25"/>
      <c r="M50" s="25"/>
      <c r="N50" s="25"/>
      <c r="O50" s="25"/>
      <c r="P50" s="25"/>
      <c r="Q50" s="25"/>
      <c r="T50" s="14"/>
      <c r="U50" s="2244" t="s">
        <v>78</v>
      </c>
      <c r="V50" s="25"/>
      <c r="W50" s="25"/>
      <c r="X50" s="25"/>
      <c r="Y50" s="25"/>
      <c r="Z50" s="25"/>
      <c r="AA50" s="97"/>
      <c r="AB50" s="97"/>
      <c r="AC50" s="14"/>
      <c r="AD50" s="2244" t="s">
        <v>78</v>
      </c>
      <c r="AE50" s="25"/>
      <c r="AF50" s="25"/>
      <c r="AG50" s="25"/>
      <c r="AH50" s="25"/>
      <c r="AI50" s="25"/>
      <c r="AJ50" s="844"/>
    </row>
    <row r="51" ht="18.0" hidden="1" customHeight="1">
      <c r="B51" s="14"/>
      <c r="C51" s="14"/>
      <c r="D51" s="14"/>
      <c r="E51" s="14"/>
      <c r="F51" s="14"/>
      <c r="G51" s="14"/>
      <c r="H51" s="14"/>
      <c r="K51" s="14"/>
      <c r="L51" s="14"/>
      <c r="M51" s="14"/>
      <c r="N51" s="14"/>
      <c r="O51" s="14"/>
      <c r="P51" s="14"/>
      <c r="Q51" s="14"/>
      <c r="T51" s="2334" t="s">
        <v>280</v>
      </c>
      <c r="U51" s="2334" t="s">
        <v>280</v>
      </c>
      <c r="V51" s="14"/>
      <c r="W51" s="14"/>
      <c r="X51" s="14"/>
      <c r="Y51" s="14"/>
      <c r="Z51" s="14"/>
      <c r="AA51" s="97"/>
      <c r="AB51" s="97"/>
      <c r="AC51" s="2334" t="s">
        <v>280</v>
      </c>
      <c r="AD51" s="2334" t="s">
        <v>280</v>
      </c>
      <c r="AE51" s="14"/>
      <c r="AF51" s="14"/>
      <c r="AG51" s="14"/>
      <c r="AH51" s="14"/>
      <c r="AI51" s="14"/>
      <c r="AJ51" s="844"/>
    </row>
    <row r="52">
      <c r="K52" s="346"/>
      <c r="AJ52" s="844"/>
    </row>
    <row r="53">
      <c r="AJ53" s="844"/>
    </row>
    <row r="54">
      <c r="K54" s="346"/>
      <c r="AJ54" s="844"/>
    </row>
    <row r="55">
      <c r="K55" s="1634"/>
    </row>
    <row r="56">
      <c r="B56" s="2154" t="s">
        <v>4686</v>
      </c>
      <c r="C56" s="36"/>
      <c r="D56" s="36"/>
      <c r="E56" s="36"/>
      <c r="F56" s="36"/>
      <c r="G56" s="2156" t="s">
        <v>139</v>
      </c>
      <c r="H56" s="2156" t="s">
        <v>140</v>
      </c>
      <c r="K56" s="346"/>
      <c r="T56" s="905"/>
      <c r="U56" s="905"/>
    </row>
    <row r="57">
      <c r="B57" s="51"/>
      <c r="G57" s="71" t="s">
        <v>85</v>
      </c>
      <c r="H57" s="2248" t="s">
        <v>4288</v>
      </c>
      <c r="K57" s="346"/>
      <c r="T57" s="905"/>
      <c r="U57" s="905"/>
    </row>
    <row r="58">
      <c r="B58" s="51"/>
      <c r="G58" s="71" t="s">
        <v>116</v>
      </c>
      <c r="H58" s="2248" t="s">
        <v>564</v>
      </c>
      <c r="K58" s="346"/>
      <c r="T58" s="905"/>
      <c r="U58" s="905"/>
    </row>
    <row r="59">
      <c r="B59" s="153"/>
      <c r="C59" s="113"/>
      <c r="D59" s="113"/>
      <c r="E59" s="113"/>
      <c r="F59" s="113"/>
      <c r="G59" s="71" t="s">
        <v>169</v>
      </c>
      <c r="H59" s="2248" t="s">
        <v>3626</v>
      </c>
      <c r="K59" s="346"/>
      <c r="T59" s="905"/>
      <c r="U59" s="905"/>
    </row>
    <row r="60">
      <c r="A60" s="84" t="s">
        <v>4113</v>
      </c>
      <c r="B60" s="2250" t="s">
        <v>4114</v>
      </c>
      <c r="C60" s="2251" t="s">
        <v>448</v>
      </c>
      <c r="D60" s="2252" t="s">
        <v>124</v>
      </c>
      <c r="E60" s="4"/>
      <c r="F60" s="2253" t="s">
        <v>4454</v>
      </c>
      <c r="G60" s="2345" t="s">
        <v>4455</v>
      </c>
      <c r="H60" s="4"/>
      <c r="T60" s="905"/>
      <c r="U60" s="905"/>
    </row>
    <row r="61" ht="15.0" customHeight="1">
      <c r="A61" s="1" t="s">
        <v>149</v>
      </c>
      <c r="B61" s="2386">
        <v>45751.0</v>
      </c>
      <c r="C61" s="2387" t="s">
        <v>4782</v>
      </c>
      <c r="D61" s="2388" t="s">
        <v>508</v>
      </c>
      <c r="E61" s="4"/>
      <c r="F61" s="2389"/>
      <c r="G61" s="2388" t="s">
        <v>508</v>
      </c>
      <c r="H61" s="4"/>
      <c r="T61" s="905"/>
      <c r="U61" s="905"/>
    </row>
    <row r="62">
      <c r="B62" s="2386">
        <v>45765.0</v>
      </c>
      <c r="C62" s="2387" t="s">
        <v>3981</v>
      </c>
      <c r="D62" s="2388" t="s">
        <v>508</v>
      </c>
      <c r="E62" s="4"/>
      <c r="F62" s="2389"/>
      <c r="G62" s="2388" t="s">
        <v>508</v>
      </c>
      <c r="H62" s="4"/>
      <c r="T62" s="905"/>
      <c r="U62" s="905"/>
    </row>
    <row r="63">
      <c r="B63" s="2386">
        <v>45772.0</v>
      </c>
      <c r="C63" s="2387" t="s">
        <v>4120</v>
      </c>
      <c r="D63" s="2388" t="s">
        <v>508</v>
      </c>
      <c r="E63" s="4"/>
      <c r="F63" s="2389"/>
      <c r="G63" s="2388" t="s">
        <v>508</v>
      </c>
      <c r="H63" s="4"/>
      <c r="T63" s="905"/>
      <c r="U63" s="905"/>
    </row>
    <row r="64">
      <c r="B64" s="2390">
        <v>45748.0</v>
      </c>
      <c r="C64" s="2391" t="s">
        <v>78</v>
      </c>
      <c r="D64" s="2392" t="s">
        <v>314</v>
      </c>
      <c r="E64" s="4"/>
      <c r="F64" s="2367" t="s">
        <v>4506</v>
      </c>
      <c r="G64" s="2393" t="s">
        <v>4787</v>
      </c>
      <c r="H64" s="4"/>
      <c r="K64" s="346"/>
    </row>
    <row r="65">
      <c r="B65" s="2390">
        <v>45749.0</v>
      </c>
      <c r="C65" s="2391" t="s">
        <v>78</v>
      </c>
      <c r="D65" s="2392" t="s">
        <v>4789</v>
      </c>
      <c r="E65" s="4"/>
      <c r="F65" s="2367" t="s">
        <v>4506</v>
      </c>
      <c r="G65" s="2427" t="s">
        <v>915</v>
      </c>
      <c r="H65" s="4"/>
      <c r="K65" s="346"/>
    </row>
    <row r="66">
      <c r="B66" s="2390">
        <v>45750.0</v>
      </c>
      <c r="C66" s="2391" t="s">
        <v>78</v>
      </c>
      <c r="D66" s="2392" t="s">
        <v>969</v>
      </c>
      <c r="E66" s="4"/>
      <c r="F66" s="2367" t="s">
        <v>4506</v>
      </c>
      <c r="G66" s="2393" t="s">
        <v>4793</v>
      </c>
      <c r="H66" s="4"/>
      <c r="K66" s="346"/>
    </row>
    <row r="67">
      <c r="B67" s="2390">
        <v>45752.0</v>
      </c>
      <c r="C67" s="2391" t="s">
        <v>78</v>
      </c>
      <c r="D67" s="2392" t="s">
        <v>4794</v>
      </c>
      <c r="E67" s="4"/>
      <c r="F67" s="2367" t="s">
        <v>4506</v>
      </c>
      <c r="G67" s="2393" t="s">
        <v>915</v>
      </c>
      <c r="H67" s="4"/>
      <c r="K67" s="346"/>
    </row>
    <row r="68">
      <c r="B68" s="2390">
        <v>45753.0</v>
      </c>
      <c r="C68" s="2391" t="s">
        <v>78</v>
      </c>
      <c r="D68" s="2392" t="s">
        <v>134</v>
      </c>
      <c r="E68" s="4"/>
      <c r="F68" s="2367" t="s">
        <v>4506</v>
      </c>
      <c r="G68" s="2393" t="s">
        <v>4797</v>
      </c>
      <c r="H68" s="4"/>
      <c r="K68" s="346"/>
    </row>
    <row r="69">
      <c r="B69" s="2390">
        <v>45754.0</v>
      </c>
      <c r="C69" s="2391" t="s">
        <v>78</v>
      </c>
      <c r="D69" s="2392" t="s">
        <v>134</v>
      </c>
      <c r="E69" s="4"/>
      <c r="F69" s="2367" t="s">
        <v>4506</v>
      </c>
      <c r="G69" s="2393" t="s">
        <v>4797</v>
      </c>
      <c r="H69" s="4"/>
      <c r="K69" s="346"/>
    </row>
    <row r="70">
      <c r="B70" s="2390">
        <v>45755.0</v>
      </c>
      <c r="C70" s="2391" t="s">
        <v>78</v>
      </c>
      <c r="D70" s="2392" t="s">
        <v>786</v>
      </c>
      <c r="E70" s="4"/>
      <c r="F70" s="2367" t="s">
        <v>4506</v>
      </c>
      <c r="G70" s="2393" t="s">
        <v>4799</v>
      </c>
      <c r="H70" s="4"/>
      <c r="K70" s="346"/>
    </row>
    <row r="71">
      <c r="B71" s="2390">
        <v>45756.0</v>
      </c>
      <c r="C71" s="2391" t="s">
        <v>78</v>
      </c>
      <c r="D71" s="2392" t="s">
        <v>4288</v>
      </c>
      <c r="E71" s="4"/>
      <c r="F71" s="2367" t="s">
        <v>4506</v>
      </c>
      <c r="G71" s="2393" t="s">
        <v>4801</v>
      </c>
      <c r="H71" s="4"/>
      <c r="K71" s="346"/>
    </row>
    <row r="72">
      <c r="B72" s="2390">
        <v>45757.0</v>
      </c>
      <c r="C72" s="2391" t="s">
        <v>78</v>
      </c>
      <c r="D72" s="2392" t="s">
        <v>161</v>
      </c>
      <c r="E72" s="4"/>
      <c r="F72" s="2367" t="s">
        <v>4506</v>
      </c>
      <c r="G72" s="2393" t="s">
        <v>4803</v>
      </c>
      <c r="H72" s="4"/>
      <c r="K72" s="346"/>
    </row>
    <row r="73" hidden="1">
      <c r="B73" s="2390">
        <v>45758.0</v>
      </c>
      <c r="C73" s="2391" t="s">
        <v>78</v>
      </c>
      <c r="D73" s="2392" t="s">
        <v>3973</v>
      </c>
      <c r="E73" s="4"/>
      <c r="F73" s="2367" t="s">
        <v>4506</v>
      </c>
      <c r="G73" s="2427" t="s">
        <v>915</v>
      </c>
      <c r="H73" s="4"/>
      <c r="K73" s="346"/>
    </row>
    <row r="74">
      <c r="B74" s="2390">
        <v>45759.0</v>
      </c>
      <c r="C74" s="2391" t="s">
        <v>78</v>
      </c>
      <c r="D74" s="2392" t="s">
        <v>4806</v>
      </c>
      <c r="E74" s="4"/>
      <c r="F74" s="2367" t="s">
        <v>4506</v>
      </c>
      <c r="G74" s="2393" t="s">
        <v>4807</v>
      </c>
      <c r="H74" s="4"/>
      <c r="K74" s="346"/>
    </row>
    <row r="75">
      <c r="B75" s="2390">
        <v>45760.0</v>
      </c>
      <c r="C75" s="2391" t="s">
        <v>78</v>
      </c>
      <c r="D75" s="2392" t="s">
        <v>2337</v>
      </c>
      <c r="E75" s="4"/>
      <c r="F75" s="2367" t="s">
        <v>4506</v>
      </c>
      <c r="G75" s="2393" t="s">
        <v>4809</v>
      </c>
      <c r="H75" s="4"/>
      <c r="K75" s="346"/>
    </row>
    <row r="76">
      <c r="B76" s="2390">
        <v>45761.0</v>
      </c>
      <c r="C76" s="2391" t="s">
        <v>78</v>
      </c>
      <c r="D76" s="2392" t="s">
        <v>488</v>
      </c>
      <c r="E76" s="4"/>
      <c r="F76" s="2367" t="s">
        <v>4506</v>
      </c>
      <c r="G76" s="2393" t="s">
        <v>4811</v>
      </c>
      <c r="H76" s="4"/>
      <c r="K76" s="346"/>
    </row>
    <row r="77">
      <c r="B77" s="2390">
        <v>45762.0</v>
      </c>
      <c r="C77" s="2391" t="s">
        <v>78</v>
      </c>
      <c r="D77" s="2392" t="s">
        <v>180</v>
      </c>
      <c r="E77" s="4"/>
      <c r="F77" s="2367" t="s">
        <v>4506</v>
      </c>
      <c r="G77" s="2393" t="s">
        <v>4812</v>
      </c>
      <c r="H77" s="4"/>
      <c r="K77" s="346"/>
    </row>
    <row r="78">
      <c r="B78" s="2390">
        <v>45763.0</v>
      </c>
      <c r="C78" s="2391" t="s">
        <v>78</v>
      </c>
      <c r="D78" s="2392" t="s">
        <v>214</v>
      </c>
      <c r="E78" s="4"/>
      <c r="F78" s="2367" t="s">
        <v>4506</v>
      </c>
      <c r="G78" s="2393" t="s">
        <v>4815</v>
      </c>
      <c r="H78" s="4"/>
      <c r="K78" s="346"/>
    </row>
    <row r="79" hidden="1">
      <c r="B79" s="2390">
        <v>45766.0</v>
      </c>
      <c r="C79" s="2391" t="s">
        <v>78</v>
      </c>
      <c r="D79" s="2392" t="s">
        <v>659</v>
      </c>
      <c r="E79" s="4"/>
      <c r="F79" s="2367" t="s">
        <v>4506</v>
      </c>
      <c r="G79" s="2427" t="s">
        <v>915</v>
      </c>
      <c r="H79" s="4"/>
      <c r="K79" s="346"/>
    </row>
    <row r="80">
      <c r="B80" s="2390">
        <v>45767.0</v>
      </c>
      <c r="C80" s="2391" t="s">
        <v>78</v>
      </c>
      <c r="D80" s="2392" t="s">
        <v>157</v>
      </c>
      <c r="E80" s="4"/>
      <c r="F80" s="2367" t="s">
        <v>4506</v>
      </c>
      <c r="G80" s="2393" t="s">
        <v>4819</v>
      </c>
      <c r="H80" s="4"/>
      <c r="K80" s="346"/>
    </row>
    <row r="81">
      <c r="B81" s="2390">
        <v>45768.0</v>
      </c>
      <c r="C81" s="2391" t="s">
        <v>78</v>
      </c>
      <c r="D81" s="2392" t="s">
        <v>372</v>
      </c>
      <c r="E81" s="4"/>
      <c r="F81" s="2367" t="s">
        <v>4506</v>
      </c>
      <c r="G81" s="2393" t="s">
        <v>4821</v>
      </c>
      <c r="H81" s="4"/>
      <c r="K81" s="346"/>
    </row>
    <row r="82">
      <c r="B82" s="2390">
        <v>45769.0</v>
      </c>
      <c r="C82" s="2391" t="s">
        <v>78</v>
      </c>
      <c r="D82" s="2392" t="s">
        <v>886</v>
      </c>
      <c r="E82" s="4"/>
      <c r="F82" s="2367" t="s">
        <v>4506</v>
      </c>
      <c r="G82" s="2393" t="s">
        <v>4825</v>
      </c>
      <c r="H82" s="4"/>
      <c r="K82" s="346"/>
    </row>
    <row r="83">
      <c r="B83" s="2390">
        <v>45770.0</v>
      </c>
      <c r="C83" s="2391" t="s">
        <v>78</v>
      </c>
      <c r="D83" s="2392" t="s">
        <v>1231</v>
      </c>
      <c r="E83" s="4"/>
      <c r="F83" s="2367" t="s">
        <v>4506</v>
      </c>
      <c r="G83" s="2393" t="s">
        <v>915</v>
      </c>
      <c r="H83" s="4"/>
      <c r="K83" s="346"/>
    </row>
    <row r="84">
      <c r="B84" s="2390">
        <v>45771.0</v>
      </c>
      <c r="C84" s="2391" t="s">
        <v>78</v>
      </c>
      <c r="D84" s="2392" t="s">
        <v>228</v>
      </c>
      <c r="E84" s="4"/>
      <c r="F84" s="2367" t="s">
        <v>4506</v>
      </c>
      <c r="G84" s="2393" t="s">
        <v>4830</v>
      </c>
      <c r="H84" s="4"/>
      <c r="K84" s="346"/>
    </row>
    <row r="85">
      <c r="B85" s="2390">
        <v>45773.0</v>
      </c>
      <c r="C85" s="2391" t="s">
        <v>78</v>
      </c>
      <c r="D85" s="2392" t="s">
        <v>4310</v>
      </c>
      <c r="E85" s="4"/>
      <c r="F85" s="2367" t="s">
        <v>4506</v>
      </c>
      <c r="G85" s="2393" t="s">
        <v>4834</v>
      </c>
      <c r="H85" s="4"/>
      <c r="K85" s="346"/>
    </row>
    <row r="86">
      <c r="B86" s="2390">
        <v>45774.0</v>
      </c>
      <c r="C86" s="2391" t="s">
        <v>78</v>
      </c>
      <c r="D86" s="2392" t="s">
        <v>222</v>
      </c>
      <c r="E86" s="4"/>
      <c r="F86" s="2367" t="s">
        <v>4506</v>
      </c>
      <c r="G86" s="2393" t="s">
        <v>4837</v>
      </c>
      <c r="H86" s="4"/>
      <c r="K86" s="346"/>
    </row>
    <row r="87">
      <c r="B87" s="2390">
        <v>45775.0</v>
      </c>
      <c r="C87" s="2391" t="s">
        <v>78</v>
      </c>
      <c r="D87" s="2392" t="s">
        <v>4839</v>
      </c>
      <c r="E87" s="4"/>
      <c r="F87" s="2367" t="s">
        <v>4506</v>
      </c>
      <c r="G87" s="2393" t="s">
        <v>4840</v>
      </c>
      <c r="H87" s="4"/>
      <c r="K87" s="346"/>
    </row>
    <row r="88">
      <c r="B88" s="2390">
        <v>45776.0</v>
      </c>
      <c r="C88" s="2391" t="s">
        <v>78</v>
      </c>
      <c r="D88" s="2392" t="s">
        <v>3113</v>
      </c>
      <c r="E88" s="4"/>
      <c r="F88" s="2367" t="s">
        <v>4506</v>
      </c>
      <c r="G88" s="2393" t="s">
        <v>4843</v>
      </c>
      <c r="H88" s="4"/>
      <c r="K88" s="346"/>
    </row>
    <row r="89">
      <c r="B89" s="2390">
        <v>45777.0</v>
      </c>
      <c r="C89" s="2391" t="s">
        <v>78</v>
      </c>
      <c r="D89" s="2392" t="s">
        <v>1499</v>
      </c>
      <c r="E89" s="4"/>
      <c r="F89" s="2367" t="s">
        <v>4506</v>
      </c>
      <c r="G89" s="2393" t="s">
        <v>4846</v>
      </c>
      <c r="H89" s="4"/>
      <c r="K89" s="346"/>
    </row>
    <row r="90">
      <c r="B90" s="2428">
        <v>45748.0</v>
      </c>
      <c r="C90" s="2429" t="s">
        <v>280</v>
      </c>
      <c r="D90" s="2406" t="s">
        <v>4849</v>
      </c>
      <c r="E90" s="114"/>
      <c r="F90" s="2407" t="s">
        <v>4461</v>
      </c>
      <c r="G90" s="2406" t="s">
        <v>4855</v>
      </c>
      <c r="H90" s="114"/>
      <c r="T90" s="905"/>
      <c r="U90" s="905"/>
    </row>
    <row r="91" hidden="1">
      <c r="B91" s="2404">
        <v>45749.0</v>
      </c>
      <c r="C91" s="2405" t="s">
        <v>280</v>
      </c>
      <c r="D91" s="2406" t="s">
        <v>1323</v>
      </c>
      <c r="E91" s="114"/>
      <c r="F91" s="2407" t="s">
        <v>4461</v>
      </c>
      <c r="G91" s="2273" t="s">
        <v>915</v>
      </c>
      <c r="H91" s="4"/>
      <c r="T91" s="905"/>
      <c r="U91" s="905"/>
    </row>
    <row r="92">
      <c r="B92" s="2404">
        <v>45750.0</v>
      </c>
      <c r="C92" s="2405" t="s">
        <v>280</v>
      </c>
      <c r="D92" s="2406" t="s">
        <v>4861</v>
      </c>
      <c r="E92" s="114"/>
      <c r="F92" s="2407" t="s">
        <v>4461</v>
      </c>
      <c r="G92" s="2261" t="s">
        <v>4864</v>
      </c>
      <c r="H92" s="4"/>
      <c r="T92" s="905"/>
      <c r="U92" s="905"/>
    </row>
    <row r="93">
      <c r="B93" s="2404">
        <v>45751.0</v>
      </c>
      <c r="C93" s="2405" t="s">
        <v>280</v>
      </c>
      <c r="D93" s="2406" t="s">
        <v>2144</v>
      </c>
      <c r="E93" s="114"/>
      <c r="F93" s="2407" t="s">
        <v>4461</v>
      </c>
      <c r="G93" s="2261" t="s">
        <v>4866</v>
      </c>
      <c r="H93" s="4"/>
      <c r="J93" s="7"/>
      <c r="K93" s="7"/>
      <c r="L93" s="7"/>
      <c r="T93" s="905"/>
      <c r="U93" s="905"/>
    </row>
    <row r="94">
      <c r="B94" s="2404">
        <v>45752.0</v>
      </c>
      <c r="C94" s="2405" t="s">
        <v>280</v>
      </c>
      <c r="D94" s="2406" t="s">
        <v>4725</v>
      </c>
      <c r="E94" s="114"/>
      <c r="F94" s="2407" t="s">
        <v>4461</v>
      </c>
      <c r="G94" s="2261" t="s">
        <v>4871</v>
      </c>
      <c r="H94" s="4"/>
      <c r="J94" s="7"/>
      <c r="K94" s="7"/>
      <c r="L94" s="7"/>
      <c r="T94" s="905"/>
      <c r="U94" s="905"/>
    </row>
    <row r="95">
      <c r="B95" s="2404">
        <v>45753.0</v>
      </c>
      <c r="C95" s="2405" t="s">
        <v>280</v>
      </c>
      <c r="D95" s="2406" t="s">
        <v>4874</v>
      </c>
      <c r="E95" s="114"/>
      <c r="F95" s="2407" t="s">
        <v>4461</v>
      </c>
      <c r="G95" s="2261" t="s">
        <v>4875</v>
      </c>
      <c r="H95" s="4"/>
      <c r="I95" s="2408"/>
      <c r="T95" s="905"/>
      <c r="U95" s="905"/>
    </row>
    <row r="96">
      <c r="B96" s="2404">
        <v>45754.0</v>
      </c>
      <c r="C96" s="2405" t="s">
        <v>280</v>
      </c>
      <c r="D96" s="2406" t="s">
        <v>564</v>
      </c>
      <c r="E96" s="114"/>
      <c r="F96" s="2407" t="s">
        <v>4461</v>
      </c>
      <c r="G96" s="2261" t="s">
        <v>4878</v>
      </c>
      <c r="H96" s="4"/>
      <c r="I96" s="2408"/>
      <c r="T96" s="905"/>
      <c r="U96" s="905"/>
    </row>
    <row r="97">
      <c r="B97" s="2404">
        <v>45755.0</v>
      </c>
      <c r="C97" s="2405" t="s">
        <v>280</v>
      </c>
      <c r="D97" s="2406" t="s">
        <v>235</v>
      </c>
      <c r="E97" s="114"/>
      <c r="F97" s="2407" t="s">
        <v>4461</v>
      </c>
      <c r="G97" s="2261" t="s">
        <v>4882</v>
      </c>
      <c r="H97" s="4"/>
      <c r="I97" s="2408"/>
      <c r="T97" s="905"/>
      <c r="U97" s="905"/>
    </row>
    <row r="98">
      <c r="B98" s="2404">
        <v>45756.0</v>
      </c>
      <c r="C98" s="2405" t="s">
        <v>280</v>
      </c>
      <c r="D98" s="2406" t="s">
        <v>4131</v>
      </c>
      <c r="E98" s="114"/>
      <c r="F98" s="2407" t="s">
        <v>4461</v>
      </c>
      <c r="G98" s="2261" t="s">
        <v>4887</v>
      </c>
      <c r="H98" s="4"/>
      <c r="I98" s="2408"/>
      <c r="T98" s="905"/>
      <c r="U98" s="905"/>
    </row>
    <row r="99">
      <c r="B99" s="2404">
        <v>45757.0</v>
      </c>
      <c r="C99" s="2405" t="s">
        <v>280</v>
      </c>
      <c r="D99" s="2406" t="s">
        <v>3987</v>
      </c>
      <c r="E99" s="114"/>
      <c r="F99" s="2407" t="s">
        <v>4461</v>
      </c>
      <c r="G99" s="2261" t="s">
        <v>4890</v>
      </c>
      <c r="H99" s="4"/>
      <c r="I99" s="2408"/>
      <c r="T99" s="905"/>
      <c r="U99" s="905"/>
    </row>
    <row r="100">
      <c r="B100" s="2404">
        <v>45758.0</v>
      </c>
      <c r="C100" s="2405" t="s">
        <v>280</v>
      </c>
      <c r="D100" s="2406" t="s">
        <v>4892</v>
      </c>
      <c r="E100" s="114"/>
      <c r="F100" s="2407" t="s">
        <v>4461</v>
      </c>
      <c r="G100" s="2261" t="s">
        <v>4895</v>
      </c>
      <c r="H100" s="4"/>
      <c r="I100" s="2408"/>
      <c r="T100" s="905"/>
      <c r="U100" s="905"/>
    </row>
    <row r="101">
      <c r="B101" s="2404">
        <v>45759.0</v>
      </c>
      <c r="C101" s="2405" t="s">
        <v>280</v>
      </c>
      <c r="D101" s="2406" t="s">
        <v>4285</v>
      </c>
      <c r="E101" s="114"/>
      <c r="F101" s="2407" t="s">
        <v>4461</v>
      </c>
      <c r="G101" s="2261" t="s">
        <v>4899</v>
      </c>
      <c r="H101" s="4"/>
      <c r="I101" s="2408"/>
      <c r="T101" s="905"/>
      <c r="U101" s="905"/>
    </row>
    <row r="102">
      <c r="B102" s="2404">
        <v>45760.0</v>
      </c>
      <c r="C102" s="2405" t="s">
        <v>280</v>
      </c>
      <c r="D102" s="2406" t="s">
        <v>4822</v>
      </c>
      <c r="E102" s="114"/>
      <c r="F102" s="2407" t="s">
        <v>4461</v>
      </c>
      <c r="G102" s="2261" t="s">
        <v>4902</v>
      </c>
      <c r="H102" s="4"/>
      <c r="I102" s="2408"/>
      <c r="T102" s="905"/>
      <c r="U102" s="905"/>
    </row>
    <row r="103">
      <c r="B103" s="2404">
        <v>45761.0</v>
      </c>
      <c r="C103" s="2405" t="s">
        <v>280</v>
      </c>
      <c r="D103" s="2406" t="s">
        <v>3973</v>
      </c>
      <c r="E103" s="114"/>
      <c r="F103" s="2407" t="s">
        <v>4461</v>
      </c>
      <c r="G103" s="2261" t="s">
        <v>4910</v>
      </c>
      <c r="H103" s="4"/>
      <c r="I103" s="2412"/>
      <c r="T103" s="905"/>
      <c r="U103" s="905"/>
    </row>
    <row r="104">
      <c r="B104" s="2404">
        <v>45762.0</v>
      </c>
      <c r="C104" s="2405" t="s">
        <v>280</v>
      </c>
      <c r="D104" s="2406" t="s">
        <v>904</v>
      </c>
      <c r="E104" s="114"/>
      <c r="F104" s="2407" t="s">
        <v>4461</v>
      </c>
      <c r="G104" s="2261" t="s">
        <v>4915</v>
      </c>
      <c r="H104" s="4"/>
      <c r="I104" s="2408"/>
      <c r="T104" s="905"/>
      <c r="U104" s="905"/>
    </row>
    <row r="105">
      <c r="B105" s="2404">
        <v>45763.0</v>
      </c>
      <c r="C105" s="2405" t="s">
        <v>280</v>
      </c>
      <c r="D105" s="2406" t="s">
        <v>482</v>
      </c>
      <c r="E105" s="114"/>
      <c r="F105" s="2407" t="s">
        <v>4461</v>
      </c>
      <c r="G105" s="2261" t="s">
        <v>4917</v>
      </c>
      <c r="H105" s="4"/>
      <c r="T105" s="905"/>
      <c r="U105" s="905"/>
    </row>
    <row r="106">
      <c r="B106" s="2404">
        <v>45764.0</v>
      </c>
      <c r="C106" s="2405" t="s">
        <v>280</v>
      </c>
      <c r="D106" s="2406" t="s">
        <v>4920</v>
      </c>
      <c r="E106" s="114"/>
      <c r="F106" s="2407" t="s">
        <v>4461</v>
      </c>
      <c r="G106" s="2261" t="s">
        <v>4921</v>
      </c>
      <c r="H106" s="4"/>
      <c r="T106" s="905"/>
      <c r="U106" s="905"/>
    </row>
    <row r="107">
      <c r="B107" s="2404">
        <v>45765.0</v>
      </c>
      <c r="C107" s="2405" t="s">
        <v>280</v>
      </c>
      <c r="D107" s="2406" t="s">
        <v>3114</v>
      </c>
      <c r="E107" s="114"/>
      <c r="F107" s="2407" t="s">
        <v>4461</v>
      </c>
      <c r="G107" s="2261" t="s">
        <v>4925</v>
      </c>
      <c r="H107" s="4"/>
    </row>
    <row r="108">
      <c r="B108" s="2404">
        <v>45766.0</v>
      </c>
      <c r="C108" s="2405" t="s">
        <v>280</v>
      </c>
      <c r="D108" s="2406" t="s">
        <v>4927</v>
      </c>
      <c r="E108" s="114"/>
      <c r="F108" s="2407" t="s">
        <v>4461</v>
      </c>
      <c r="G108" s="2261" t="s">
        <v>4921</v>
      </c>
      <c r="H108" s="4"/>
      <c r="K108" s="346"/>
    </row>
    <row r="109">
      <c r="B109" s="2404">
        <v>45767.0</v>
      </c>
      <c r="C109" s="2405" t="s">
        <v>280</v>
      </c>
      <c r="D109" s="2406" t="s">
        <v>4930</v>
      </c>
      <c r="E109" s="114"/>
      <c r="F109" s="2407" t="s">
        <v>4461</v>
      </c>
      <c r="G109" s="2261" t="s">
        <v>4931</v>
      </c>
      <c r="H109" s="4"/>
      <c r="K109" s="346"/>
    </row>
    <row r="110">
      <c r="B110" s="2404">
        <v>45768.0</v>
      </c>
      <c r="C110" s="2405" t="s">
        <v>280</v>
      </c>
      <c r="D110" s="2406" t="s">
        <v>782</v>
      </c>
      <c r="E110" s="114"/>
      <c r="F110" s="2407" t="s">
        <v>4461</v>
      </c>
      <c r="G110" s="2261" t="s">
        <v>4935</v>
      </c>
      <c r="H110" s="4"/>
      <c r="K110" s="346"/>
    </row>
    <row r="111">
      <c r="B111" s="2404">
        <v>45769.0</v>
      </c>
      <c r="C111" s="2405" t="s">
        <v>280</v>
      </c>
      <c r="D111" s="2406" t="s">
        <v>3987</v>
      </c>
      <c r="E111" s="114"/>
      <c r="F111" s="2407" t="s">
        <v>4461</v>
      </c>
      <c r="G111" s="2261" t="s">
        <v>4938</v>
      </c>
      <c r="H111" s="4"/>
      <c r="K111" s="346"/>
    </row>
    <row r="112">
      <c r="B112" s="2404">
        <v>45770.0</v>
      </c>
      <c r="C112" s="2405" t="s">
        <v>280</v>
      </c>
      <c r="D112" s="2406" t="s">
        <v>4943</v>
      </c>
      <c r="E112" s="114"/>
      <c r="F112" s="2407" t="s">
        <v>4461</v>
      </c>
      <c r="G112" s="2261" t="s">
        <v>4944</v>
      </c>
      <c r="H112" s="4"/>
      <c r="K112" s="352"/>
    </row>
    <row r="113" hidden="1">
      <c r="B113" s="2404">
        <v>45771.0</v>
      </c>
      <c r="C113" s="2405" t="s">
        <v>280</v>
      </c>
      <c r="D113" s="2406" t="s">
        <v>4177</v>
      </c>
      <c r="E113" s="114"/>
      <c r="F113" s="2407" t="s">
        <v>4461</v>
      </c>
      <c r="G113" s="2273" t="s">
        <v>915</v>
      </c>
      <c r="H113" s="4"/>
      <c r="K113" s="346"/>
    </row>
    <row r="114">
      <c r="B114" s="2404">
        <v>45772.0</v>
      </c>
      <c r="C114" s="2405" t="s">
        <v>280</v>
      </c>
      <c r="D114" s="2406" t="s">
        <v>4947</v>
      </c>
      <c r="E114" s="114"/>
      <c r="F114" s="2407" t="s">
        <v>4461</v>
      </c>
      <c r="G114" s="2261" t="s">
        <v>4949</v>
      </c>
      <c r="H114" s="4"/>
      <c r="K114" s="346"/>
    </row>
    <row r="115">
      <c r="B115" s="2404">
        <v>45773.0</v>
      </c>
      <c r="C115" s="2405" t="s">
        <v>280</v>
      </c>
      <c r="D115" s="2406" t="s">
        <v>4951</v>
      </c>
      <c r="E115" s="114"/>
      <c r="F115" s="2407" t="s">
        <v>4461</v>
      </c>
      <c r="G115" s="2261" t="s">
        <v>4953</v>
      </c>
      <c r="H115" s="4"/>
      <c r="K115" s="346"/>
    </row>
    <row r="116">
      <c r="B116" s="2404">
        <v>45774.0</v>
      </c>
      <c r="C116" s="2405" t="s">
        <v>280</v>
      </c>
      <c r="D116" s="2406" t="s">
        <v>1503</v>
      </c>
      <c r="E116" s="114"/>
      <c r="F116" s="2407" t="s">
        <v>4461</v>
      </c>
      <c r="G116" s="2261" t="s">
        <v>4955</v>
      </c>
      <c r="H116" s="4"/>
      <c r="K116" s="346"/>
    </row>
    <row r="117">
      <c r="B117" s="2404">
        <v>45775.0</v>
      </c>
      <c r="C117" s="2405" t="s">
        <v>280</v>
      </c>
      <c r="D117" s="2406" t="s">
        <v>1361</v>
      </c>
      <c r="E117" s="114"/>
      <c r="F117" s="2407" t="s">
        <v>4461</v>
      </c>
      <c r="G117" s="2261" t="s">
        <v>4958</v>
      </c>
      <c r="H117" s="4"/>
      <c r="K117" s="346"/>
    </row>
    <row r="118">
      <c r="B118" s="2404">
        <v>45776.0</v>
      </c>
      <c r="C118" s="2405" t="s">
        <v>280</v>
      </c>
      <c r="D118" s="2406" t="s">
        <v>154</v>
      </c>
      <c r="E118" s="114"/>
      <c r="F118" s="2407" t="s">
        <v>4461</v>
      </c>
      <c r="G118" s="2261" t="s">
        <v>4960</v>
      </c>
      <c r="H118" s="4"/>
      <c r="K118" s="346"/>
    </row>
    <row r="119" hidden="1">
      <c r="B119" s="2404">
        <v>45777.0</v>
      </c>
      <c r="C119" s="2405" t="s">
        <v>280</v>
      </c>
      <c r="D119" s="2406" t="s">
        <v>671</v>
      </c>
      <c r="E119" s="114"/>
      <c r="F119" s="2407" t="s">
        <v>4461</v>
      </c>
      <c r="G119" s="2273" t="s">
        <v>915</v>
      </c>
      <c r="H119" s="4"/>
      <c r="K119" s="346"/>
    </row>
    <row r="120">
      <c r="B120" s="2446"/>
      <c r="D120" s="2447"/>
      <c r="E120" s="2447"/>
      <c r="F120" s="2447"/>
      <c r="G120" s="2447"/>
      <c r="H120" s="2447"/>
      <c r="I120" s="346"/>
      <c r="K120" s="346"/>
    </row>
  </sheetData>
  <autoFilter ref="$B$60:$H$89">
    <sortState ref="B60:H89">
      <sortCondition ref="C60:C89"/>
      <sortCondition ref="B60:B89"/>
    </sortState>
  </autoFilter>
  <mergeCells count="248">
    <mergeCell ref="G101:H101"/>
    <mergeCell ref="G102:H102"/>
    <mergeCell ref="D97:E97"/>
    <mergeCell ref="D98:E98"/>
    <mergeCell ref="D99:E99"/>
    <mergeCell ref="D100:E100"/>
    <mergeCell ref="G100:H100"/>
    <mergeCell ref="D101:E101"/>
    <mergeCell ref="D102:E102"/>
    <mergeCell ref="D106:E106"/>
    <mergeCell ref="D107:E107"/>
    <mergeCell ref="D108:E108"/>
    <mergeCell ref="D103:E103"/>
    <mergeCell ref="G103:H103"/>
    <mergeCell ref="D104:E104"/>
    <mergeCell ref="G104:H104"/>
    <mergeCell ref="D105:E105"/>
    <mergeCell ref="G105:H105"/>
    <mergeCell ref="G106:H106"/>
    <mergeCell ref="D111:E111"/>
    <mergeCell ref="D112:E112"/>
    <mergeCell ref="D113:E113"/>
    <mergeCell ref="G107:H107"/>
    <mergeCell ref="G108:H108"/>
    <mergeCell ref="D109:E109"/>
    <mergeCell ref="G109:H109"/>
    <mergeCell ref="D110:E110"/>
    <mergeCell ref="G110:H110"/>
    <mergeCell ref="G111:H111"/>
    <mergeCell ref="D116:E116"/>
    <mergeCell ref="D117:E117"/>
    <mergeCell ref="D118:E118"/>
    <mergeCell ref="G112:H112"/>
    <mergeCell ref="G113:H113"/>
    <mergeCell ref="D114:E114"/>
    <mergeCell ref="G114:H114"/>
    <mergeCell ref="D115:E115"/>
    <mergeCell ref="G115:H115"/>
    <mergeCell ref="G116:H116"/>
    <mergeCell ref="G77:H77"/>
    <mergeCell ref="G78:H78"/>
    <mergeCell ref="D73:E73"/>
    <mergeCell ref="D74:E74"/>
    <mergeCell ref="D75:E75"/>
    <mergeCell ref="D76:E76"/>
    <mergeCell ref="G76:H76"/>
    <mergeCell ref="D77:E77"/>
    <mergeCell ref="D78:E78"/>
    <mergeCell ref="D80:E80"/>
    <mergeCell ref="G80:H80"/>
    <mergeCell ref="D81:E81"/>
    <mergeCell ref="G81:H81"/>
    <mergeCell ref="D82:E82"/>
    <mergeCell ref="G82:H82"/>
    <mergeCell ref="G83:H83"/>
    <mergeCell ref="D83:E83"/>
    <mergeCell ref="D84:E84"/>
    <mergeCell ref="D85:E85"/>
    <mergeCell ref="D86:E86"/>
    <mergeCell ref="D87:E87"/>
    <mergeCell ref="D88:E88"/>
    <mergeCell ref="D89:E89"/>
    <mergeCell ref="G84:H84"/>
    <mergeCell ref="G85:H85"/>
    <mergeCell ref="G86:H86"/>
    <mergeCell ref="G87:H87"/>
    <mergeCell ref="G88:H88"/>
    <mergeCell ref="G89:H89"/>
    <mergeCell ref="G90:H90"/>
    <mergeCell ref="D90:E90"/>
    <mergeCell ref="D91:E91"/>
    <mergeCell ref="D92:E92"/>
    <mergeCell ref="D93:E93"/>
    <mergeCell ref="D94:E94"/>
    <mergeCell ref="D95:E95"/>
    <mergeCell ref="D96:E96"/>
    <mergeCell ref="G117:H117"/>
    <mergeCell ref="G118:H118"/>
    <mergeCell ref="D119:E119"/>
    <mergeCell ref="G119:H119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C22:AC26"/>
    <mergeCell ref="Y23:Y25"/>
    <mergeCell ref="T28:T29"/>
    <mergeCell ref="AC28:AC29"/>
    <mergeCell ref="B22:B26"/>
    <mergeCell ref="C22:C26"/>
    <mergeCell ref="L22:L26"/>
    <mergeCell ref="T22:T26"/>
    <mergeCell ref="U22:U26"/>
    <mergeCell ref="AD22:AD26"/>
    <mergeCell ref="P23:P25"/>
    <mergeCell ref="AH23:AH25"/>
    <mergeCell ref="Y42:Y46"/>
    <mergeCell ref="Z42:Z46"/>
    <mergeCell ref="AG42:AG46"/>
    <mergeCell ref="AH42:AH46"/>
    <mergeCell ref="AI42:AI46"/>
    <mergeCell ref="AC43:AC44"/>
    <mergeCell ref="K43:K46"/>
    <mergeCell ref="L43:L46"/>
    <mergeCell ref="M43:M46"/>
    <mergeCell ref="N43:N46"/>
    <mergeCell ref="F42:F46"/>
    <mergeCell ref="G42:G46"/>
    <mergeCell ref="H42:H46"/>
    <mergeCell ref="O42:O46"/>
    <mergeCell ref="P42:P46"/>
    <mergeCell ref="Q42:Q46"/>
    <mergeCell ref="X42:X46"/>
    <mergeCell ref="T43:T44"/>
    <mergeCell ref="AG47:AG51"/>
    <mergeCell ref="AH47:AH51"/>
    <mergeCell ref="AI47:AI51"/>
    <mergeCell ref="V47:V51"/>
    <mergeCell ref="W47:W51"/>
    <mergeCell ref="X47:X51"/>
    <mergeCell ref="Y47:Y51"/>
    <mergeCell ref="Z47:Z51"/>
    <mergeCell ref="AE47:AE51"/>
    <mergeCell ref="AF47:AF51"/>
    <mergeCell ref="AC48:AC50"/>
    <mergeCell ref="Y33:Y35"/>
    <mergeCell ref="AC33:AC34"/>
    <mergeCell ref="AH33:AH35"/>
    <mergeCell ref="G33:G36"/>
    <mergeCell ref="H33:H36"/>
    <mergeCell ref="N33:N36"/>
    <mergeCell ref="O33:O36"/>
    <mergeCell ref="P33:P36"/>
    <mergeCell ref="Q33:Q36"/>
    <mergeCell ref="T33:T34"/>
    <mergeCell ref="K22:K26"/>
    <mergeCell ref="G23:G25"/>
    <mergeCell ref="B28:B29"/>
    <mergeCell ref="K28:K29"/>
    <mergeCell ref="E33:E36"/>
    <mergeCell ref="F33:F36"/>
    <mergeCell ref="K33:K34"/>
    <mergeCell ref="Q38:Q41"/>
    <mergeCell ref="T38:T39"/>
    <mergeCell ref="Y38:Y40"/>
    <mergeCell ref="AC38:AC39"/>
    <mergeCell ref="AH38:AH40"/>
    <mergeCell ref="H38:H41"/>
    <mergeCell ref="K38:K41"/>
    <mergeCell ref="L38:L41"/>
    <mergeCell ref="M38:M41"/>
    <mergeCell ref="N38:N41"/>
    <mergeCell ref="O38:O41"/>
    <mergeCell ref="P38:P41"/>
    <mergeCell ref="T48:T50"/>
    <mergeCell ref="B33:B34"/>
    <mergeCell ref="B38:B41"/>
    <mergeCell ref="C38:C41"/>
    <mergeCell ref="D38:D41"/>
    <mergeCell ref="E38:E41"/>
    <mergeCell ref="F38:F41"/>
    <mergeCell ref="G38:G41"/>
    <mergeCell ref="B43:B46"/>
    <mergeCell ref="C43:C46"/>
    <mergeCell ref="D43:D46"/>
    <mergeCell ref="E43:E46"/>
    <mergeCell ref="B47:B51"/>
    <mergeCell ref="C47:C51"/>
    <mergeCell ref="D47:D51"/>
    <mergeCell ref="G74:H74"/>
    <mergeCell ref="G75:H75"/>
    <mergeCell ref="G67:H67"/>
    <mergeCell ref="G68:H68"/>
    <mergeCell ref="G69:H69"/>
    <mergeCell ref="G70:H70"/>
    <mergeCell ref="G71:H71"/>
    <mergeCell ref="G72:H72"/>
    <mergeCell ref="G73:H73"/>
    <mergeCell ref="P47:P51"/>
    <mergeCell ref="Q47:Q51"/>
    <mergeCell ref="E47:E51"/>
    <mergeCell ref="F47:F51"/>
    <mergeCell ref="G47:G51"/>
    <mergeCell ref="H47:H51"/>
    <mergeCell ref="M47:M51"/>
    <mergeCell ref="N47:N51"/>
    <mergeCell ref="O47:O51"/>
    <mergeCell ref="G61:H61"/>
    <mergeCell ref="G62:H62"/>
    <mergeCell ref="K48:K51"/>
    <mergeCell ref="L48:L51"/>
    <mergeCell ref="B56:F59"/>
    <mergeCell ref="D60:E60"/>
    <mergeCell ref="G60:H60"/>
    <mergeCell ref="D61:E61"/>
    <mergeCell ref="D62:E62"/>
    <mergeCell ref="D63:E63"/>
    <mergeCell ref="G63:H63"/>
    <mergeCell ref="D64:E64"/>
    <mergeCell ref="G64:H64"/>
    <mergeCell ref="D65:E65"/>
    <mergeCell ref="G65:H65"/>
    <mergeCell ref="G66:H66"/>
    <mergeCell ref="D66:E66"/>
    <mergeCell ref="D67:E67"/>
    <mergeCell ref="D68:E68"/>
    <mergeCell ref="D69:E69"/>
    <mergeCell ref="D70:E70"/>
    <mergeCell ref="D71:E71"/>
    <mergeCell ref="D72:E72"/>
    <mergeCell ref="D79:E79"/>
    <mergeCell ref="G79:H79"/>
    <mergeCell ref="G98:H98"/>
    <mergeCell ref="G99:H99"/>
    <mergeCell ref="G91:H91"/>
    <mergeCell ref="G92:H92"/>
    <mergeCell ref="G93:H93"/>
    <mergeCell ref="G94:H94"/>
    <mergeCell ref="G95:H95"/>
    <mergeCell ref="G96:H96"/>
    <mergeCell ref="G97:H97"/>
  </mergeCells>
  <dataValidations>
    <dataValidation type="list" allowBlank="1" showErrorMessage="1" sqref="C64:C119">
      <formula1>"超級品牌日,今日旗艦店"</formula1>
    </dataValidation>
  </dataValidations>
  <hyperlinks>
    <hyperlink r:id="rId4" ref="B56"/>
    <hyperlink r:id="rId5" ref="H57"/>
    <hyperlink r:id="rId6" ref="H58"/>
    <hyperlink r:id="rId7" ref="H59"/>
    <hyperlink r:id="rId8" ref="F64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  <hyperlink r:id="rId51" ref="F107"/>
    <hyperlink r:id="rId52" ref="F108"/>
    <hyperlink r:id="rId53" ref="F109"/>
    <hyperlink r:id="rId54" ref="F110"/>
    <hyperlink r:id="rId55" ref="F111"/>
    <hyperlink r:id="rId56" ref="F112"/>
    <hyperlink r:id="rId57" ref="F113"/>
    <hyperlink r:id="rId58" ref="F114"/>
    <hyperlink r:id="rId59" ref="F115"/>
    <hyperlink r:id="rId60" ref="F116"/>
    <hyperlink r:id="rId61" ref="F117"/>
    <hyperlink r:id="rId62" ref="F118"/>
    <hyperlink r:id="rId63" ref="F1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4"/>
  <legacyDrawing r:id="rId65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1423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45705.0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4760</v>
      </c>
      <c r="C15" s="36"/>
      <c r="D15" s="36"/>
      <c r="E15" s="36"/>
      <c r="F15" s="65"/>
      <c r="G15" s="1145" t="s">
        <v>40</v>
      </c>
      <c r="H15" s="65"/>
      <c r="K15" s="1624" t="s">
        <v>4762</v>
      </c>
      <c r="L15" s="36"/>
      <c r="M15" s="36"/>
      <c r="N15" s="36"/>
      <c r="O15" s="65"/>
      <c r="P15" s="1145" t="s">
        <v>40</v>
      </c>
      <c r="Q15" s="65"/>
      <c r="T15" s="1623" t="s">
        <v>4764</v>
      </c>
      <c r="U15" s="36"/>
      <c r="V15" s="36"/>
      <c r="W15" s="36"/>
      <c r="X15" s="65"/>
      <c r="Y15" s="1145" t="s">
        <v>40</v>
      </c>
      <c r="Z15" s="65"/>
      <c r="AC15" s="1624" t="s">
        <v>4766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2305"/>
      <c r="E22" s="2305"/>
      <c r="F22" s="2305"/>
      <c r="G22" s="2305"/>
      <c r="H22" s="769">
        <v>1.0</v>
      </c>
      <c r="K22" s="2305"/>
      <c r="L22" s="2305"/>
      <c r="M22" s="2305"/>
      <c r="N22" s="2305"/>
      <c r="O22" s="2305"/>
      <c r="P22" s="2305"/>
      <c r="Q22" s="769">
        <v>1.0</v>
      </c>
      <c r="T22" s="2305"/>
      <c r="U22" s="2305"/>
      <c r="V22" s="2305"/>
      <c r="W22" s="2305"/>
      <c r="X22" s="2305"/>
      <c r="Y22" s="2305"/>
      <c r="Z22" s="769">
        <v>1.0</v>
      </c>
      <c r="AA22" s="78"/>
      <c r="AB22" s="78"/>
      <c r="AC22" s="2305"/>
      <c r="AD22" s="2305"/>
      <c r="AE22" s="2305"/>
      <c r="AF22" s="2305"/>
      <c r="AG22" s="2305"/>
      <c r="AH22" s="2305"/>
      <c r="AI22" s="769">
        <v>1.0</v>
      </c>
      <c r="AJ22" s="844"/>
    </row>
    <row r="23" ht="18.0" customHeight="1">
      <c r="A23" s="831"/>
      <c r="B23" s="25"/>
      <c r="C23" s="25"/>
      <c r="D23" s="25"/>
      <c r="E23" s="25"/>
      <c r="F23" s="25"/>
      <c r="G23" s="25"/>
      <c r="H23" s="159"/>
      <c r="K23" s="25"/>
      <c r="L23" s="25"/>
      <c r="M23" s="25"/>
      <c r="N23" s="25"/>
      <c r="O23" s="25"/>
      <c r="P23" s="25"/>
      <c r="Q23" s="159"/>
      <c r="R23" s="831"/>
      <c r="S23" s="831"/>
      <c r="T23" s="25"/>
      <c r="U23" s="25"/>
      <c r="V23" s="25"/>
      <c r="W23" s="25"/>
      <c r="X23" s="25"/>
      <c r="Y23" s="25"/>
      <c r="Z23" s="159"/>
      <c r="AA23" s="837"/>
      <c r="AB23" s="837"/>
      <c r="AC23" s="25"/>
      <c r="AD23" s="25"/>
      <c r="AE23" s="25"/>
      <c r="AF23" s="25"/>
      <c r="AG23" s="25"/>
      <c r="AH23" s="25"/>
      <c r="AI23" s="159"/>
      <c r="AJ23" s="844"/>
    </row>
    <row r="24" ht="18.0" customHeight="1">
      <c r="A24" s="831"/>
      <c r="B24" s="25"/>
      <c r="C24" s="25"/>
      <c r="D24" s="25"/>
      <c r="E24" s="25"/>
      <c r="F24" s="25"/>
      <c r="G24" s="25"/>
      <c r="H24" s="159"/>
      <c r="K24" s="25"/>
      <c r="L24" s="25"/>
      <c r="M24" s="25"/>
      <c r="N24" s="25"/>
      <c r="O24" s="25"/>
      <c r="P24" s="25"/>
      <c r="Q24" s="159"/>
      <c r="R24" s="831"/>
      <c r="S24" s="831"/>
      <c r="T24" s="25"/>
      <c r="U24" s="25"/>
      <c r="V24" s="25"/>
      <c r="W24" s="25"/>
      <c r="X24" s="25"/>
      <c r="Y24" s="25"/>
      <c r="Z24" s="159"/>
      <c r="AA24" s="837"/>
      <c r="AB24" s="837"/>
      <c r="AC24" s="25"/>
      <c r="AD24" s="25"/>
      <c r="AE24" s="25"/>
      <c r="AF24" s="25"/>
      <c r="AG24" s="25"/>
      <c r="AH24" s="25"/>
      <c r="AI24" s="159"/>
      <c r="AJ24" s="844"/>
    </row>
    <row r="25" ht="18.0" customHeight="1">
      <c r="A25" s="831"/>
      <c r="B25" s="25"/>
      <c r="C25" s="25"/>
      <c r="D25" s="25"/>
      <c r="E25" s="25"/>
      <c r="F25" s="25"/>
      <c r="G25" s="25"/>
      <c r="H25" s="2244" t="s">
        <v>78</v>
      </c>
      <c r="K25" s="25"/>
      <c r="L25" s="25"/>
      <c r="M25" s="25"/>
      <c r="N25" s="25"/>
      <c r="O25" s="25"/>
      <c r="P25" s="25"/>
      <c r="Q25" s="2244" t="s">
        <v>78</v>
      </c>
      <c r="R25" s="831"/>
      <c r="S25" s="831"/>
      <c r="T25" s="25"/>
      <c r="U25" s="25"/>
      <c r="V25" s="25"/>
      <c r="W25" s="25"/>
      <c r="X25" s="25"/>
      <c r="Y25" s="25"/>
      <c r="Z25" s="2244" t="s">
        <v>78</v>
      </c>
      <c r="AA25" s="837"/>
      <c r="AB25" s="837"/>
      <c r="AC25" s="25"/>
      <c r="AD25" s="25"/>
      <c r="AE25" s="25"/>
      <c r="AF25" s="25"/>
      <c r="AG25" s="25"/>
      <c r="AH25" s="25"/>
      <c r="AI25" s="2244" t="s">
        <v>78</v>
      </c>
      <c r="AJ25" s="844"/>
    </row>
    <row r="26" ht="18.0" customHeight="1">
      <c r="A26" s="831"/>
      <c r="B26" s="14"/>
      <c r="C26" s="14"/>
      <c r="D26" s="14"/>
      <c r="E26" s="14"/>
      <c r="F26" s="14"/>
      <c r="G26" s="14"/>
      <c r="H26" s="2242" t="s">
        <v>280</v>
      </c>
      <c r="K26" s="14"/>
      <c r="L26" s="14"/>
      <c r="M26" s="14"/>
      <c r="N26" s="14"/>
      <c r="O26" s="14"/>
      <c r="P26" s="14"/>
      <c r="Q26" s="2242" t="s">
        <v>280</v>
      </c>
      <c r="R26" s="831"/>
      <c r="S26" s="831"/>
      <c r="T26" s="14"/>
      <c r="U26" s="14"/>
      <c r="V26" s="14"/>
      <c r="W26" s="14"/>
      <c r="X26" s="14"/>
      <c r="Y26" s="14"/>
      <c r="Z26" s="2242" t="s">
        <v>280</v>
      </c>
      <c r="AA26" s="837"/>
      <c r="AB26" s="837"/>
      <c r="AC26" s="14"/>
      <c r="AD26" s="14"/>
      <c r="AE26" s="14"/>
      <c r="AF26" s="14"/>
      <c r="AG26" s="14"/>
      <c r="AH26" s="14"/>
      <c r="AI26" s="2242" t="s">
        <v>280</v>
      </c>
      <c r="AJ26" s="844"/>
    </row>
    <row r="27">
      <c r="B27" s="769">
        <v>2.0</v>
      </c>
      <c r="C27" s="769">
        <v>3.0</v>
      </c>
      <c r="D27" s="769">
        <v>4.0</v>
      </c>
      <c r="E27" s="769">
        <v>5.0</v>
      </c>
      <c r="F27" s="769">
        <v>6.0</v>
      </c>
      <c r="G27" s="769">
        <v>7.0</v>
      </c>
      <c r="H27" s="769">
        <v>8.0</v>
      </c>
      <c r="K27" s="769">
        <v>2.0</v>
      </c>
      <c r="L27" s="769">
        <v>3.0</v>
      </c>
      <c r="M27" s="769">
        <v>4.0</v>
      </c>
      <c r="N27" s="769">
        <v>5.0</v>
      </c>
      <c r="O27" s="769">
        <v>6.0</v>
      </c>
      <c r="P27" s="769">
        <v>7.0</v>
      </c>
      <c r="Q27" s="769">
        <v>8.0</v>
      </c>
      <c r="T27" s="769">
        <v>2.0</v>
      </c>
      <c r="U27" s="769">
        <v>3.0</v>
      </c>
      <c r="V27" s="769">
        <v>4.0</v>
      </c>
      <c r="W27" s="769">
        <v>5.0</v>
      </c>
      <c r="X27" s="769">
        <v>6.0</v>
      </c>
      <c r="Y27" s="769">
        <v>7.0</v>
      </c>
      <c r="Z27" s="769">
        <v>8.0</v>
      </c>
      <c r="AA27" s="78"/>
      <c r="AB27" s="78"/>
      <c r="AC27" s="769">
        <v>2.0</v>
      </c>
      <c r="AD27" s="769">
        <v>3.0</v>
      </c>
      <c r="AE27" s="769">
        <v>4.0</v>
      </c>
      <c r="AF27" s="769">
        <v>5.0</v>
      </c>
      <c r="AG27" s="769">
        <v>6.0</v>
      </c>
      <c r="AH27" s="769">
        <v>7.0</v>
      </c>
      <c r="AI27" s="769">
        <v>8.0</v>
      </c>
      <c r="AJ27" s="844"/>
    </row>
    <row r="28" ht="18.0" customHeight="1">
      <c r="B28" s="2376" t="s">
        <v>4669</v>
      </c>
      <c r="C28" s="2377" t="s">
        <v>4771</v>
      </c>
      <c r="D28" s="159"/>
      <c r="E28" s="159"/>
      <c r="F28" s="159"/>
      <c r="G28" s="159"/>
      <c r="H28" s="159"/>
      <c r="K28" s="2376" t="s">
        <v>4669</v>
      </c>
      <c r="L28" s="2377" t="s">
        <v>4771</v>
      </c>
      <c r="M28" s="159"/>
      <c r="N28" s="159"/>
      <c r="O28" s="159"/>
      <c r="P28" s="159"/>
      <c r="Q28" s="159"/>
      <c r="T28" s="2376" t="s">
        <v>4669</v>
      </c>
      <c r="U28" s="2377" t="s">
        <v>4771</v>
      </c>
      <c r="V28" s="159"/>
      <c r="W28" s="159"/>
      <c r="X28" s="159"/>
      <c r="Y28" s="159"/>
      <c r="Z28" s="159"/>
      <c r="AC28" s="2376" t="s">
        <v>4669</v>
      </c>
      <c r="AD28" s="2377" t="s">
        <v>4771</v>
      </c>
      <c r="AE28" s="159"/>
      <c r="AF28" s="159"/>
      <c r="AG28" s="159"/>
      <c r="AH28" s="159"/>
      <c r="AI28" s="159"/>
      <c r="AJ28" s="844"/>
    </row>
    <row r="29" ht="18.0" customHeight="1">
      <c r="B29" s="25"/>
      <c r="C29" s="25"/>
      <c r="D29" s="159"/>
      <c r="E29" s="159"/>
      <c r="F29" s="159"/>
      <c r="G29" s="159"/>
      <c r="H29" s="159"/>
      <c r="K29" s="25"/>
      <c r="L29" s="25"/>
      <c r="M29" s="159"/>
      <c r="N29" s="159"/>
      <c r="O29" s="159"/>
      <c r="P29" s="159"/>
      <c r="Q29" s="159"/>
      <c r="T29" s="25"/>
      <c r="U29" s="25"/>
      <c r="V29" s="159"/>
      <c r="W29" s="159"/>
      <c r="X29" s="159"/>
      <c r="Y29" s="159"/>
      <c r="Z29" s="159"/>
      <c r="AC29" s="25"/>
      <c r="AD29" s="25"/>
      <c r="AE29" s="159"/>
      <c r="AF29" s="159"/>
      <c r="AG29" s="159"/>
      <c r="AH29" s="159"/>
      <c r="AI29" s="159"/>
      <c r="AJ29" s="844"/>
    </row>
    <row r="30" ht="18.0" customHeight="1">
      <c r="B30" s="25"/>
      <c r="C30" s="14"/>
      <c r="D30" s="773" t="s">
        <v>78</v>
      </c>
      <c r="E30" s="773" t="s">
        <v>78</v>
      </c>
      <c r="F30" s="773" t="s">
        <v>78</v>
      </c>
      <c r="G30" s="773" t="s">
        <v>78</v>
      </c>
      <c r="H30" s="773" t="s">
        <v>78</v>
      </c>
      <c r="K30" s="25"/>
      <c r="L30" s="14"/>
      <c r="M30" s="773" t="s">
        <v>78</v>
      </c>
      <c r="N30" s="773" t="s">
        <v>78</v>
      </c>
      <c r="O30" s="773" t="s">
        <v>78</v>
      </c>
      <c r="P30" s="773" t="s">
        <v>78</v>
      </c>
      <c r="Q30" s="773" t="s">
        <v>78</v>
      </c>
      <c r="T30" s="25"/>
      <c r="U30" s="14"/>
      <c r="V30" s="773" t="s">
        <v>78</v>
      </c>
      <c r="W30" s="773" t="s">
        <v>78</v>
      </c>
      <c r="X30" s="773" t="s">
        <v>78</v>
      </c>
      <c r="Y30" s="773" t="s">
        <v>78</v>
      </c>
      <c r="Z30" s="773" t="s">
        <v>78</v>
      </c>
      <c r="AC30" s="25"/>
      <c r="AD30" s="14"/>
      <c r="AE30" s="773" t="s">
        <v>78</v>
      </c>
      <c r="AF30" s="773" t="s">
        <v>78</v>
      </c>
      <c r="AG30" s="773" t="s">
        <v>78</v>
      </c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334" t="s">
        <v>280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334" t="s">
        <v>280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334" t="s">
        <v>280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334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9.0</v>
      </c>
      <c r="C32" s="769">
        <v>10.0</v>
      </c>
      <c r="D32" s="769">
        <v>11.0</v>
      </c>
      <c r="E32" s="769">
        <v>12.0</v>
      </c>
      <c r="F32" s="769">
        <v>13.0</v>
      </c>
      <c r="G32" s="769">
        <v>14.0</v>
      </c>
      <c r="H32" s="769">
        <v>15.0</v>
      </c>
      <c r="K32" s="769">
        <v>9.0</v>
      </c>
      <c r="L32" s="769">
        <v>10.0</v>
      </c>
      <c r="M32" s="769">
        <v>11.0</v>
      </c>
      <c r="N32" s="769">
        <v>12.0</v>
      </c>
      <c r="O32" s="769">
        <v>13.0</v>
      </c>
      <c r="P32" s="769">
        <v>14.0</v>
      </c>
      <c r="Q32" s="769">
        <v>15.0</v>
      </c>
      <c r="T32" s="769">
        <v>9.0</v>
      </c>
      <c r="U32" s="769">
        <v>10.0</v>
      </c>
      <c r="V32" s="769">
        <v>11.0</v>
      </c>
      <c r="W32" s="769">
        <v>12.0</v>
      </c>
      <c r="X32" s="769">
        <v>13.0</v>
      </c>
      <c r="Y32" s="769">
        <v>14.0</v>
      </c>
      <c r="Z32" s="769">
        <v>15.0</v>
      </c>
      <c r="AA32" s="92"/>
      <c r="AB32" s="92"/>
      <c r="AC32" s="769">
        <v>9.0</v>
      </c>
      <c r="AD32" s="769">
        <v>10.0</v>
      </c>
      <c r="AE32" s="769">
        <v>11.0</v>
      </c>
      <c r="AF32" s="769">
        <v>12.0</v>
      </c>
      <c r="AG32" s="769">
        <v>13.0</v>
      </c>
      <c r="AH32" s="769">
        <v>14.0</v>
      </c>
      <c r="AI32" s="769">
        <v>15.0</v>
      </c>
      <c r="AJ32" s="844"/>
    </row>
    <row r="33" ht="18.0" customHeight="1">
      <c r="B33" s="841" t="s">
        <v>4102</v>
      </c>
      <c r="C33" s="159"/>
      <c r="D33" s="159"/>
      <c r="E33" s="159"/>
      <c r="F33" s="159"/>
      <c r="G33" s="159"/>
      <c r="H33" s="159"/>
      <c r="K33" s="841" t="s">
        <v>4102</v>
      </c>
      <c r="L33" s="159"/>
      <c r="M33" s="159"/>
      <c r="N33" s="159"/>
      <c r="O33" s="159"/>
      <c r="P33" s="159"/>
      <c r="Q33" s="159"/>
      <c r="T33" s="841" t="s">
        <v>4102</v>
      </c>
      <c r="U33" s="159"/>
      <c r="V33" s="159"/>
      <c r="W33" s="159"/>
      <c r="X33" s="159"/>
      <c r="Y33" s="159"/>
      <c r="Z33" s="159"/>
      <c r="AC33" s="841" t="s">
        <v>4102</v>
      </c>
      <c r="AD33" s="159"/>
      <c r="AE33" s="159"/>
      <c r="AF33" s="159"/>
      <c r="AG33" s="159"/>
      <c r="AH33" s="159"/>
      <c r="AI33" s="159"/>
      <c r="AJ33" s="844"/>
    </row>
    <row r="34" ht="18.0" customHeight="1">
      <c r="B34" s="25"/>
      <c r="C34" s="159"/>
      <c r="D34" s="159"/>
      <c r="E34" s="159"/>
      <c r="F34" s="159"/>
      <c r="G34" s="159"/>
      <c r="H34" s="159"/>
      <c r="K34" s="25"/>
      <c r="L34" s="159"/>
      <c r="M34" s="159"/>
      <c r="N34" s="159"/>
      <c r="O34" s="159"/>
      <c r="P34" s="159"/>
      <c r="Q34" s="159"/>
      <c r="T34" s="25"/>
      <c r="U34" s="159"/>
      <c r="V34" s="159"/>
      <c r="W34" s="159"/>
      <c r="X34" s="159"/>
      <c r="Y34" s="159"/>
      <c r="Z34" s="159"/>
      <c r="AC34" s="25"/>
      <c r="AD34" s="159"/>
      <c r="AE34" s="159"/>
      <c r="AF34" s="159"/>
      <c r="AG34" s="159"/>
      <c r="AH34" s="159"/>
      <c r="AI34" s="159"/>
      <c r="AJ34" s="844"/>
    </row>
    <row r="35" ht="18.0" customHeight="1">
      <c r="B35" s="2244" t="s">
        <v>78</v>
      </c>
      <c r="C35" s="773" t="s">
        <v>78</v>
      </c>
      <c r="D35" s="773" t="s">
        <v>78</v>
      </c>
      <c r="E35" s="773" t="s">
        <v>78</v>
      </c>
      <c r="F35" s="773" t="s">
        <v>78</v>
      </c>
      <c r="G35" s="159"/>
      <c r="H35" s="159"/>
      <c r="K35" s="2244" t="s">
        <v>78</v>
      </c>
      <c r="L35" s="773" t="s">
        <v>78</v>
      </c>
      <c r="M35" s="773" t="s">
        <v>78</v>
      </c>
      <c r="N35" s="773" t="s">
        <v>78</v>
      </c>
      <c r="O35" s="773" t="s">
        <v>78</v>
      </c>
      <c r="P35" s="159"/>
      <c r="Q35" s="159"/>
      <c r="T35" s="2244" t="s">
        <v>78</v>
      </c>
      <c r="U35" s="773" t="s">
        <v>78</v>
      </c>
      <c r="V35" s="773" t="s">
        <v>78</v>
      </c>
      <c r="W35" s="773" t="s">
        <v>78</v>
      </c>
      <c r="X35" s="773" t="s">
        <v>78</v>
      </c>
      <c r="Y35" s="159"/>
      <c r="Z35" s="159"/>
      <c r="AB35" s="53"/>
      <c r="AC35" s="2244" t="s">
        <v>78</v>
      </c>
      <c r="AD35" s="773" t="s">
        <v>78</v>
      </c>
      <c r="AE35" s="773" t="s">
        <v>78</v>
      </c>
      <c r="AF35" s="773" t="s">
        <v>78</v>
      </c>
      <c r="AG35" s="773" t="s">
        <v>78</v>
      </c>
      <c r="AH35" s="159"/>
      <c r="AI35" s="159"/>
      <c r="AJ35" s="844"/>
    </row>
    <row r="36" ht="18.0" customHeight="1">
      <c r="B36" s="2245" t="s">
        <v>280</v>
      </c>
      <c r="C36" s="2242" t="s">
        <v>280</v>
      </c>
      <c r="D36" s="2242" t="s">
        <v>280</v>
      </c>
      <c r="E36" s="2242" t="s">
        <v>280</v>
      </c>
      <c r="F36" s="2242" t="s">
        <v>280</v>
      </c>
      <c r="G36" s="773" t="s">
        <v>78</v>
      </c>
      <c r="H36" s="2242" t="s">
        <v>280</v>
      </c>
      <c r="K36" s="2245" t="s">
        <v>280</v>
      </c>
      <c r="L36" s="2242" t="s">
        <v>280</v>
      </c>
      <c r="M36" s="2242" t="s">
        <v>280</v>
      </c>
      <c r="N36" s="2242" t="s">
        <v>280</v>
      </c>
      <c r="O36" s="2242" t="s">
        <v>280</v>
      </c>
      <c r="P36" s="773" t="s">
        <v>78</v>
      </c>
      <c r="Q36" s="2242" t="s">
        <v>280</v>
      </c>
      <c r="T36" s="2245" t="s">
        <v>280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773" t="s">
        <v>78</v>
      </c>
      <c r="Z36" s="2242" t="s">
        <v>280</v>
      </c>
      <c r="AC36" s="2245" t="s">
        <v>280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773" t="s">
        <v>78</v>
      </c>
      <c r="AI36" s="2242" t="s">
        <v>280</v>
      </c>
      <c r="AJ36" s="844"/>
    </row>
    <row r="37">
      <c r="B37" s="769">
        <v>16.0</v>
      </c>
      <c r="C37" s="769">
        <v>17.0</v>
      </c>
      <c r="D37" s="769">
        <v>18.0</v>
      </c>
      <c r="E37" s="769">
        <v>19.0</v>
      </c>
      <c r="F37" s="769">
        <v>20.0</v>
      </c>
      <c r="G37" s="769">
        <v>21.0</v>
      </c>
      <c r="H37" s="769">
        <v>22.0</v>
      </c>
      <c r="K37" s="769">
        <v>16.0</v>
      </c>
      <c r="L37" s="769">
        <v>17.0</v>
      </c>
      <c r="M37" s="769">
        <v>18.0</v>
      </c>
      <c r="N37" s="769">
        <v>19.0</v>
      </c>
      <c r="O37" s="769">
        <v>20.0</v>
      </c>
      <c r="P37" s="769">
        <v>21.0</v>
      </c>
      <c r="Q37" s="769">
        <v>22.0</v>
      </c>
      <c r="T37" s="769">
        <v>16.0</v>
      </c>
      <c r="U37" s="769">
        <v>17.0</v>
      </c>
      <c r="V37" s="769">
        <v>18.0</v>
      </c>
      <c r="W37" s="769">
        <v>19.0</v>
      </c>
      <c r="X37" s="769">
        <v>20.0</v>
      </c>
      <c r="Y37" s="769">
        <v>21.0</v>
      </c>
      <c r="Z37" s="769">
        <v>22.0</v>
      </c>
      <c r="AC37" s="769">
        <v>16.0</v>
      </c>
      <c r="AD37" s="769">
        <v>17.0</v>
      </c>
      <c r="AE37" s="769">
        <v>18.0</v>
      </c>
      <c r="AF37" s="769">
        <v>19.0</v>
      </c>
      <c r="AG37" s="769">
        <v>20.0</v>
      </c>
      <c r="AH37" s="769">
        <v>21.0</v>
      </c>
      <c r="AI37" s="769">
        <v>22.0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2246" t="s">
        <v>4106</v>
      </c>
      <c r="W38" s="159"/>
      <c r="X38" s="159"/>
      <c r="Y38" s="159"/>
      <c r="Z38" s="159"/>
      <c r="AA38" s="97"/>
      <c r="AB38" s="97"/>
      <c r="AC38" s="841" t="s">
        <v>4102</v>
      </c>
      <c r="AD38" s="159"/>
      <c r="AE38" s="2246" t="s">
        <v>4106</v>
      </c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25"/>
      <c r="W39" s="159"/>
      <c r="X39" s="2305"/>
      <c r="Y39" s="159"/>
      <c r="Z39" s="159"/>
      <c r="AA39" s="97"/>
      <c r="AB39" s="97"/>
      <c r="AC39" s="25"/>
      <c r="AD39" s="159"/>
      <c r="AE39" s="25"/>
      <c r="AF39" s="159"/>
      <c r="AG39" s="2305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2244" t="s">
        <v>78</v>
      </c>
      <c r="V40" s="14"/>
      <c r="W40" s="2378" t="s">
        <v>78</v>
      </c>
      <c r="X40" s="2378" t="s">
        <v>78</v>
      </c>
      <c r="Y40" s="773" t="s">
        <v>78</v>
      </c>
      <c r="Z40" s="773" t="s">
        <v>78</v>
      </c>
      <c r="AA40" s="97"/>
      <c r="AB40" s="97"/>
      <c r="AC40" s="2244" t="s">
        <v>78</v>
      </c>
      <c r="AD40" s="2244" t="s">
        <v>78</v>
      </c>
      <c r="AE40" s="14"/>
      <c r="AF40" s="2378" t="s">
        <v>78</v>
      </c>
      <c r="AG40" s="2378" t="s">
        <v>78</v>
      </c>
      <c r="AH40" s="773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5" t="s">
        <v>280</v>
      </c>
      <c r="W41" s="2242" t="s">
        <v>280</v>
      </c>
      <c r="X41" s="2379" t="s">
        <v>280</v>
      </c>
      <c r="Y41" s="241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5" t="s">
        <v>280</v>
      </c>
      <c r="AF41" s="2242" t="s">
        <v>280</v>
      </c>
      <c r="AG41" s="2379" t="s">
        <v>280</v>
      </c>
      <c r="AH41" s="2419" t="s">
        <v>280</v>
      </c>
      <c r="AI41" s="2379" t="s">
        <v>280</v>
      </c>
      <c r="AJ41" s="844"/>
    </row>
    <row r="42">
      <c r="B42" s="769">
        <v>23.0</v>
      </c>
      <c r="C42" s="769">
        <v>24.0</v>
      </c>
      <c r="D42" s="769">
        <v>25.0</v>
      </c>
      <c r="E42" s="769">
        <v>26.0</v>
      </c>
      <c r="F42" s="769">
        <v>27.0</v>
      </c>
      <c r="G42" s="769">
        <v>28.0</v>
      </c>
      <c r="H42" s="769">
        <v>28.0</v>
      </c>
      <c r="K42" s="769">
        <v>23.0</v>
      </c>
      <c r="L42" s="769">
        <v>24.0</v>
      </c>
      <c r="M42" s="769">
        <v>25.0</v>
      </c>
      <c r="N42" s="769">
        <v>26.0</v>
      </c>
      <c r="O42" s="769">
        <v>27.0</v>
      </c>
      <c r="P42" s="769">
        <v>28.0</v>
      </c>
      <c r="Q42" s="769">
        <v>28.0</v>
      </c>
      <c r="T42" s="769">
        <v>23.0</v>
      </c>
      <c r="U42" s="769">
        <v>24.0</v>
      </c>
      <c r="V42" s="769">
        <v>25.0</v>
      </c>
      <c r="W42" s="769">
        <v>26.0</v>
      </c>
      <c r="X42" s="769">
        <v>27.0</v>
      </c>
      <c r="Y42" s="769">
        <v>28.0</v>
      </c>
      <c r="Z42" s="769">
        <v>29.0</v>
      </c>
      <c r="AA42" s="97"/>
      <c r="AB42" s="97"/>
      <c r="AC42" s="769">
        <v>23.0</v>
      </c>
      <c r="AD42" s="769">
        <v>24.0</v>
      </c>
      <c r="AE42" s="769">
        <v>25.0</v>
      </c>
      <c r="AF42" s="769">
        <v>26.0</v>
      </c>
      <c r="AG42" s="769">
        <v>27.0</v>
      </c>
      <c r="AH42" s="769">
        <v>28.0</v>
      </c>
      <c r="AI42" s="769">
        <v>29.0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841" t="s">
        <v>4102</v>
      </c>
      <c r="U43" s="159"/>
      <c r="V43" s="2246" t="s">
        <v>4778</v>
      </c>
      <c r="W43" s="159"/>
      <c r="X43" s="159"/>
      <c r="Y43" s="159"/>
      <c r="Z43" s="159"/>
      <c r="AA43" s="97"/>
      <c r="AB43" s="97"/>
      <c r="AC43" s="841" t="s">
        <v>4102</v>
      </c>
      <c r="AD43" s="159"/>
      <c r="AE43" s="2246" t="s">
        <v>4778</v>
      </c>
      <c r="AF43" s="159"/>
      <c r="AG43" s="159"/>
      <c r="AH43" s="159"/>
      <c r="AI43" s="159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25"/>
      <c r="W44" s="159"/>
      <c r="X44" s="2305"/>
      <c r="Y44" s="159"/>
      <c r="Z44" s="159"/>
      <c r="AA44" s="97"/>
      <c r="AB44" s="97"/>
      <c r="AC44" s="25"/>
      <c r="AD44" s="159"/>
      <c r="AE44" s="25"/>
      <c r="AF44" s="159"/>
      <c r="AG44" s="2305"/>
      <c r="AH44" s="159"/>
      <c r="AI44" s="159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U45" s="2244" t="s">
        <v>78</v>
      </c>
      <c r="V45" s="25"/>
      <c r="W45" s="2420" t="s">
        <v>78</v>
      </c>
      <c r="X45" s="2420" t="s">
        <v>78</v>
      </c>
      <c r="Y45" s="2421" t="s">
        <v>78</v>
      </c>
      <c r="Z45" s="2421" t="s">
        <v>78</v>
      </c>
      <c r="AA45" s="97"/>
      <c r="AB45" s="97"/>
      <c r="AC45" s="2244" t="s">
        <v>78</v>
      </c>
      <c r="AD45" s="2244" t="s">
        <v>78</v>
      </c>
      <c r="AE45" s="25"/>
      <c r="AF45" s="2420" t="s">
        <v>78</v>
      </c>
      <c r="AG45" s="2420" t="s">
        <v>78</v>
      </c>
      <c r="AH45" s="2421" t="s">
        <v>78</v>
      </c>
      <c r="AI45" s="2421" t="s">
        <v>78</v>
      </c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4" t="s">
        <v>280</v>
      </c>
      <c r="V46" s="14"/>
      <c r="W46" s="2242" t="s">
        <v>280</v>
      </c>
      <c r="X46" s="2242" t="s">
        <v>280</v>
      </c>
      <c r="Y46" s="2336" t="s">
        <v>280</v>
      </c>
      <c r="Z46" s="2336" t="s">
        <v>280</v>
      </c>
      <c r="AA46" s="97"/>
      <c r="AB46" s="97"/>
      <c r="AC46" s="2334" t="s">
        <v>280</v>
      </c>
      <c r="AD46" s="2334" t="s">
        <v>280</v>
      </c>
      <c r="AE46" s="14"/>
      <c r="AF46" s="2242" t="s">
        <v>280</v>
      </c>
      <c r="AG46" s="2242" t="s">
        <v>280</v>
      </c>
      <c r="AH46" s="2336" t="s">
        <v>280</v>
      </c>
      <c r="AI46" s="2336" t="s">
        <v>280</v>
      </c>
      <c r="AJ46" s="844"/>
    </row>
    <row r="47" ht="18.0" customHeight="1">
      <c r="B47" s="769">
        <v>30.0</v>
      </c>
      <c r="C47" s="769">
        <v>31.0</v>
      </c>
      <c r="D47" s="2305"/>
      <c r="E47" s="2305"/>
      <c r="F47" s="2305"/>
      <c r="G47" s="2305"/>
      <c r="H47" s="2305"/>
      <c r="K47" s="769">
        <v>30.0</v>
      </c>
      <c r="L47" s="769">
        <v>31.0</v>
      </c>
      <c r="M47" s="2305"/>
      <c r="N47" s="2305"/>
      <c r="O47" s="2305"/>
      <c r="P47" s="2305"/>
      <c r="Q47" s="2305"/>
      <c r="T47" s="769">
        <v>30.0</v>
      </c>
      <c r="U47" s="769">
        <v>31.0</v>
      </c>
      <c r="V47" s="2337"/>
      <c r="W47" s="2337"/>
      <c r="X47" s="2337"/>
      <c r="Y47" s="2337"/>
      <c r="Z47" s="2337"/>
      <c r="AA47" s="97"/>
      <c r="AB47" s="97"/>
      <c r="AC47" s="769">
        <v>30.0</v>
      </c>
      <c r="AD47" s="769">
        <v>31.0</v>
      </c>
      <c r="AE47" s="2337"/>
      <c r="AF47" s="2337"/>
      <c r="AG47" s="2337"/>
      <c r="AH47" s="2337"/>
      <c r="AI47" s="2337"/>
      <c r="AJ47" s="844"/>
    </row>
    <row r="48" ht="18.0" customHeight="1">
      <c r="B48" s="1389" t="s">
        <v>115</v>
      </c>
      <c r="C48" s="1389" t="s">
        <v>115</v>
      </c>
      <c r="D48" s="25"/>
      <c r="E48" s="25"/>
      <c r="F48" s="25"/>
      <c r="G48" s="25"/>
      <c r="H48" s="25"/>
      <c r="K48" s="1389" t="s">
        <v>115</v>
      </c>
      <c r="L48" s="1389" t="s">
        <v>115</v>
      </c>
      <c r="M48" s="25"/>
      <c r="N48" s="25"/>
      <c r="O48" s="25"/>
      <c r="P48" s="25"/>
      <c r="Q48" s="25"/>
      <c r="T48" s="841" t="s">
        <v>4102</v>
      </c>
      <c r="U48" s="159"/>
      <c r="V48" s="25"/>
      <c r="W48" s="25"/>
      <c r="X48" s="25"/>
      <c r="Y48" s="25"/>
      <c r="Z48" s="25"/>
      <c r="AA48" s="97"/>
      <c r="AB48" s="97"/>
      <c r="AC48" s="841" t="s">
        <v>4102</v>
      </c>
      <c r="AD48" s="159"/>
      <c r="AE48" s="25"/>
      <c r="AF48" s="25"/>
      <c r="AG48" s="25"/>
      <c r="AH48" s="25"/>
      <c r="AI48" s="25"/>
      <c r="AJ48" s="844"/>
    </row>
    <row r="49" ht="18.0" customHeight="1">
      <c r="B49" s="25"/>
      <c r="C49" s="25"/>
      <c r="D49" s="25"/>
      <c r="E49" s="25"/>
      <c r="F49" s="25"/>
      <c r="G49" s="25"/>
      <c r="H49" s="25"/>
      <c r="K49" s="25"/>
      <c r="L49" s="25"/>
      <c r="M49" s="25"/>
      <c r="N49" s="25"/>
      <c r="O49" s="25"/>
      <c r="P49" s="25"/>
      <c r="Q49" s="25"/>
      <c r="T49" s="25"/>
      <c r="U49" s="159"/>
      <c r="V49" s="25"/>
      <c r="W49" s="25"/>
      <c r="X49" s="25"/>
      <c r="Y49" s="25"/>
      <c r="Z49" s="25"/>
      <c r="AA49" s="97"/>
      <c r="AB49" s="97"/>
      <c r="AC49" s="25"/>
      <c r="AD49" s="159"/>
      <c r="AE49" s="25"/>
      <c r="AF49" s="25"/>
      <c r="AG49" s="25"/>
      <c r="AH49" s="25"/>
      <c r="AI49" s="25"/>
      <c r="AJ49" s="844"/>
    </row>
    <row r="50" ht="18.0" customHeight="1">
      <c r="B50" s="25"/>
      <c r="C50" s="25"/>
      <c r="D50" s="25"/>
      <c r="E50" s="25"/>
      <c r="F50" s="25"/>
      <c r="G50" s="25"/>
      <c r="H50" s="25"/>
      <c r="K50" s="25"/>
      <c r="L50" s="25"/>
      <c r="M50" s="25"/>
      <c r="N50" s="25"/>
      <c r="O50" s="25"/>
      <c r="P50" s="25"/>
      <c r="Q50" s="25"/>
      <c r="T50" s="14"/>
      <c r="U50" s="2244" t="s">
        <v>78</v>
      </c>
      <c r="V50" s="25"/>
      <c r="W50" s="25"/>
      <c r="X50" s="25"/>
      <c r="Y50" s="25"/>
      <c r="Z50" s="25"/>
      <c r="AA50" s="97"/>
      <c r="AB50" s="97"/>
      <c r="AC50" s="14"/>
      <c r="AD50" s="2244" t="s">
        <v>78</v>
      </c>
      <c r="AE50" s="25"/>
      <c r="AF50" s="25"/>
      <c r="AG50" s="25"/>
      <c r="AH50" s="25"/>
      <c r="AI50" s="25"/>
      <c r="AJ50" s="844"/>
    </row>
    <row r="51" ht="18.0" customHeight="1">
      <c r="B51" s="14"/>
      <c r="C51" s="14"/>
      <c r="D51" s="14"/>
      <c r="E51" s="14"/>
      <c r="F51" s="14"/>
      <c r="G51" s="14"/>
      <c r="H51" s="14"/>
      <c r="K51" s="14"/>
      <c r="L51" s="14"/>
      <c r="M51" s="14"/>
      <c r="N51" s="14"/>
      <c r="O51" s="14"/>
      <c r="P51" s="14"/>
      <c r="Q51" s="14"/>
      <c r="T51" s="2334" t="s">
        <v>280</v>
      </c>
      <c r="U51" s="2334" t="s">
        <v>280</v>
      </c>
      <c r="V51" s="14"/>
      <c r="W51" s="14"/>
      <c r="X51" s="14"/>
      <c r="Y51" s="14"/>
      <c r="Z51" s="14"/>
      <c r="AA51" s="97"/>
      <c r="AB51" s="97"/>
      <c r="AC51" s="2334" t="s">
        <v>280</v>
      </c>
      <c r="AD51" s="2334" t="s">
        <v>280</v>
      </c>
      <c r="AE51" s="14"/>
      <c r="AF51" s="14"/>
      <c r="AG51" s="14"/>
      <c r="AH51" s="14"/>
      <c r="AI51" s="14"/>
      <c r="AJ51" s="844"/>
    </row>
    <row r="52">
      <c r="K52" s="346"/>
      <c r="AJ52" s="844"/>
    </row>
    <row r="53">
      <c r="AJ53" s="844"/>
    </row>
    <row r="54">
      <c r="K54" s="346"/>
      <c r="AJ54" s="844"/>
    </row>
    <row r="55">
      <c r="K55" s="1634"/>
    </row>
    <row r="56">
      <c r="B56" s="2154" t="s">
        <v>4780</v>
      </c>
      <c r="C56" s="36"/>
      <c r="D56" s="36"/>
      <c r="E56" s="36"/>
      <c r="F56" s="36"/>
      <c r="G56" s="2156" t="s">
        <v>139</v>
      </c>
      <c r="H56" s="2156" t="s">
        <v>140</v>
      </c>
      <c r="K56" s="346"/>
      <c r="T56" s="905"/>
      <c r="U56" s="905"/>
    </row>
    <row r="57">
      <c r="B57" s="51"/>
      <c r="G57" s="71" t="s">
        <v>85</v>
      </c>
      <c r="H57" s="2248" t="s">
        <v>4095</v>
      </c>
      <c r="K57" s="346"/>
      <c r="T57" s="905"/>
      <c r="U57" s="905"/>
    </row>
    <row r="58">
      <c r="B58" s="51"/>
      <c r="G58" s="71" t="s">
        <v>116</v>
      </c>
      <c r="H58" s="2248" t="s">
        <v>4610</v>
      </c>
      <c r="K58" s="346"/>
      <c r="T58" s="905"/>
      <c r="U58" s="905"/>
    </row>
    <row r="59">
      <c r="B59" s="153"/>
      <c r="C59" s="113"/>
      <c r="D59" s="113"/>
      <c r="E59" s="113"/>
      <c r="F59" s="113"/>
      <c r="G59" s="71" t="s">
        <v>169</v>
      </c>
      <c r="H59" s="2248" t="s">
        <v>1227</v>
      </c>
      <c r="K59" s="346"/>
      <c r="T59" s="905"/>
      <c r="U59" s="905"/>
    </row>
    <row r="60">
      <c r="A60" s="84" t="s">
        <v>4113</v>
      </c>
      <c r="B60" s="2250" t="s">
        <v>4114</v>
      </c>
      <c r="C60" s="2251" t="s">
        <v>448</v>
      </c>
      <c r="D60" s="2252" t="s">
        <v>124</v>
      </c>
      <c r="E60" s="4"/>
      <c r="F60" s="2253" t="s">
        <v>4454</v>
      </c>
      <c r="G60" s="2345" t="s">
        <v>4455</v>
      </c>
      <c r="H60" s="4"/>
      <c r="T60" s="905"/>
      <c r="U60" s="905"/>
    </row>
    <row r="61" ht="15.0" customHeight="1">
      <c r="A61" s="1" t="s">
        <v>149</v>
      </c>
      <c r="B61" s="2386">
        <v>45719.0</v>
      </c>
      <c r="C61" s="2387" t="s">
        <v>4784</v>
      </c>
      <c r="D61" s="2388" t="s">
        <v>508</v>
      </c>
      <c r="E61" s="4"/>
      <c r="F61" s="2389"/>
      <c r="G61" s="2388" t="s">
        <v>508</v>
      </c>
      <c r="H61" s="4"/>
      <c r="T61" s="905"/>
      <c r="U61" s="905"/>
    </row>
    <row r="62">
      <c r="B62" s="2386">
        <v>45734.0</v>
      </c>
      <c r="C62" s="2387" t="s">
        <v>3981</v>
      </c>
      <c r="D62" s="2388" t="s">
        <v>508</v>
      </c>
      <c r="E62" s="4"/>
      <c r="F62" s="2389"/>
      <c r="G62" s="2388" t="s">
        <v>508</v>
      </c>
      <c r="H62" s="4"/>
      <c r="T62" s="905"/>
      <c r="U62" s="905"/>
    </row>
    <row r="63">
      <c r="B63" s="2386">
        <v>45741.0</v>
      </c>
      <c r="C63" s="2387" t="s">
        <v>4120</v>
      </c>
      <c r="D63" s="2388" t="s">
        <v>508</v>
      </c>
      <c r="E63" s="4"/>
      <c r="F63" s="2389"/>
      <c r="G63" s="2388" t="s">
        <v>508</v>
      </c>
      <c r="H63" s="4"/>
      <c r="T63" s="905"/>
      <c r="U63" s="905"/>
    </row>
    <row r="64">
      <c r="B64" s="2390">
        <v>45717.0</v>
      </c>
      <c r="C64" s="2391" t="s">
        <v>78</v>
      </c>
      <c r="D64" s="2392" t="s">
        <v>4786</v>
      </c>
      <c r="E64" s="4"/>
      <c r="F64" s="2367" t="s">
        <v>4506</v>
      </c>
      <c r="G64" s="2393" t="s">
        <v>4788</v>
      </c>
      <c r="H64" s="4"/>
      <c r="K64" s="346"/>
    </row>
    <row r="65">
      <c r="B65" s="2390">
        <v>45720.0</v>
      </c>
      <c r="C65" s="2391" t="s">
        <v>78</v>
      </c>
      <c r="D65" s="2392" t="s">
        <v>2148</v>
      </c>
      <c r="E65" s="4"/>
      <c r="F65" s="2367" t="s">
        <v>4506</v>
      </c>
      <c r="G65" s="2393" t="s">
        <v>4790</v>
      </c>
      <c r="H65" s="4"/>
      <c r="K65" s="346"/>
    </row>
    <row r="66">
      <c r="B66" s="2390">
        <v>45721.0</v>
      </c>
      <c r="C66" s="2391" t="s">
        <v>78</v>
      </c>
      <c r="D66" s="2392" t="s">
        <v>4313</v>
      </c>
      <c r="E66" s="4"/>
      <c r="F66" s="2367" t="s">
        <v>4506</v>
      </c>
      <c r="G66" s="2393" t="s">
        <v>4792</v>
      </c>
      <c r="H66" s="4"/>
      <c r="K66" s="346"/>
    </row>
    <row r="67">
      <c r="B67" s="2390">
        <v>45722.0</v>
      </c>
      <c r="C67" s="2391" t="s">
        <v>78</v>
      </c>
      <c r="D67" s="2392" t="s">
        <v>523</v>
      </c>
      <c r="E67" s="4"/>
      <c r="F67" s="2367" t="s">
        <v>4506</v>
      </c>
      <c r="G67" s="2393" t="s">
        <v>4795</v>
      </c>
      <c r="H67" s="4"/>
      <c r="K67" s="346"/>
    </row>
    <row r="68">
      <c r="B68" s="2390">
        <v>45723.0</v>
      </c>
      <c r="C68" s="2391" t="s">
        <v>78</v>
      </c>
      <c r="D68" s="2392" t="s">
        <v>3270</v>
      </c>
      <c r="E68" s="4"/>
      <c r="F68" s="2367" t="s">
        <v>4506</v>
      </c>
      <c r="G68" s="2393" t="s">
        <v>4796</v>
      </c>
      <c r="H68" s="4"/>
      <c r="K68" s="346"/>
    </row>
    <row r="69">
      <c r="B69" s="2390">
        <v>45724.0</v>
      </c>
      <c r="C69" s="2391" t="s">
        <v>78</v>
      </c>
      <c r="D69" s="2392" t="s">
        <v>4344</v>
      </c>
      <c r="E69" s="4"/>
      <c r="F69" s="2367" t="s">
        <v>4506</v>
      </c>
      <c r="G69" s="2393" t="s">
        <v>4798</v>
      </c>
      <c r="H69" s="4"/>
      <c r="K69" s="346"/>
    </row>
    <row r="70">
      <c r="B70" s="2390">
        <v>45725.0</v>
      </c>
      <c r="C70" s="2391" t="s">
        <v>78</v>
      </c>
      <c r="D70" s="2392" t="s">
        <v>774</v>
      </c>
      <c r="E70" s="4"/>
      <c r="F70" s="2367" t="s">
        <v>4506</v>
      </c>
      <c r="G70" s="2393" t="s">
        <v>4800</v>
      </c>
      <c r="H70" s="4"/>
      <c r="K70" s="346"/>
    </row>
    <row r="71">
      <c r="B71" s="2390">
        <v>45726.0</v>
      </c>
      <c r="C71" s="2391" t="s">
        <v>78</v>
      </c>
      <c r="D71" s="2392" t="s">
        <v>794</v>
      </c>
      <c r="E71" s="4"/>
      <c r="F71" s="2367" t="s">
        <v>4506</v>
      </c>
      <c r="G71" s="2393" t="s">
        <v>4802</v>
      </c>
      <c r="H71" s="4"/>
      <c r="K71" s="346"/>
    </row>
    <row r="72">
      <c r="B72" s="2390">
        <v>45727.0</v>
      </c>
      <c r="C72" s="2391" t="s">
        <v>78</v>
      </c>
      <c r="D72" s="2392" t="s">
        <v>2144</v>
      </c>
      <c r="E72" s="4"/>
      <c r="F72" s="2367" t="s">
        <v>4506</v>
      </c>
      <c r="G72" s="2393" t="s">
        <v>4804</v>
      </c>
      <c r="H72" s="4"/>
      <c r="K72" s="346"/>
    </row>
    <row r="73">
      <c r="B73" s="2390">
        <v>45728.0</v>
      </c>
      <c r="C73" s="2391" t="s">
        <v>78</v>
      </c>
      <c r="D73" s="2392" t="s">
        <v>501</v>
      </c>
      <c r="E73" s="4"/>
      <c r="F73" s="2367" t="s">
        <v>4506</v>
      </c>
      <c r="G73" s="2393" t="s">
        <v>4805</v>
      </c>
      <c r="H73" s="4"/>
      <c r="K73" s="346"/>
    </row>
    <row r="74">
      <c r="B74" s="2390">
        <v>45729.0</v>
      </c>
      <c r="C74" s="2391" t="s">
        <v>78</v>
      </c>
      <c r="D74" s="2392" t="s">
        <v>3987</v>
      </c>
      <c r="E74" s="4"/>
      <c r="F74" s="2367" t="s">
        <v>4506</v>
      </c>
      <c r="G74" s="2393" t="s">
        <v>4808</v>
      </c>
      <c r="H74" s="4"/>
      <c r="K74" s="346"/>
    </row>
    <row r="75">
      <c r="B75" s="2390">
        <v>45730.0</v>
      </c>
      <c r="C75" s="2391" t="s">
        <v>78</v>
      </c>
      <c r="D75" s="2392" t="s">
        <v>1245</v>
      </c>
      <c r="E75" s="4"/>
      <c r="F75" s="2367" t="s">
        <v>4506</v>
      </c>
      <c r="G75" s="2393" t="s">
        <v>4810</v>
      </c>
      <c r="H75" s="4"/>
      <c r="K75" s="346"/>
    </row>
    <row r="76" hidden="1">
      <c r="B76" s="2390">
        <v>45731.0</v>
      </c>
      <c r="C76" s="2391" t="s">
        <v>78</v>
      </c>
      <c r="D76" s="2392" t="s">
        <v>180</v>
      </c>
      <c r="E76" s="4"/>
      <c r="F76" s="2367" t="s">
        <v>4506</v>
      </c>
      <c r="G76" s="2427"/>
      <c r="H76" s="4"/>
      <c r="K76" s="346"/>
    </row>
    <row r="77">
      <c r="B77" s="2390">
        <v>45732.0</v>
      </c>
      <c r="C77" s="2391" t="s">
        <v>78</v>
      </c>
      <c r="D77" s="2392" t="s">
        <v>4813</v>
      </c>
      <c r="E77" s="4"/>
      <c r="F77" s="2367" t="s">
        <v>4506</v>
      </c>
      <c r="G77" s="2393" t="s">
        <v>4814</v>
      </c>
      <c r="H77" s="4"/>
      <c r="K77" s="346"/>
    </row>
    <row r="78">
      <c r="B78" s="2390">
        <v>45733.0</v>
      </c>
      <c r="C78" s="2391" t="s">
        <v>78</v>
      </c>
      <c r="D78" s="2392" t="s">
        <v>2144</v>
      </c>
      <c r="E78" s="4"/>
      <c r="F78" s="2367" t="s">
        <v>4506</v>
      </c>
      <c r="G78" s="2393" t="s">
        <v>4816</v>
      </c>
      <c r="H78" s="4"/>
      <c r="K78" s="346"/>
    </row>
    <row r="79">
      <c r="B79" s="2390">
        <v>45735.0</v>
      </c>
      <c r="C79" s="2391" t="s">
        <v>78</v>
      </c>
      <c r="D79" s="2392" t="s">
        <v>4734</v>
      </c>
      <c r="E79" s="4"/>
      <c r="F79" s="2367" t="s">
        <v>4506</v>
      </c>
      <c r="G79" s="2393" t="s">
        <v>4817</v>
      </c>
      <c r="H79" s="4"/>
      <c r="K79" s="346"/>
    </row>
    <row r="80">
      <c r="B80" s="2390">
        <v>45736.0</v>
      </c>
      <c r="C80" s="2391" t="s">
        <v>78</v>
      </c>
      <c r="D80" s="2392" t="s">
        <v>4489</v>
      </c>
      <c r="E80" s="4"/>
      <c r="F80" s="2367" t="s">
        <v>4506</v>
      </c>
      <c r="G80" s="2393" t="s">
        <v>4820</v>
      </c>
      <c r="H80" s="4"/>
      <c r="K80" s="346"/>
    </row>
    <row r="81">
      <c r="B81" s="2390">
        <v>45737.0</v>
      </c>
      <c r="C81" s="2391" t="s">
        <v>78</v>
      </c>
      <c r="D81" s="2392" t="s">
        <v>4822</v>
      </c>
      <c r="E81" s="4"/>
      <c r="F81" s="2367" t="s">
        <v>4506</v>
      </c>
      <c r="G81" s="2393" t="s">
        <v>4823</v>
      </c>
      <c r="H81" s="4"/>
      <c r="K81" s="346"/>
    </row>
    <row r="82">
      <c r="B82" s="2390">
        <v>45738.0</v>
      </c>
      <c r="C82" s="2391" t="s">
        <v>78</v>
      </c>
      <c r="D82" s="2392" t="s">
        <v>326</v>
      </c>
      <c r="E82" s="4"/>
      <c r="F82" s="2367" t="s">
        <v>4506</v>
      </c>
      <c r="G82" s="2393" t="s">
        <v>4826</v>
      </c>
      <c r="H82" s="4"/>
      <c r="K82" s="346"/>
    </row>
    <row r="83">
      <c r="B83" s="2390">
        <v>45739.0</v>
      </c>
      <c r="C83" s="2391" t="s">
        <v>78</v>
      </c>
      <c r="D83" s="2392" t="s">
        <v>326</v>
      </c>
      <c r="E83" s="4"/>
      <c r="F83" s="2367" t="s">
        <v>4506</v>
      </c>
      <c r="G83" s="2393" t="s">
        <v>4826</v>
      </c>
      <c r="H83" s="4"/>
      <c r="K83" s="346"/>
    </row>
    <row r="84">
      <c r="B84" s="2390">
        <v>45740.0</v>
      </c>
      <c r="C84" s="2391" t="s">
        <v>78</v>
      </c>
      <c r="D84" s="2392" t="s">
        <v>4829</v>
      </c>
      <c r="E84" s="4"/>
      <c r="F84" s="2367" t="s">
        <v>4506</v>
      </c>
      <c r="G84" s="2393" t="s">
        <v>4831</v>
      </c>
      <c r="H84" s="4"/>
      <c r="K84" s="346"/>
    </row>
    <row r="85">
      <c r="B85" s="2390">
        <v>45742.0</v>
      </c>
      <c r="C85" s="2391" t="s">
        <v>78</v>
      </c>
      <c r="D85" s="2392" t="s">
        <v>837</v>
      </c>
      <c r="E85" s="4"/>
      <c r="F85" s="2367" t="s">
        <v>4506</v>
      </c>
      <c r="G85" s="2393" t="s">
        <v>4835</v>
      </c>
      <c r="H85" s="4"/>
      <c r="K85" s="346"/>
    </row>
    <row r="86">
      <c r="B86" s="2390">
        <v>45743.0</v>
      </c>
      <c r="C86" s="2391" t="s">
        <v>78</v>
      </c>
      <c r="D86" s="2392" t="s">
        <v>134</v>
      </c>
      <c r="E86" s="4"/>
      <c r="F86" s="2367" t="s">
        <v>4506</v>
      </c>
      <c r="G86" s="2393" t="s">
        <v>4838</v>
      </c>
      <c r="H86" s="4"/>
      <c r="K86" s="346"/>
    </row>
    <row r="87">
      <c r="B87" s="2390">
        <v>45744.0</v>
      </c>
      <c r="C87" s="2391" t="s">
        <v>78</v>
      </c>
      <c r="D87" s="2392" t="s">
        <v>1323</v>
      </c>
      <c r="E87" s="4"/>
      <c r="F87" s="2367" t="s">
        <v>4506</v>
      </c>
      <c r="G87" s="2393" t="s">
        <v>4841</v>
      </c>
      <c r="H87" s="4"/>
      <c r="K87" s="346"/>
    </row>
    <row r="88">
      <c r="B88" s="2390">
        <v>45745.0</v>
      </c>
      <c r="C88" s="2391" t="s">
        <v>78</v>
      </c>
      <c r="D88" s="2392" t="s">
        <v>4668</v>
      </c>
      <c r="E88" s="4"/>
      <c r="F88" s="2367" t="s">
        <v>4506</v>
      </c>
      <c r="G88" s="2393" t="s">
        <v>4844</v>
      </c>
      <c r="H88" s="4"/>
      <c r="K88" s="346"/>
    </row>
    <row r="89" hidden="1">
      <c r="B89" s="2390">
        <v>45746.0</v>
      </c>
      <c r="C89" s="2391" t="s">
        <v>78</v>
      </c>
      <c r="D89" s="2392" t="s">
        <v>154</v>
      </c>
      <c r="E89" s="4"/>
      <c r="F89" s="2367" t="s">
        <v>4506</v>
      </c>
      <c r="G89" s="2427"/>
      <c r="H89" s="4"/>
      <c r="K89" s="346"/>
    </row>
    <row r="90">
      <c r="B90" s="2390">
        <v>45747.0</v>
      </c>
      <c r="C90" s="2391" t="s">
        <v>78</v>
      </c>
      <c r="D90" s="2392" t="s">
        <v>1266</v>
      </c>
      <c r="E90" s="4"/>
      <c r="F90" s="2367" t="s">
        <v>4506</v>
      </c>
      <c r="G90" s="2393" t="s">
        <v>4850</v>
      </c>
      <c r="H90" s="4"/>
      <c r="K90" s="346"/>
    </row>
    <row r="91">
      <c r="B91" s="2428">
        <v>45717.0</v>
      </c>
      <c r="C91" s="2429" t="s">
        <v>280</v>
      </c>
      <c r="D91" s="2406" t="s">
        <v>314</v>
      </c>
      <c r="E91" s="114"/>
      <c r="F91" s="2407" t="s">
        <v>4461</v>
      </c>
      <c r="G91" s="2406" t="s">
        <v>4858</v>
      </c>
      <c r="H91" s="114"/>
      <c r="T91" s="905"/>
      <c r="U91" s="905"/>
    </row>
    <row r="92">
      <c r="B92" s="2404">
        <v>45718.0</v>
      </c>
      <c r="C92" s="2405" t="s">
        <v>280</v>
      </c>
      <c r="D92" s="2406" t="s">
        <v>4755</v>
      </c>
      <c r="E92" s="114"/>
      <c r="F92" s="2407" t="s">
        <v>4461</v>
      </c>
      <c r="G92" s="2261" t="s">
        <v>4862</v>
      </c>
      <c r="H92" s="4"/>
      <c r="T92" s="905"/>
      <c r="U92" s="905"/>
    </row>
    <row r="93">
      <c r="B93" s="2404">
        <v>45719.0</v>
      </c>
      <c r="C93" s="2405" t="s">
        <v>280</v>
      </c>
      <c r="D93" s="2406" t="s">
        <v>228</v>
      </c>
      <c r="E93" s="114"/>
      <c r="F93" s="2407" t="s">
        <v>4461</v>
      </c>
      <c r="G93" s="2261" t="s">
        <v>4867</v>
      </c>
      <c r="H93" s="4"/>
      <c r="T93" s="905"/>
      <c r="U93" s="905"/>
    </row>
    <row r="94">
      <c r="B94" s="2404">
        <v>45720.0</v>
      </c>
      <c r="C94" s="2405" t="s">
        <v>280</v>
      </c>
      <c r="D94" s="2406" t="s">
        <v>235</v>
      </c>
      <c r="E94" s="114"/>
      <c r="F94" s="2407" t="s">
        <v>4461</v>
      </c>
      <c r="G94" s="2261" t="s">
        <v>4870</v>
      </c>
      <c r="H94" s="4"/>
      <c r="J94" s="7"/>
      <c r="K94" s="7"/>
      <c r="L94" s="7"/>
      <c r="T94" s="905"/>
      <c r="U94" s="905"/>
    </row>
    <row r="95">
      <c r="B95" s="2404">
        <v>45721.0</v>
      </c>
      <c r="C95" s="2405" t="s">
        <v>280</v>
      </c>
      <c r="D95" s="2406" t="s">
        <v>4725</v>
      </c>
      <c r="E95" s="114"/>
      <c r="F95" s="2407" t="s">
        <v>4461</v>
      </c>
      <c r="G95" s="2261" t="s">
        <v>4876</v>
      </c>
      <c r="H95" s="4"/>
      <c r="J95" s="7"/>
      <c r="K95" s="7"/>
      <c r="L95" s="7"/>
      <c r="T95" s="905"/>
      <c r="U95" s="905"/>
    </row>
    <row r="96">
      <c r="B96" s="2404">
        <v>45722.0</v>
      </c>
      <c r="C96" s="2405" t="s">
        <v>280</v>
      </c>
      <c r="D96" s="2406" t="s">
        <v>214</v>
      </c>
      <c r="E96" s="114"/>
      <c r="F96" s="2407" t="s">
        <v>4461</v>
      </c>
      <c r="G96" s="2261" t="s">
        <v>4879</v>
      </c>
      <c r="H96" s="4"/>
      <c r="I96" s="2408"/>
      <c r="T96" s="905"/>
      <c r="U96" s="905"/>
    </row>
    <row r="97">
      <c r="B97" s="2404">
        <v>45723.0</v>
      </c>
      <c r="C97" s="2405" t="s">
        <v>280</v>
      </c>
      <c r="D97" s="2406" t="s">
        <v>134</v>
      </c>
      <c r="E97" s="114"/>
      <c r="F97" s="2407" t="s">
        <v>4461</v>
      </c>
      <c r="G97" s="2261" t="s">
        <v>4881</v>
      </c>
      <c r="H97" s="4"/>
      <c r="I97" s="2408"/>
      <c r="T97" s="905"/>
      <c r="U97" s="905"/>
    </row>
    <row r="98">
      <c r="B98" s="2404">
        <v>45724.0</v>
      </c>
      <c r="C98" s="2405" t="s">
        <v>280</v>
      </c>
      <c r="D98" s="2406" t="s">
        <v>880</v>
      </c>
      <c r="E98" s="114"/>
      <c r="F98" s="2407" t="s">
        <v>4461</v>
      </c>
      <c r="G98" s="2261" t="s">
        <v>4886</v>
      </c>
      <c r="H98" s="4"/>
      <c r="I98" s="2408"/>
      <c r="T98" s="905"/>
      <c r="U98" s="905"/>
    </row>
    <row r="99">
      <c r="B99" s="2404">
        <v>45725.0</v>
      </c>
      <c r="C99" s="2405" t="s">
        <v>280</v>
      </c>
      <c r="D99" s="2406" t="s">
        <v>4891</v>
      </c>
      <c r="E99" s="114"/>
      <c r="F99" s="2407" t="s">
        <v>4461</v>
      </c>
      <c r="G99" s="2261" t="s">
        <v>4894</v>
      </c>
      <c r="H99" s="4"/>
      <c r="I99" s="2408"/>
      <c r="T99" s="905"/>
      <c r="U99" s="905"/>
    </row>
    <row r="100">
      <c r="B100" s="2404">
        <v>45726.0</v>
      </c>
      <c r="C100" s="2405" t="s">
        <v>280</v>
      </c>
      <c r="D100" s="2406" t="s">
        <v>4671</v>
      </c>
      <c r="E100" s="114"/>
      <c r="F100" s="2407" t="s">
        <v>4461</v>
      </c>
      <c r="G100" s="2261" t="s">
        <v>4898</v>
      </c>
      <c r="H100" s="4"/>
      <c r="I100" s="2408"/>
      <c r="T100" s="905"/>
      <c r="U100" s="905"/>
    </row>
    <row r="101">
      <c r="B101" s="2404">
        <v>45727.0</v>
      </c>
      <c r="C101" s="2405" t="s">
        <v>280</v>
      </c>
      <c r="D101" s="2406" t="s">
        <v>4477</v>
      </c>
      <c r="E101" s="114"/>
      <c r="F101" s="2407" t="s">
        <v>4461</v>
      </c>
      <c r="G101" s="2261" t="s">
        <v>4904</v>
      </c>
      <c r="H101" s="4"/>
      <c r="I101" s="2408"/>
      <c r="T101" s="905"/>
      <c r="U101" s="905"/>
    </row>
    <row r="102">
      <c r="B102" s="2404">
        <v>45728.0</v>
      </c>
      <c r="C102" s="2405" t="s">
        <v>280</v>
      </c>
      <c r="D102" s="2406" t="s">
        <v>4906</v>
      </c>
      <c r="E102" s="114"/>
      <c r="F102" s="2407" t="s">
        <v>4461</v>
      </c>
      <c r="G102" s="2261" t="s">
        <v>4908</v>
      </c>
      <c r="H102" s="4"/>
      <c r="I102" s="2408"/>
      <c r="T102" s="905"/>
      <c r="U102" s="905"/>
    </row>
    <row r="103">
      <c r="B103" s="2404">
        <v>45729.0</v>
      </c>
      <c r="C103" s="2405" t="s">
        <v>280</v>
      </c>
      <c r="D103" s="2406" t="s">
        <v>671</v>
      </c>
      <c r="E103" s="114"/>
      <c r="F103" s="2407" t="s">
        <v>4461</v>
      </c>
      <c r="G103" s="2261" t="s">
        <v>4912</v>
      </c>
      <c r="H103" s="4"/>
      <c r="I103" s="2408"/>
      <c r="T103" s="905"/>
      <c r="U103" s="905"/>
    </row>
    <row r="104" hidden="1">
      <c r="B104" s="2404">
        <v>45730.0</v>
      </c>
      <c r="C104" s="2405" t="s">
        <v>280</v>
      </c>
      <c r="D104" s="2406" t="s">
        <v>4285</v>
      </c>
      <c r="E104" s="114"/>
      <c r="F104" s="2407" t="s">
        <v>4461</v>
      </c>
      <c r="G104" s="2273" t="s">
        <v>915</v>
      </c>
      <c r="H104" s="4"/>
      <c r="I104" s="2412"/>
      <c r="T104" s="905"/>
      <c r="U104" s="905"/>
    </row>
    <row r="105">
      <c r="B105" s="2404">
        <v>45731.0</v>
      </c>
      <c r="C105" s="2405" t="s">
        <v>280</v>
      </c>
      <c r="D105" s="2406" t="s">
        <v>4296</v>
      </c>
      <c r="E105" s="114"/>
      <c r="F105" s="2407" t="s">
        <v>4461</v>
      </c>
      <c r="G105" s="2261" t="s">
        <v>4919</v>
      </c>
      <c r="H105" s="4"/>
      <c r="I105" s="2408"/>
      <c r="T105" s="905"/>
      <c r="U105" s="905"/>
    </row>
    <row r="106">
      <c r="B106" s="2404">
        <v>45732.0</v>
      </c>
      <c r="C106" s="2405" t="s">
        <v>280</v>
      </c>
      <c r="D106" s="2406" t="s">
        <v>214</v>
      </c>
      <c r="E106" s="114"/>
      <c r="F106" s="2407" t="s">
        <v>4461</v>
      </c>
      <c r="G106" s="2261" t="s">
        <v>4923</v>
      </c>
      <c r="H106" s="4"/>
      <c r="T106" s="905"/>
      <c r="U106" s="905"/>
    </row>
    <row r="107">
      <c r="B107" s="2404">
        <v>45733.0</v>
      </c>
      <c r="C107" s="2405" t="s">
        <v>280</v>
      </c>
      <c r="D107" s="2406" t="s">
        <v>1184</v>
      </c>
      <c r="E107" s="114"/>
      <c r="F107" s="2407" t="s">
        <v>4461</v>
      </c>
      <c r="G107" s="2261" t="s">
        <v>4926</v>
      </c>
      <c r="H107" s="4"/>
      <c r="T107" s="905"/>
      <c r="U107" s="905"/>
    </row>
    <row r="108">
      <c r="B108" s="2404">
        <v>45734.0</v>
      </c>
      <c r="C108" s="2405" t="s">
        <v>280</v>
      </c>
      <c r="D108" s="2406" t="s">
        <v>817</v>
      </c>
      <c r="E108" s="114"/>
      <c r="F108" s="2407" t="s">
        <v>4461</v>
      </c>
      <c r="G108" s="2261" t="s">
        <v>4929</v>
      </c>
      <c r="H108" s="4"/>
    </row>
    <row r="109">
      <c r="B109" s="2404">
        <v>45735.0</v>
      </c>
      <c r="C109" s="2405" t="s">
        <v>280</v>
      </c>
      <c r="D109" s="2406" t="s">
        <v>4171</v>
      </c>
      <c r="E109" s="114"/>
      <c r="F109" s="2407" t="s">
        <v>4461</v>
      </c>
      <c r="G109" s="2261" t="s">
        <v>4933</v>
      </c>
      <c r="H109" s="4"/>
      <c r="K109" s="346"/>
    </row>
    <row r="110">
      <c r="B110" s="2404">
        <v>45736.0</v>
      </c>
      <c r="C110" s="2405" t="s">
        <v>280</v>
      </c>
      <c r="D110" s="2406" t="s">
        <v>4936</v>
      </c>
      <c r="E110" s="114"/>
      <c r="F110" s="2407" t="s">
        <v>4461</v>
      </c>
      <c r="G110" s="2261" t="s">
        <v>4937</v>
      </c>
      <c r="H110" s="4"/>
      <c r="K110" s="346"/>
    </row>
    <row r="111">
      <c r="B111" s="2404">
        <v>45737.0</v>
      </c>
      <c r="C111" s="2405" t="s">
        <v>280</v>
      </c>
      <c r="D111" s="2406" t="s">
        <v>4939</v>
      </c>
      <c r="E111" s="114"/>
      <c r="F111" s="2407" t="s">
        <v>4461</v>
      </c>
      <c r="G111" s="2261" t="s">
        <v>4941</v>
      </c>
      <c r="H111" s="4"/>
      <c r="K111" s="346"/>
    </row>
    <row r="112" hidden="1">
      <c r="B112" s="2404">
        <v>45738.0</v>
      </c>
      <c r="C112" s="2405" t="s">
        <v>280</v>
      </c>
      <c r="D112" s="2406" t="s">
        <v>786</v>
      </c>
      <c r="E112" s="114"/>
      <c r="F112" s="2407" t="s">
        <v>4461</v>
      </c>
      <c r="G112" s="2273" t="s">
        <v>915</v>
      </c>
      <c r="H112" s="4"/>
      <c r="K112" s="346"/>
    </row>
    <row r="113">
      <c r="B113" s="2404">
        <v>45739.0</v>
      </c>
      <c r="C113" s="2405" t="s">
        <v>280</v>
      </c>
      <c r="D113" s="2406" t="s">
        <v>170</v>
      </c>
      <c r="E113" s="114"/>
      <c r="F113" s="2407" t="s">
        <v>4461</v>
      </c>
      <c r="G113" s="2261" t="s">
        <v>4946</v>
      </c>
      <c r="H113" s="4"/>
      <c r="K113" s="352"/>
    </row>
    <row r="114">
      <c r="B114" s="2404">
        <v>45740.0</v>
      </c>
      <c r="C114" s="2405" t="s">
        <v>280</v>
      </c>
      <c r="D114" s="2406" t="s">
        <v>815</v>
      </c>
      <c r="E114" s="114"/>
      <c r="F114" s="2407" t="s">
        <v>4461</v>
      </c>
      <c r="G114" s="2261" t="s">
        <v>4950</v>
      </c>
      <c r="H114" s="4"/>
      <c r="K114" s="346"/>
    </row>
    <row r="115" hidden="1">
      <c r="B115" s="2404">
        <v>45741.0</v>
      </c>
      <c r="C115" s="2405" t="s">
        <v>280</v>
      </c>
      <c r="D115" s="2406" t="s">
        <v>4484</v>
      </c>
      <c r="E115" s="114"/>
      <c r="F115" s="2407" t="s">
        <v>4461</v>
      </c>
      <c r="G115" s="2273" t="s">
        <v>915</v>
      </c>
      <c r="H115" s="4"/>
      <c r="K115" s="346"/>
    </row>
    <row r="116">
      <c r="B116" s="2404">
        <v>45742.0</v>
      </c>
      <c r="C116" s="2405" t="s">
        <v>280</v>
      </c>
      <c r="D116" s="2406" t="s">
        <v>797</v>
      </c>
      <c r="E116" s="114"/>
      <c r="F116" s="2407" t="s">
        <v>4461</v>
      </c>
      <c r="G116" s="2261" t="s">
        <v>4954</v>
      </c>
      <c r="H116" s="4"/>
      <c r="K116" s="346"/>
    </row>
    <row r="117">
      <c r="B117" s="2404">
        <v>45743.0</v>
      </c>
      <c r="C117" s="2405" t="s">
        <v>280</v>
      </c>
      <c r="D117" s="2406" t="s">
        <v>564</v>
      </c>
      <c r="E117" s="114"/>
      <c r="F117" s="2407" t="s">
        <v>4461</v>
      </c>
      <c r="G117" s="2261" t="s">
        <v>4957</v>
      </c>
      <c r="H117" s="4"/>
      <c r="K117" s="346"/>
    </row>
    <row r="118">
      <c r="B118" s="2404">
        <v>45744.0</v>
      </c>
      <c r="C118" s="2405" t="s">
        <v>280</v>
      </c>
      <c r="D118" s="2406" t="s">
        <v>4861</v>
      </c>
      <c r="E118" s="114"/>
      <c r="F118" s="2407" t="s">
        <v>4461</v>
      </c>
      <c r="G118" s="2261" t="s">
        <v>4959</v>
      </c>
      <c r="H118" s="4"/>
      <c r="K118" s="346"/>
    </row>
    <row r="119">
      <c r="B119" s="2404">
        <v>45745.0</v>
      </c>
      <c r="C119" s="2405" t="s">
        <v>280</v>
      </c>
      <c r="D119" s="2406" t="s">
        <v>4963</v>
      </c>
      <c r="E119" s="114"/>
      <c r="F119" s="2407" t="s">
        <v>4461</v>
      </c>
      <c r="G119" s="2261" t="s">
        <v>4964</v>
      </c>
      <c r="H119" s="4"/>
      <c r="K119" s="346"/>
    </row>
    <row r="120">
      <c r="B120" s="2404">
        <v>45746.0</v>
      </c>
      <c r="C120" s="2405" t="s">
        <v>280</v>
      </c>
      <c r="D120" s="2406" t="s">
        <v>733</v>
      </c>
      <c r="E120" s="114"/>
      <c r="F120" s="2407" t="s">
        <v>4461</v>
      </c>
      <c r="G120" s="2261" t="s">
        <v>4967</v>
      </c>
      <c r="H120" s="4"/>
      <c r="K120" s="346"/>
    </row>
    <row r="121">
      <c r="B121" s="2404">
        <v>45747.0</v>
      </c>
      <c r="C121" s="2405" t="s">
        <v>280</v>
      </c>
      <c r="D121" s="2406" t="s">
        <v>479</v>
      </c>
      <c r="E121" s="114"/>
      <c r="F121" s="2407" t="s">
        <v>4461</v>
      </c>
      <c r="G121" s="2261" t="s">
        <v>4969</v>
      </c>
      <c r="H121" s="4"/>
      <c r="I121" s="346"/>
      <c r="K121" s="346"/>
    </row>
    <row r="122">
      <c r="B122" s="2446"/>
      <c r="D122" s="2447"/>
      <c r="E122" s="2447"/>
      <c r="F122" s="2447"/>
      <c r="G122" s="2447"/>
      <c r="H122" s="2447"/>
      <c r="I122" s="346"/>
      <c r="K122" s="346"/>
    </row>
  </sheetData>
  <autoFilter ref="$B$60:$H$90">
    <sortState ref="B60:H90">
      <sortCondition ref="C60:C90"/>
      <sortCondition ref="B60:B90"/>
    </sortState>
  </autoFilter>
  <mergeCells count="254"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20:E120"/>
    <mergeCell ref="D121:E121"/>
    <mergeCell ref="D113:E113"/>
    <mergeCell ref="D114:E114"/>
    <mergeCell ref="D115:E115"/>
    <mergeCell ref="D116:E116"/>
    <mergeCell ref="D117:E117"/>
    <mergeCell ref="D118:E118"/>
    <mergeCell ref="D119:E119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07:H107"/>
    <mergeCell ref="G108:H108"/>
    <mergeCell ref="G109:H109"/>
    <mergeCell ref="G110:H110"/>
    <mergeCell ref="G111:H111"/>
    <mergeCell ref="G112:H112"/>
    <mergeCell ref="G113:H113"/>
    <mergeCell ref="D80:E80"/>
    <mergeCell ref="G80:H80"/>
    <mergeCell ref="D81:E81"/>
    <mergeCell ref="G81:H81"/>
    <mergeCell ref="D82:E82"/>
    <mergeCell ref="G82:H82"/>
    <mergeCell ref="G83:H83"/>
    <mergeCell ref="G87:H87"/>
    <mergeCell ref="G88:H88"/>
    <mergeCell ref="D83:E83"/>
    <mergeCell ref="D84:E84"/>
    <mergeCell ref="D85:E85"/>
    <mergeCell ref="D86:E86"/>
    <mergeCell ref="G86:H86"/>
    <mergeCell ref="D87:E87"/>
    <mergeCell ref="D88:E88"/>
    <mergeCell ref="D89:E89"/>
    <mergeCell ref="G89:H89"/>
    <mergeCell ref="D90:E90"/>
    <mergeCell ref="G90:H90"/>
    <mergeCell ref="D91:E91"/>
    <mergeCell ref="G91:H91"/>
    <mergeCell ref="G92:H92"/>
    <mergeCell ref="D92:E92"/>
    <mergeCell ref="D93:E93"/>
    <mergeCell ref="D94:E94"/>
    <mergeCell ref="D95:E95"/>
    <mergeCell ref="D96:E96"/>
    <mergeCell ref="D97:E97"/>
    <mergeCell ref="D98:E98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V22:V26"/>
    <mergeCell ref="W22:W26"/>
    <mergeCell ref="X22:X26"/>
    <mergeCell ref="Y22:Y26"/>
    <mergeCell ref="AC22:AC26"/>
    <mergeCell ref="AD22:AD26"/>
    <mergeCell ref="AE22:AE26"/>
    <mergeCell ref="AE47:AE51"/>
    <mergeCell ref="AF47:AF51"/>
    <mergeCell ref="AG47:AG51"/>
    <mergeCell ref="AH47:AH51"/>
    <mergeCell ref="AI47:AI51"/>
    <mergeCell ref="AC48:AC50"/>
    <mergeCell ref="AF22:AF26"/>
    <mergeCell ref="AG22:AG26"/>
    <mergeCell ref="AC33:AC34"/>
    <mergeCell ref="AC38:AC39"/>
    <mergeCell ref="AE38:AE40"/>
    <mergeCell ref="AC43:AC44"/>
    <mergeCell ref="AE43:AE46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AH22:AH26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L22:L26"/>
    <mergeCell ref="M22:M26"/>
    <mergeCell ref="N22:N26"/>
    <mergeCell ref="O22:O26"/>
    <mergeCell ref="P22:P26"/>
    <mergeCell ref="T22:T26"/>
    <mergeCell ref="U22:U26"/>
    <mergeCell ref="B28:B30"/>
    <mergeCell ref="C28:C30"/>
    <mergeCell ref="K28:K30"/>
    <mergeCell ref="L28:L30"/>
    <mergeCell ref="T28:T30"/>
    <mergeCell ref="U28:U30"/>
    <mergeCell ref="AC28:AC30"/>
    <mergeCell ref="AD28:AD30"/>
    <mergeCell ref="O47:O51"/>
    <mergeCell ref="P47:P51"/>
    <mergeCell ref="Q47:Q51"/>
    <mergeCell ref="K48:K51"/>
    <mergeCell ref="L48:L51"/>
    <mergeCell ref="D47:D51"/>
    <mergeCell ref="E47:E51"/>
    <mergeCell ref="F47:F51"/>
    <mergeCell ref="G47:G51"/>
    <mergeCell ref="H47:H51"/>
    <mergeCell ref="M47:M51"/>
    <mergeCell ref="N47:N51"/>
    <mergeCell ref="K22:K26"/>
    <mergeCell ref="K33:K34"/>
    <mergeCell ref="T33:T34"/>
    <mergeCell ref="B22:B26"/>
    <mergeCell ref="C22:C26"/>
    <mergeCell ref="D22:D26"/>
    <mergeCell ref="E22:E26"/>
    <mergeCell ref="F22:F26"/>
    <mergeCell ref="G22:G26"/>
    <mergeCell ref="B33:B34"/>
    <mergeCell ref="T38:T39"/>
    <mergeCell ref="V38:V40"/>
    <mergeCell ref="K38:K41"/>
    <mergeCell ref="L38:L41"/>
    <mergeCell ref="M38:M41"/>
    <mergeCell ref="N38:N41"/>
    <mergeCell ref="O38:O41"/>
    <mergeCell ref="P38:P41"/>
    <mergeCell ref="Q38:Q41"/>
    <mergeCell ref="T43:T44"/>
    <mergeCell ref="V43:V46"/>
    <mergeCell ref="V47:V51"/>
    <mergeCell ref="W47:W51"/>
    <mergeCell ref="X47:X51"/>
    <mergeCell ref="Y47:Y51"/>
    <mergeCell ref="Z47:Z51"/>
    <mergeCell ref="T48:T50"/>
    <mergeCell ref="K43:K46"/>
    <mergeCell ref="L43:L46"/>
    <mergeCell ref="M43:M46"/>
    <mergeCell ref="N43:N46"/>
    <mergeCell ref="O43:O46"/>
    <mergeCell ref="P43:P46"/>
    <mergeCell ref="Q43:Q46"/>
    <mergeCell ref="B48:B51"/>
    <mergeCell ref="C48:C51"/>
    <mergeCell ref="G75:H75"/>
    <mergeCell ref="G76:H76"/>
    <mergeCell ref="G68:H68"/>
    <mergeCell ref="G69:H69"/>
    <mergeCell ref="G70:H70"/>
    <mergeCell ref="G71:H71"/>
    <mergeCell ref="G72:H72"/>
    <mergeCell ref="G73:H73"/>
    <mergeCell ref="G74:H74"/>
    <mergeCell ref="G78:H78"/>
    <mergeCell ref="G79:H79"/>
    <mergeCell ref="D74:E74"/>
    <mergeCell ref="D75:E75"/>
    <mergeCell ref="D76:E76"/>
    <mergeCell ref="D77:E77"/>
    <mergeCell ref="G77:H77"/>
    <mergeCell ref="D78:E78"/>
    <mergeCell ref="D79:E79"/>
    <mergeCell ref="B38:B41"/>
    <mergeCell ref="C38:C41"/>
    <mergeCell ref="D38:D41"/>
    <mergeCell ref="E38:E41"/>
    <mergeCell ref="F38:F41"/>
    <mergeCell ref="G38:G41"/>
    <mergeCell ref="H38:H41"/>
    <mergeCell ref="B43:B46"/>
    <mergeCell ref="C43:C46"/>
    <mergeCell ref="D43:D46"/>
    <mergeCell ref="E43:E46"/>
    <mergeCell ref="F43:F46"/>
    <mergeCell ref="G43:G46"/>
    <mergeCell ref="H43:H46"/>
    <mergeCell ref="G62:H62"/>
    <mergeCell ref="G63:H63"/>
    <mergeCell ref="B56:F59"/>
    <mergeCell ref="D60:E60"/>
    <mergeCell ref="G60:H60"/>
    <mergeCell ref="D61:E61"/>
    <mergeCell ref="G61:H61"/>
    <mergeCell ref="D62:E62"/>
    <mergeCell ref="D63:E63"/>
    <mergeCell ref="D64:E64"/>
    <mergeCell ref="G64:H64"/>
    <mergeCell ref="D65:E65"/>
    <mergeCell ref="G65:H65"/>
    <mergeCell ref="D66:E66"/>
    <mergeCell ref="G66:H66"/>
    <mergeCell ref="G67:H67"/>
    <mergeCell ref="D67:E67"/>
    <mergeCell ref="D68:E68"/>
    <mergeCell ref="D69:E69"/>
    <mergeCell ref="D70:E70"/>
    <mergeCell ref="D71:E71"/>
    <mergeCell ref="D72:E72"/>
    <mergeCell ref="D73:E73"/>
    <mergeCell ref="G84:H84"/>
    <mergeCell ref="G85:H85"/>
  </mergeCells>
  <dataValidations>
    <dataValidation type="list" allowBlank="1" showErrorMessage="1" sqref="C64:C121">
      <formula1>"超級品牌日,今日旗艦店"</formula1>
    </dataValidation>
  </dataValidations>
  <hyperlinks>
    <hyperlink r:id="rId1" ref="B56"/>
    <hyperlink r:id="rId2" ref="H57"/>
    <hyperlink r:id="rId3" ref="H58"/>
    <hyperlink r:id="rId4" ref="H59"/>
    <hyperlink r:id="rId5" ref="F64"/>
    <hyperlink r:id="rId6" ref="F65"/>
    <hyperlink r:id="rId7" ref="F66"/>
    <hyperlink r:id="rId8" ref="F67"/>
    <hyperlink r:id="rId9" ref="F68"/>
    <hyperlink r:id="rId10" ref="F69"/>
    <hyperlink r:id="rId11" ref="F70"/>
    <hyperlink r:id="rId12" ref="F71"/>
    <hyperlink r:id="rId13" ref="F72"/>
    <hyperlink r:id="rId14" ref="F73"/>
    <hyperlink r:id="rId15" ref="F74"/>
    <hyperlink r:id="rId16" ref="F75"/>
    <hyperlink r:id="rId17" ref="F76"/>
    <hyperlink r:id="rId18" ref="F77"/>
    <hyperlink r:id="rId19" ref="F78"/>
    <hyperlink r:id="rId20" ref="F79"/>
    <hyperlink r:id="rId21" ref="F80"/>
    <hyperlink r:id="rId22" ref="F81"/>
    <hyperlink r:id="rId23" ref="F82"/>
    <hyperlink r:id="rId24" ref="F83"/>
    <hyperlink r:id="rId25" ref="F84"/>
    <hyperlink r:id="rId26" ref="F85"/>
    <hyperlink r:id="rId27" ref="F86"/>
    <hyperlink r:id="rId28" ref="F87"/>
    <hyperlink r:id="rId29" ref="F88"/>
    <hyperlink r:id="rId30" ref="F89"/>
    <hyperlink r:id="rId31" ref="F90"/>
    <hyperlink r:id="rId32" ref="F91"/>
    <hyperlink r:id="rId33" ref="F92"/>
    <hyperlink r:id="rId34" ref="F93"/>
    <hyperlink r:id="rId35" ref="F94"/>
    <hyperlink r:id="rId36" ref="F95"/>
    <hyperlink r:id="rId37" ref="F96"/>
    <hyperlink r:id="rId38" ref="F97"/>
    <hyperlink r:id="rId39" ref="F98"/>
    <hyperlink r:id="rId40" ref="F99"/>
    <hyperlink r:id="rId41" ref="F100"/>
    <hyperlink r:id="rId42" ref="F101"/>
    <hyperlink r:id="rId43" ref="F102"/>
    <hyperlink r:id="rId44" ref="F103"/>
    <hyperlink r:id="rId45" ref="F104"/>
    <hyperlink r:id="rId46" ref="F105"/>
    <hyperlink r:id="rId47" ref="F106"/>
    <hyperlink r:id="rId48" ref="F107"/>
    <hyperlink r:id="rId49" ref="F108"/>
    <hyperlink r:id="rId50" ref="F109"/>
    <hyperlink r:id="rId51" ref="F110"/>
    <hyperlink r:id="rId52" ref="F111"/>
    <hyperlink r:id="rId53" ref="F112"/>
    <hyperlink r:id="rId54" ref="F113"/>
    <hyperlink r:id="rId55" ref="F114"/>
    <hyperlink r:id="rId56" ref="F115"/>
    <hyperlink r:id="rId57" ref="F116"/>
    <hyperlink r:id="rId58" ref="F117"/>
    <hyperlink r:id="rId59" ref="F118"/>
    <hyperlink r:id="rId60" ref="F119"/>
    <hyperlink r:id="rId61" ref="F120"/>
    <hyperlink r:id="rId62" ref="F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3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4531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45642.0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4768</v>
      </c>
      <c r="C15" s="36"/>
      <c r="D15" s="36"/>
      <c r="E15" s="36"/>
      <c r="F15" s="65"/>
      <c r="G15" s="1145" t="s">
        <v>40</v>
      </c>
      <c r="H15" s="65"/>
      <c r="K15" s="1624" t="s">
        <v>4769</v>
      </c>
      <c r="L15" s="36"/>
      <c r="M15" s="36"/>
      <c r="N15" s="36"/>
      <c r="O15" s="65"/>
      <c r="P15" s="1145" t="s">
        <v>40</v>
      </c>
      <c r="Q15" s="65"/>
      <c r="T15" s="1623" t="s">
        <v>4770</v>
      </c>
      <c r="U15" s="36"/>
      <c r="V15" s="36"/>
      <c r="W15" s="36"/>
      <c r="X15" s="65"/>
      <c r="Y15" s="1145" t="s">
        <v>40</v>
      </c>
      <c r="Z15" s="65"/>
      <c r="AC15" s="1624" t="s">
        <v>4772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2305"/>
      <c r="E22" s="2305"/>
      <c r="F22" s="2305"/>
      <c r="G22" s="2305"/>
      <c r="H22" s="769">
        <v>1.0</v>
      </c>
      <c r="K22" s="2305"/>
      <c r="L22" s="2305"/>
      <c r="M22" s="2305"/>
      <c r="N22" s="2305"/>
      <c r="O22" s="2305"/>
      <c r="P22" s="2305"/>
      <c r="Q22" s="769">
        <v>1.0</v>
      </c>
      <c r="T22" s="2305"/>
      <c r="U22" s="2305"/>
      <c r="V22" s="2305"/>
      <c r="W22" s="2305"/>
      <c r="X22" s="2305"/>
      <c r="Y22" s="2305"/>
      <c r="Z22" s="769">
        <v>1.0</v>
      </c>
      <c r="AA22" s="78"/>
      <c r="AB22" s="78"/>
      <c r="AC22" s="2305"/>
      <c r="AD22" s="2305"/>
      <c r="AE22" s="2305"/>
      <c r="AF22" s="2305"/>
      <c r="AG22" s="2305"/>
      <c r="AH22" s="2305"/>
      <c r="AI22" s="769">
        <v>1.0</v>
      </c>
      <c r="AJ22" s="844"/>
    </row>
    <row r="23" ht="18.0" customHeight="1">
      <c r="A23" s="831"/>
      <c r="B23" s="25"/>
      <c r="C23" s="25"/>
      <c r="D23" s="25"/>
      <c r="E23" s="25"/>
      <c r="F23" s="25"/>
      <c r="G23" s="25"/>
      <c r="H23" s="159"/>
      <c r="K23" s="25"/>
      <c r="L23" s="25"/>
      <c r="M23" s="25"/>
      <c r="N23" s="25"/>
      <c r="O23" s="25"/>
      <c r="P23" s="25"/>
      <c r="Q23" s="159"/>
      <c r="R23" s="831"/>
      <c r="S23" s="831"/>
      <c r="T23" s="25"/>
      <c r="U23" s="25"/>
      <c r="V23" s="25"/>
      <c r="W23" s="25"/>
      <c r="X23" s="25"/>
      <c r="Y23" s="25"/>
      <c r="Z23" s="159"/>
      <c r="AA23" s="837"/>
      <c r="AB23" s="837"/>
      <c r="AC23" s="25"/>
      <c r="AD23" s="25"/>
      <c r="AE23" s="25"/>
      <c r="AF23" s="25"/>
      <c r="AG23" s="25"/>
      <c r="AH23" s="25"/>
      <c r="AI23" s="159"/>
      <c r="AJ23" s="844"/>
    </row>
    <row r="24" ht="18.0" customHeight="1">
      <c r="A24" s="831"/>
      <c r="B24" s="25"/>
      <c r="C24" s="25"/>
      <c r="D24" s="25"/>
      <c r="E24" s="25"/>
      <c r="F24" s="25"/>
      <c r="G24" s="25"/>
      <c r="H24" s="159"/>
      <c r="K24" s="25"/>
      <c r="L24" s="25"/>
      <c r="M24" s="25"/>
      <c r="N24" s="25"/>
      <c r="O24" s="25"/>
      <c r="P24" s="25"/>
      <c r="Q24" s="159"/>
      <c r="R24" s="831"/>
      <c r="S24" s="831"/>
      <c r="T24" s="25"/>
      <c r="U24" s="25"/>
      <c r="V24" s="25"/>
      <c r="W24" s="25"/>
      <c r="X24" s="25"/>
      <c r="Y24" s="25"/>
      <c r="Z24" s="159"/>
      <c r="AA24" s="837"/>
      <c r="AB24" s="837"/>
      <c r="AC24" s="25"/>
      <c r="AD24" s="25"/>
      <c r="AE24" s="25"/>
      <c r="AF24" s="25"/>
      <c r="AG24" s="25"/>
      <c r="AH24" s="25"/>
      <c r="AI24" s="159"/>
      <c r="AJ24" s="844"/>
    </row>
    <row r="25" ht="18.0" customHeight="1">
      <c r="A25" s="831"/>
      <c r="B25" s="25"/>
      <c r="C25" s="25"/>
      <c r="D25" s="25"/>
      <c r="E25" s="25"/>
      <c r="F25" s="25"/>
      <c r="G25" s="25"/>
      <c r="H25" s="2244" t="s">
        <v>78</v>
      </c>
      <c r="K25" s="25"/>
      <c r="L25" s="25"/>
      <c r="M25" s="25"/>
      <c r="N25" s="25"/>
      <c r="O25" s="25"/>
      <c r="P25" s="25"/>
      <c r="Q25" s="2244" t="s">
        <v>78</v>
      </c>
      <c r="R25" s="831"/>
      <c r="S25" s="831"/>
      <c r="T25" s="25"/>
      <c r="U25" s="25"/>
      <c r="V25" s="25"/>
      <c r="W25" s="25"/>
      <c r="X25" s="25"/>
      <c r="Y25" s="25"/>
      <c r="Z25" s="2244" t="s">
        <v>78</v>
      </c>
      <c r="AA25" s="837"/>
      <c r="AB25" s="837"/>
      <c r="AC25" s="25"/>
      <c r="AD25" s="25"/>
      <c r="AE25" s="25"/>
      <c r="AF25" s="25"/>
      <c r="AG25" s="25"/>
      <c r="AH25" s="25"/>
      <c r="AI25" s="2244" t="s">
        <v>78</v>
      </c>
      <c r="AJ25" s="844"/>
    </row>
    <row r="26" ht="18.0" customHeight="1">
      <c r="A26" s="831"/>
      <c r="B26" s="14"/>
      <c r="C26" s="14"/>
      <c r="D26" s="14"/>
      <c r="E26" s="14"/>
      <c r="F26" s="14"/>
      <c r="G26" s="14"/>
      <c r="H26" s="2242" t="s">
        <v>280</v>
      </c>
      <c r="K26" s="14"/>
      <c r="L26" s="14"/>
      <c r="M26" s="14"/>
      <c r="N26" s="14"/>
      <c r="O26" s="14"/>
      <c r="P26" s="14"/>
      <c r="Q26" s="2242" t="s">
        <v>280</v>
      </c>
      <c r="R26" s="831"/>
      <c r="S26" s="831"/>
      <c r="T26" s="14"/>
      <c r="U26" s="14"/>
      <c r="V26" s="14"/>
      <c r="W26" s="14"/>
      <c r="X26" s="14"/>
      <c r="Y26" s="14"/>
      <c r="Z26" s="2242" t="s">
        <v>280</v>
      </c>
      <c r="AA26" s="837"/>
      <c r="AB26" s="837"/>
      <c r="AC26" s="14"/>
      <c r="AD26" s="14"/>
      <c r="AE26" s="14"/>
      <c r="AF26" s="14"/>
      <c r="AG26" s="14"/>
      <c r="AH26" s="14"/>
      <c r="AI26" s="2242" t="s">
        <v>280</v>
      </c>
      <c r="AJ26" s="844"/>
    </row>
    <row r="27">
      <c r="B27" s="769">
        <v>2.0</v>
      </c>
      <c r="C27" s="769">
        <v>3.0</v>
      </c>
      <c r="D27" s="769">
        <v>4.0</v>
      </c>
      <c r="E27" s="769">
        <v>5.0</v>
      </c>
      <c r="F27" s="769">
        <v>6.0</v>
      </c>
      <c r="G27" s="769">
        <v>7.0</v>
      </c>
      <c r="H27" s="769">
        <v>8.0</v>
      </c>
      <c r="K27" s="769">
        <v>2.0</v>
      </c>
      <c r="L27" s="769">
        <v>3.0</v>
      </c>
      <c r="M27" s="769">
        <v>4.0</v>
      </c>
      <c r="N27" s="769">
        <v>5.0</v>
      </c>
      <c r="O27" s="769">
        <v>6.0</v>
      </c>
      <c r="P27" s="769">
        <v>7.0</v>
      </c>
      <c r="Q27" s="769">
        <v>8.0</v>
      </c>
      <c r="T27" s="769">
        <v>2.0</v>
      </c>
      <c r="U27" s="769">
        <v>3.0</v>
      </c>
      <c r="V27" s="769">
        <v>4.0</v>
      </c>
      <c r="W27" s="769">
        <v>5.0</v>
      </c>
      <c r="X27" s="769">
        <v>6.0</v>
      </c>
      <c r="Y27" s="769">
        <v>7.0</v>
      </c>
      <c r="Z27" s="769">
        <v>8.0</v>
      </c>
      <c r="AA27" s="78"/>
      <c r="AB27" s="78"/>
      <c r="AC27" s="769">
        <v>2.0</v>
      </c>
      <c r="AD27" s="769">
        <v>3.0</v>
      </c>
      <c r="AE27" s="769">
        <v>4.0</v>
      </c>
      <c r="AF27" s="769">
        <v>5.0</v>
      </c>
      <c r="AG27" s="769">
        <v>6.0</v>
      </c>
      <c r="AH27" s="769">
        <v>7.0</v>
      </c>
      <c r="AI27" s="769">
        <v>8.0</v>
      </c>
      <c r="AJ27" s="844"/>
    </row>
    <row r="28" ht="18.0" customHeight="1">
      <c r="B28" s="2377" t="s">
        <v>4777</v>
      </c>
      <c r="C28" s="159"/>
      <c r="D28" s="159"/>
      <c r="E28" s="159"/>
      <c r="F28" s="159"/>
      <c r="G28" s="159"/>
      <c r="H28" s="159"/>
      <c r="K28" s="2377" t="s">
        <v>4777</v>
      </c>
      <c r="L28" s="159"/>
      <c r="M28" s="159"/>
      <c r="N28" s="159"/>
      <c r="O28" s="159"/>
      <c r="P28" s="159"/>
      <c r="Q28" s="159"/>
      <c r="T28" s="2377" t="s">
        <v>4777</v>
      </c>
      <c r="U28" s="159"/>
      <c r="V28" s="159"/>
      <c r="W28" s="159"/>
      <c r="X28" s="159"/>
      <c r="Y28" s="159"/>
      <c r="Z28" s="159"/>
      <c r="AC28" s="2377" t="s">
        <v>4777</v>
      </c>
      <c r="AD28" s="159"/>
      <c r="AE28" s="159"/>
      <c r="AF28" s="159"/>
      <c r="AG28" s="159"/>
      <c r="AH28" s="159"/>
      <c r="AI28" s="159"/>
      <c r="AJ28" s="844"/>
    </row>
    <row r="29" ht="18.0" customHeight="1">
      <c r="B29" s="14"/>
      <c r="D29" s="159"/>
      <c r="E29" s="159"/>
      <c r="F29" s="159"/>
      <c r="G29" s="159"/>
      <c r="H29" s="159"/>
      <c r="K29" s="14"/>
      <c r="M29" s="159"/>
      <c r="N29" s="159"/>
      <c r="O29" s="159"/>
      <c r="P29" s="159"/>
      <c r="Q29" s="159"/>
      <c r="T29" s="14"/>
      <c r="V29" s="159"/>
      <c r="W29" s="159"/>
      <c r="X29" s="159"/>
      <c r="Y29" s="159"/>
      <c r="Z29" s="159"/>
      <c r="AC29" s="14"/>
      <c r="AE29" s="159"/>
      <c r="AF29" s="159"/>
      <c r="AG29" s="159"/>
      <c r="AH29" s="159"/>
      <c r="AI29" s="159"/>
      <c r="AJ29" s="844"/>
    </row>
    <row r="30" ht="18.0" customHeight="1">
      <c r="B30" s="2376" t="s">
        <v>4669</v>
      </c>
      <c r="C30" s="773" t="s">
        <v>78</v>
      </c>
      <c r="D30" s="773" t="s">
        <v>78</v>
      </c>
      <c r="E30" s="773" t="s">
        <v>78</v>
      </c>
      <c r="F30" s="773" t="s">
        <v>78</v>
      </c>
      <c r="G30" s="773" t="s">
        <v>78</v>
      </c>
      <c r="H30" s="773" t="s">
        <v>78</v>
      </c>
      <c r="K30" s="2376" t="s">
        <v>4669</v>
      </c>
      <c r="L30" s="773" t="s">
        <v>78</v>
      </c>
      <c r="M30" s="773" t="s">
        <v>78</v>
      </c>
      <c r="N30" s="773" t="s">
        <v>78</v>
      </c>
      <c r="O30" s="773" t="s">
        <v>78</v>
      </c>
      <c r="P30" s="773" t="s">
        <v>78</v>
      </c>
      <c r="Q30" s="773" t="s">
        <v>78</v>
      </c>
      <c r="T30" s="2376" t="s">
        <v>4669</v>
      </c>
      <c r="U30" s="773" t="s">
        <v>78</v>
      </c>
      <c r="V30" s="773" t="s">
        <v>78</v>
      </c>
      <c r="W30" s="773" t="s">
        <v>78</v>
      </c>
      <c r="X30" s="773" t="s">
        <v>78</v>
      </c>
      <c r="Y30" s="773" t="s">
        <v>78</v>
      </c>
      <c r="Z30" s="773" t="s">
        <v>78</v>
      </c>
      <c r="AC30" s="2376" t="s">
        <v>4669</v>
      </c>
      <c r="AD30" s="773" t="s">
        <v>78</v>
      </c>
      <c r="AE30" s="773" t="s">
        <v>78</v>
      </c>
      <c r="AF30" s="773" t="s">
        <v>78</v>
      </c>
      <c r="AG30" s="773" t="s">
        <v>78</v>
      </c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334" t="s">
        <v>280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334" t="s">
        <v>280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334" t="s">
        <v>280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334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9.0</v>
      </c>
      <c r="C32" s="769">
        <v>10.0</v>
      </c>
      <c r="D32" s="769">
        <v>11.0</v>
      </c>
      <c r="E32" s="769">
        <v>12.0</v>
      </c>
      <c r="F32" s="769">
        <v>13.0</v>
      </c>
      <c r="G32" s="769">
        <v>14.0</v>
      </c>
      <c r="H32" s="769">
        <v>15.0</v>
      </c>
      <c r="K32" s="769">
        <v>9.0</v>
      </c>
      <c r="L32" s="769">
        <v>10.0</v>
      </c>
      <c r="M32" s="769">
        <v>11.0</v>
      </c>
      <c r="N32" s="769">
        <v>12.0</v>
      </c>
      <c r="O32" s="769">
        <v>13.0</v>
      </c>
      <c r="P32" s="769">
        <v>14.0</v>
      </c>
      <c r="Q32" s="769">
        <v>15.0</v>
      </c>
      <c r="T32" s="769">
        <v>9.0</v>
      </c>
      <c r="U32" s="769">
        <v>10.0</v>
      </c>
      <c r="V32" s="769">
        <v>11.0</v>
      </c>
      <c r="W32" s="769">
        <v>12.0</v>
      </c>
      <c r="X32" s="769">
        <v>13.0</v>
      </c>
      <c r="Y32" s="769">
        <v>14.0</v>
      </c>
      <c r="Z32" s="769">
        <v>15.0</v>
      </c>
      <c r="AA32" s="92"/>
      <c r="AB32" s="92"/>
      <c r="AC32" s="769">
        <v>9.0</v>
      </c>
      <c r="AD32" s="769">
        <v>10.0</v>
      </c>
      <c r="AE32" s="769">
        <v>11.0</v>
      </c>
      <c r="AF32" s="769">
        <v>12.0</v>
      </c>
      <c r="AG32" s="769">
        <v>13.0</v>
      </c>
      <c r="AH32" s="769">
        <v>14.0</v>
      </c>
      <c r="AI32" s="769">
        <v>15.0</v>
      </c>
      <c r="AJ32" s="844"/>
    </row>
    <row r="33" ht="18.0" customHeight="1">
      <c r="B33" s="841" t="s">
        <v>4102</v>
      </c>
      <c r="C33" s="159"/>
      <c r="D33" s="159"/>
      <c r="E33" s="159"/>
      <c r="F33" s="159"/>
      <c r="G33" s="159"/>
      <c r="H33" s="159"/>
      <c r="K33" s="841" t="s">
        <v>4102</v>
      </c>
      <c r="L33" s="159"/>
      <c r="M33" s="159"/>
      <c r="N33" s="159"/>
      <c r="O33" s="159"/>
      <c r="P33" s="159"/>
      <c r="Q33" s="159"/>
      <c r="T33" s="841" t="s">
        <v>4102</v>
      </c>
      <c r="U33" s="159"/>
      <c r="V33" s="159"/>
      <c r="W33" s="159"/>
      <c r="X33" s="159"/>
      <c r="Y33" s="159"/>
      <c r="Z33" s="159"/>
      <c r="AC33" s="841" t="s">
        <v>4102</v>
      </c>
      <c r="AD33" s="159"/>
      <c r="AE33" s="159"/>
      <c r="AF33" s="159"/>
      <c r="AG33" s="159"/>
      <c r="AH33" s="159"/>
      <c r="AI33" s="159"/>
      <c r="AJ33" s="844"/>
    </row>
    <row r="34" ht="18.0" customHeight="1">
      <c r="B34" s="25"/>
      <c r="C34" s="159"/>
      <c r="D34" s="159"/>
      <c r="E34" s="159"/>
      <c r="F34" s="159"/>
      <c r="G34" s="159"/>
      <c r="H34" s="159"/>
      <c r="K34" s="25"/>
      <c r="L34" s="159"/>
      <c r="M34" s="159"/>
      <c r="N34" s="159"/>
      <c r="O34" s="159"/>
      <c r="P34" s="159"/>
      <c r="Q34" s="159"/>
      <c r="T34" s="25"/>
      <c r="U34" s="159"/>
      <c r="V34" s="159"/>
      <c r="W34" s="159"/>
      <c r="X34" s="159"/>
      <c r="Y34" s="159"/>
      <c r="Z34" s="159"/>
      <c r="AC34" s="25"/>
      <c r="AD34" s="159"/>
      <c r="AE34" s="159"/>
      <c r="AF34" s="159"/>
      <c r="AG34" s="159"/>
      <c r="AH34" s="159"/>
      <c r="AI34" s="159"/>
      <c r="AJ34" s="844"/>
    </row>
    <row r="35" ht="18.0" customHeight="1">
      <c r="B35" s="2244" t="s">
        <v>78</v>
      </c>
      <c r="C35" s="773" t="s">
        <v>78</v>
      </c>
      <c r="D35" s="773" t="s">
        <v>78</v>
      </c>
      <c r="E35" s="773" t="s">
        <v>78</v>
      </c>
      <c r="F35" s="773" t="s">
        <v>78</v>
      </c>
      <c r="G35" s="773" t="s">
        <v>78</v>
      </c>
      <c r="H35" s="773" t="s">
        <v>78</v>
      </c>
      <c r="K35" s="2244" t="s">
        <v>78</v>
      </c>
      <c r="L35" s="773" t="s">
        <v>78</v>
      </c>
      <c r="M35" s="773" t="s">
        <v>78</v>
      </c>
      <c r="N35" s="773" t="s">
        <v>78</v>
      </c>
      <c r="O35" s="773" t="s">
        <v>78</v>
      </c>
      <c r="P35" s="773" t="s">
        <v>78</v>
      </c>
      <c r="Q35" s="773" t="s">
        <v>78</v>
      </c>
      <c r="T35" s="2244" t="s">
        <v>78</v>
      </c>
      <c r="U35" s="773" t="s">
        <v>78</v>
      </c>
      <c r="V35" s="773" t="s">
        <v>78</v>
      </c>
      <c r="W35" s="773" t="s">
        <v>78</v>
      </c>
      <c r="X35" s="773" t="s">
        <v>78</v>
      </c>
      <c r="Y35" s="773" t="s">
        <v>78</v>
      </c>
      <c r="Z35" s="773" t="s">
        <v>78</v>
      </c>
      <c r="AB35" s="53"/>
      <c r="AC35" s="2244" t="s">
        <v>78</v>
      </c>
      <c r="AD35" s="773" t="s">
        <v>78</v>
      </c>
      <c r="AE35" s="773" t="s">
        <v>78</v>
      </c>
      <c r="AF35" s="773" t="s">
        <v>78</v>
      </c>
      <c r="AG35" s="773" t="s">
        <v>78</v>
      </c>
      <c r="AH35" s="773" t="s">
        <v>78</v>
      </c>
      <c r="AI35" s="773" t="s">
        <v>78</v>
      </c>
      <c r="AJ35" s="844"/>
    </row>
    <row r="36" ht="18.0" customHeight="1">
      <c r="B36" s="2245" t="s">
        <v>280</v>
      </c>
      <c r="C36" s="2242" t="s">
        <v>280</v>
      </c>
      <c r="D36" s="2242" t="s">
        <v>280</v>
      </c>
      <c r="E36" s="2242" t="s">
        <v>280</v>
      </c>
      <c r="F36" s="2242" t="s">
        <v>280</v>
      </c>
      <c r="G36" s="2242" t="s">
        <v>280</v>
      </c>
      <c r="H36" s="2242" t="s">
        <v>280</v>
      </c>
      <c r="K36" s="2245" t="s">
        <v>280</v>
      </c>
      <c r="L36" s="2242" t="s">
        <v>280</v>
      </c>
      <c r="M36" s="2242" t="s">
        <v>280</v>
      </c>
      <c r="N36" s="2242" t="s">
        <v>280</v>
      </c>
      <c r="O36" s="2242" t="s">
        <v>280</v>
      </c>
      <c r="P36" s="2242" t="s">
        <v>280</v>
      </c>
      <c r="Q36" s="2242" t="s">
        <v>280</v>
      </c>
      <c r="T36" s="2245" t="s">
        <v>280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5" t="s">
        <v>280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16.0</v>
      </c>
      <c r="C37" s="769">
        <v>17.0</v>
      </c>
      <c r="D37" s="769">
        <v>18.0</v>
      </c>
      <c r="E37" s="769">
        <v>19.0</v>
      </c>
      <c r="F37" s="769">
        <v>20.0</v>
      </c>
      <c r="G37" s="769">
        <v>21.0</v>
      </c>
      <c r="H37" s="769">
        <v>22.0</v>
      </c>
      <c r="K37" s="769">
        <v>16.0</v>
      </c>
      <c r="L37" s="769">
        <v>17.0</v>
      </c>
      <c r="M37" s="769">
        <v>18.0</v>
      </c>
      <c r="N37" s="769">
        <v>19.0</v>
      </c>
      <c r="O37" s="769">
        <v>20.0</v>
      </c>
      <c r="P37" s="769">
        <v>21.0</v>
      </c>
      <c r="Q37" s="769">
        <v>22.0</v>
      </c>
      <c r="T37" s="769">
        <v>16.0</v>
      </c>
      <c r="U37" s="769">
        <v>17.0</v>
      </c>
      <c r="V37" s="769">
        <v>18.0</v>
      </c>
      <c r="W37" s="769">
        <v>19.0</v>
      </c>
      <c r="X37" s="769">
        <v>20.0</v>
      </c>
      <c r="Y37" s="769">
        <v>21.0</v>
      </c>
      <c r="Z37" s="769">
        <v>22.0</v>
      </c>
      <c r="AC37" s="769">
        <v>16.0</v>
      </c>
      <c r="AD37" s="769">
        <v>17.0</v>
      </c>
      <c r="AE37" s="769">
        <v>18.0</v>
      </c>
      <c r="AF37" s="769">
        <v>19.0</v>
      </c>
      <c r="AG37" s="769">
        <v>20.0</v>
      </c>
      <c r="AH37" s="769">
        <v>21.0</v>
      </c>
      <c r="AI37" s="769">
        <v>22.0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2246" t="s">
        <v>4106</v>
      </c>
      <c r="W38" s="159"/>
      <c r="X38" s="159"/>
      <c r="Y38" s="159"/>
      <c r="Z38" s="159"/>
      <c r="AA38" s="97"/>
      <c r="AB38" s="97"/>
      <c r="AC38" s="841" t="s">
        <v>4102</v>
      </c>
      <c r="AD38" s="159"/>
      <c r="AE38" s="2246" t="s">
        <v>4106</v>
      </c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25"/>
      <c r="W39" s="159"/>
      <c r="X39" s="2305"/>
      <c r="Y39" s="159"/>
      <c r="Z39" s="159"/>
      <c r="AA39" s="97"/>
      <c r="AB39" s="97"/>
      <c r="AC39" s="25"/>
      <c r="AD39" s="159"/>
      <c r="AE39" s="25"/>
      <c r="AF39" s="159"/>
      <c r="AG39" s="2305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159"/>
      <c r="V40" s="14"/>
      <c r="W40" s="2378" t="s">
        <v>78</v>
      </c>
      <c r="X40" s="2378" t="s">
        <v>78</v>
      </c>
      <c r="Y40" s="773" t="s">
        <v>78</v>
      </c>
      <c r="Z40" s="773" t="s">
        <v>78</v>
      </c>
      <c r="AA40" s="97"/>
      <c r="AB40" s="97"/>
      <c r="AC40" s="2244" t="s">
        <v>78</v>
      </c>
      <c r="AD40" s="159"/>
      <c r="AE40" s="14"/>
      <c r="AF40" s="2378" t="s">
        <v>78</v>
      </c>
      <c r="AG40" s="2378" t="s">
        <v>78</v>
      </c>
      <c r="AH40" s="773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5" t="s">
        <v>280</v>
      </c>
      <c r="W41" s="2242" t="s">
        <v>280</v>
      </c>
      <c r="X41" s="2379" t="s">
        <v>280</v>
      </c>
      <c r="Y41" s="241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5" t="s">
        <v>280</v>
      </c>
      <c r="AF41" s="2242" t="s">
        <v>280</v>
      </c>
      <c r="AG41" s="2379" t="s">
        <v>280</v>
      </c>
      <c r="AH41" s="2419" t="s">
        <v>280</v>
      </c>
      <c r="AI41" s="2379" t="s">
        <v>280</v>
      </c>
      <c r="AJ41" s="844"/>
    </row>
    <row r="42">
      <c r="B42" s="769">
        <v>23.0</v>
      </c>
      <c r="C42" s="769">
        <v>24.0</v>
      </c>
      <c r="D42" s="769">
        <v>25.0</v>
      </c>
      <c r="E42" s="769">
        <v>26.0</v>
      </c>
      <c r="F42" s="769">
        <v>27.0</v>
      </c>
      <c r="G42" s="769">
        <v>28.0</v>
      </c>
      <c r="H42" s="2305"/>
      <c r="K42" s="769">
        <v>23.0</v>
      </c>
      <c r="L42" s="769">
        <v>24.0</v>
      </c>
      <c r="M42" s="769">
        <v>25.0</v>
      </c>
      <c r="N42" s="769">
        <v>26.0</v>
      </c>
      <c r="O42" s="769">
        <v>27.0</v>
      </c>
      <c r="P42" s="769">
        <v>28.0</v>
      </c>
      <c r="Q42" s="2305"/>
      <c r="T42" s="769">
        <v>23.0</v>
      </c>
      <c r="U42" s="769">
        <v>24.0</v>
      </c>
      <c r="V42" s="769">
        <v>25.0</v>
      </c>
      <c r="W42" s="769">
        <v>26.0</v>
      </c>
      <c r="X42" s="769">
        <v>27.0</v>
      </c>
      <c r="Y42" s="769">
        <v>28.0</v>
      </c>
      <c r="Z42" s="2337"/>
      <c r="AA42" s="97"/>
      <c r="AB42" s="97"/>
      <c r="AC42" s="769">
        <v>23.0</v>
      </c>
      <c r="AD42" s="769">
        <v>24.0</v>
      </c>
      <c r="AE42" s="769">
        <v>25.0</v>
      </c>
      <c r="AF42" s="769">
        <v>26.0</v>
      </c>
      <c r="AG42" s="769">
        <v>27.0</v>
      </c>
      <c r="AH42" s="769">
        <v>28.0</v>
      </c>
      <c r="AI42" s="2337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25"/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25"/>
      <c r="T43" s="841" t="s">
        <v>4102</v>
      </c>
      <c r="U43" s="159"/>
      <c r="V43" s="2246" t="s">
        <v>4778</v>
      </c>
      <c r="W43" s="159"/>
      <c r="X43" s="159"/>
      <c r="Y43" s="159"/>
      <c r="Z43" s="25"/>
      <c r="AA43" s="97"/>
      <c r="AB43" s="97"/>
      <c r="AC43" s="841" t="s">
        <v>4102</v>
      </c>
      <c r="AD43" s="159"/>
      <c r="AE43" s="2246" t="s">
        <v>4778</v>
      </c>
      <c r="AF43" s="159"/>
      <c r="AG43" s="159"/>
      <c r="AH43" s="159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25"/>
      <c r="W44" s="159"/>
      <c r="X44" s="2305"/>
      <c r="Y44" s="159"/>
      <c r="Z44" s="25"/>
      <c r="AA44" s="97"/>
      <c r="AB44" s="97"/>
      <c r="AC44" s="25"/>
      <c r="AD44" s="159"/>
      <c r="AE44" s="25"/>
      <c r="AF44" s="159"/>
      <c r="AG44" s="2305"/>
      <c r="AH44" s="159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U45" s="2244" t="s">
        <v>78</v>
      </c>
      <c r="V45" s="14"/>
      <c r="W45" s="2420" t="s">
        <v>78</v>
      </c>
      <c r="X45" s="2423" t="s">
        <v>78</v>
      </c>
      <c r="Y45" s="2421" t="s">
        <v>78</v>
      </c>
      <c r="Z45" s="25"/>
      <c r="AA45" s="97"/>
      <c r="AB45" s="97"/>
      <c r="AC45" s="2244" t="s">
        <v>78</v>
      </c>
      <c r="AD45" s="2244" t="s">
        <v>78</v>
      </c>
      <c r="AE45" s="14"/>
      <c r="AF45" s="2420" t="s">
        <v>78</v>
      </c>
      <c r="AG45" s="2423" t="s">
        <v>78</v>
      </c>
      <c r="AH45" s="2421" t="s">
        <v>78</v>
      </c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4" t="s">
        <v>280</v>
      </c>
      <c r="V46" s="2336" t="s">
        <v>280</v>
      </c>
      <c r="W46" s="2334" t="s">
        <v>280</v>
      </c>
      <c r="X46" s="2336" t="s">
        <v>280</v>
      </c>
      <c r="Y46" s="2336" t="s">
        <v>280</v>
      </c>
      <c r="Z46" s="14"/>
      <c r="AA46" s="97"/>
      <c r="AB46" s="97"/>
      <c r="AC46" s="2334" t="s">
        <v>280</v>
      </c>
      <c r="AD46" s="2334" t="s">
        <v>280</v>
      </c>
      <c r="AE46" s="2336" t="s">
        <v>280</v>
      </c>
      <c r="AF46" s="2334" t="s">
        <v>280</v>
      </c>
      <c r="AG46" s="2336" t="s">
        <v>280</v>
      </c>
      <c r="AH46" s="2336" t="s">
        <v>280</v>
      </c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4780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564</v>
      </c>
      <c r="K52" s="346"/>
      <c r="T52" s="905"/>
      <c r="U52" s="905"/>
    </row>
    <row r="53">
      <c r="B53" s="51"/>
      <c r="G53" s="71" t="s">
        <v>116</v>
      </c>
      <c r="H53" s="2248" t="s">
        <v>4279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1673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4"/>
      <c r="T55" s="905"/>
      <c r="U55" s="905"/>
    </row>
    <row r="56" ht="15.0" customHeight="1">
      <c r="A56" s="1" t="s">
        <v>149</v>
      </c>
      <c r="B56" s="2386">
        <v>45690.0</v>
      </c>
      <c r="C56" s="2387" t="s">
        <v>4818</v>
      </c>
      <c r="D56" s="2388" t="s">
        <v>508</v>
      </c>
      <c r="E56" s="4"/>
      <c r="F56" s="2389"/>
      <c r="G56" s="2388" t="s">
        <v>508</v>
      </c>
      <c r="H56" s="4"/>
      <c r="T56" s="905"/>
      <c r="U56" s="905"/>
    </row>
    <row r="57">
      <c r="B57" s="2386">
        <v>45706.0</v>
      </c>
      <c r="C57" s="2387" t="s">
        <v>3981</v>
      </c>
      <c r="D57" s="2388" t="s">
        <v>508</v>
      </c>
      <c r="E57" s="4"/>
      <c r="F57" s="2389"/>
      <c r="G57" s="2388" t="s">
        <v>508</v>
      </c>
      <c r="H57" s="4"/>
      <c r="T57" s="905"/>
      <c r="U57" s="905"/>
    </row>
    <row r="58">
      <c r="B58" s="2386">
        <v>45713.0</v>
      </c>
      <c r="C58" s="2387" t="s">
        <v>4120</v>
      </c>
      <c r="D58" s="2388" t="s">
        <v>508</v>
      </c>
      <c r="E58" s="4"/>
      <c r="F58" s="2389"/>
      <c r="G58" s="2388" t="s">
        <v>508</v>
      </c>
      <c r="H58" s="4"/>
      <c r="T58" s="905"/>
      <c r="U58" s="905"/>
    </row>
    <row r="59">
      <c r="B59" s="2390">
        <v>45689.0</v>
      </c>
      <c r="C59" s="2391" t="s">
        <v>78</v>
      </c>
      <c r="D59" s="2392" t="s">
        <v>4833</v>
      </c>
      <c r="E59" s="4"/>
      <c r="F59" s="2367" t="s">
        <v>4506</v>
      </c>
      <c r="G59" s="2393" t="s">
        <v>4836</v>
      </c>
      <c r="H59" s="4"/>
      <c r="I59" s="2408"/>
      <c r="K59" s="346"/>
    </row>
    <row r="60">
      <c r="B60" s="2390">
        <v>45691.0</v>
      </c>
      <c r="C60" s="2391" t="s">
        <v>78</v>
      </c>
      <c r="D60" s="2392" t="s">
        <v>2649</v>
      </c>
      <c r="E60" s="4"/>
      <c r="F60" s="2367" t="s">
        <v>4506</v>
      </c>
      <c r="G60" s="2393" t="s">
        <v>4842</v>
      </c>
      <c r="H60" s="4"/>
      <c r="I60" s="2408"/>
      <c r="K60" s="346"/>
    </row>
    <row r="61">
      <c r="B61" s="2390">
        <v>45692.0</v>
      </c>
      <c r="C61" s="2391" t="s">
        <v>78</v>
      </c>
      <c r="D61" s="2392" t="s">
        <v>269</v>
      </c>
      <c r="E61" s="4"/>
      <c r="F61" s="2367" t="s">
        <v>4506</v>
      </c>
      <c r="G61" s="2393" t="s">
        <v>4845</v>
      </c>
      <c r="H61" s="4"/>
      <c r="I61" s="2408"/>
      <c r="K61" s="346"/>
    </row>
    <row r="62">
      <c r="B62" s="2390">
        <v>45693.0</v>
      </c>
      <c r="C62" s="2391" t="s">
        <v>78</v>
      </c>
      <c r="D62" s="2392" t="s">
        <v>564</v>
      </c>
      <c r="E62" s="4"/>
      <c r="F62" s="2367" t="s">
        <v>4506</v>
      </c>
      <c r="G62" s="2393" t="s">
        <v>4848</v>
      </c>
      <c r="H62" s="4"/>
      <c r="I62" s="2408"/>
      <c r="K62" s="346"/>
    </row>
    <row r="63">
      <c r="B63" s="2390">
        <v>45694.0</v>
      </c>
      <c r="C63" s="2391" t="s">
        <v>78</v>
      </c>
      <c r="D63" s="2392" t="s">
        <v>818</v>
      </c>
      <c r="E63" s="4"/>
      <c r="F63" s="2367" t="s">
        <v>4506</v>
      </c>
      <c r="G63" s="2393" t="s">
        <v>4852</v>
      </c>
      <c r="H63" s="4"/>
      <c r="I63" s="2408"/>
      <c r="K63" s="346"/>
    </row>
    <row r="64">
      <c r="B64" s="2390">
        <v>45695.0</v>
      </c>
      <c r="C64" s="2391" t="s">
        <v>78</v>
      </c>
      <c r="D64" s="2392" t="s">
        <v>2337</v>
      </c>
      <c r="E64" s="4"/>
      <c r="F64" s="2367" t="s">
        <v>4506</v>
      </c>
      <c r="G64" s="2393" t="s">
        <v>4856</v>
      </c>
      <c r="H64" s="4"/>
      <c r="I64" s="2408"/>
      <c r="K64" s="346"/>
    </row>
    <row r="65">
      <c r="B65" s="2390">
        <v>45696.0</v>
      </c>
      <c r="C65" s="2391" t="s">
        <v>78</v>
      </c>
      <c r="D65" s="2392" t="s">
        <v>1371</v>
      </c>
      <c r="E65" s="4"/>
      <c r="F65" s="2367" t="s">
        <v>4506</v>
      </c>
      <c r="G65" s="2393" t="s">
        <v>4859</v>
      </c>
      <c r="H65" s="4"/>
      <c r="I65" s="2408"/>
      <c r="K65" s="346"/>
    </row>
    <row r="66">
      <c r="B66" s="2390">
        <v>45697.0</v>
      </c>
      <c r="C66" s="2391" t="s">
        <v>78</v>
      </c>
      <c r="D66" s="2392" t="s">
        <v>4313</v>
      </c>
      <c r="E66" s="4"/>
      <c r="F66" s="2367" t="s">
        <v>4506</v>
      </c>
      <c r="G66" s="2393" t="s">
        <v>4863</v>
      </c>
      <c r="H66" s="4"/>
      <c r="K66" s="346"/>
    </row>
    <row r="67">
      <c r="B67" s="2390">
        <v>45698.0</v>
      </c>
      <c r="C67" s="2391" t="s">
        <v>78</v>
      </c>
      <c r="D67" s="2392" t="s">
        <v>842</v>
      </c>
      <c r="E67" s="4"/>
      <c r="F67" s="2367" t="s">
        <v>4506</v>
      </c>
      <c r="G67" s="2393" t="s">
        <v>4868</v>
      </c>
      <c r="H67" s="4"/>
      <c r="K67" s="346"/>
    </row>
    <row r="68">
      <c r="B68" s="2390">
        <v>45699.0</v>
      </c>
      <c r="C68" s="2391" t="s">
        <v>78</v>
      </c>
      <c r="D68" s="2392" t="s">
        <v>786</v>
      </c>
      <c r="E68" s="4"/>
      <c r="F68" s="2367" t="s">
        <v>4506</v>
      </c>
      <c r="G68" s="2393" t="s">
        <v>4872</v>
      </c>
      <c r="H68" s="4"/>
      <c r="K68" s="346"/>
    </row>
    <row r="69">
      <c r="B69" s="2390">
        <v>45700.0</v>
      </c>
      <c r="C69" s="2391" t="s">
        <v>78</v>
      </c>
      <c r="D69" s="2392" t="s">
        <v>786</v>
      </c>
      <c r="E69" s="4"/>
      <c r="F69" s="2367" t="s">
        <v>4506</v>
      </c>
      <c r="G69" s="2393" t="s">
        <v>4872</v>
      </c>
      <c r="H69" s="4"/>
      <c r="K69" s="346"/>
    </row>
    <row r="70">
      <c r="B70" s="2390">
        <v>45701.0</v>
      </c>
      <c r="C70" s="2391" t="s">
        <v>78</v>
      </c>
      <c r="D70" s="2392" t="s">
        <v>3987</v>
      </c>
      <c r="E70" s="4"/>
      <c r="F70" s="2367" t="s">
        <v>4506</v>
      </c>
      <c r="G70" s="2393" t="s">
        <v>4880</v>
      </c>
      <c r="H70" s="4"/>
      <c r="K70" s="346"/>
    </row>
    <row r="71">
      <c r="B71" s="2390">
        <v>45702.0</v>
      </c>
      <c r="C71" s="2391" t="s">
        <v>78</v>
      </c>
      <c r="D71" s="2392" t="s">
        <v>501</v>
      </c>
      <c r="E71" s="4"/>
      <c r="F71" s="2367" t="s">
        <v>4506</v>
      </c>
      <c r="G71" s="2393" t="s">
        <v>4885</v>
      </c>
      <c r="H71" s="4"/>
      <c r="K71" s="346"/>
    </row>
    <row r="72">
      <c r="B72" s="2390">
        <v>45703.0</v>
      </c>
      <c r="C72" s="2391" t="s">
        <v>78</v>
      </c>
      <c r="D72" s="2392" t="s">
        <v>180</v>
      </c>
      <c r="E72" s="4"/>
      <c r="F72" s="2367" t="s">
        <v>4506</v>
      </c>
      <c r="G72" s="2393" t="s">
        <v>4889</v>
      </c>
      <c r="H72" s="4"/>
      <c r="K72" s="346"/>
    </row>
    <row r="73">
      <c r="B73" s="2390">
        <v>45704.0</v>
      </c>
      <c r="C73" s="2391" t="s">
        <v>78</v>
      </c>
      <c r="D73" s="2392" t="s">
        <v>886</v>
      </c>
      <c r="E73" s="4"/>
      <c r="F73" s="2367" t="s">
        <v>4506</v>
      </c>
      <c r="G73" s="2393" t="s">
        <v>4896</v>
      </c>
      <c r="H73" s="4"/>
      <c r="K73" s="346"/>
    </row>
    <row r="74">
      <c r="B74" s="2390">
        <v>45707.0</v>
      </c>
      <c r="C74" s="2391" t="s">
        <v>78</v>
      </c>
      <c r="D74" s="2392" t="s">
        <v>238</v>
      </c>
      <c r="E74" s="4"/>
      <c r="F74" s="2367" t="s">
        <v>4506</v>
      </c>
      <c r="G74" s="2393" t="s">
        <v>4900</v>
      </c>
      <c r="H74" s="4"/>
      <c r="K74" s="346"/>
    </row>
    <row r="75">
      <c r="B75" s="2390">
        <v>45708.0</v>
      </c>
      <c r="C75" s="2391" t="s">
        <v>78</v>
      </c>
      <c r="D75" s="2392" t="s">
        <v>235</v>
      </c>
      <c r="E75" s="4"/>
      <c r="F75" s="2367" t="s">
        <v>4506</v>
      </c>
      <c r="G75" s="2393" t="s">
        <v>4905</v>
      </c>
      <c r="H75" s="4"/>
      <c r="K75" s="346"/>
    </row>
    <row r="76">
      <c r="B76" s="2390">
        <v>45709.0</v>
      </c>
      <c r="C76" s="2391" t="s">
        <v>78</v>
      </c>
      <c r="D76" s="2392" t="s">
        <v>228</v>
      </c>
      <c r="E76" s="4"/>
      <c r="F76" s="2367" t="s">
        <v>4506</v>
      </c>
      <c r="G76" s="2393" t="s">
        <v>4909</v>
      </c>
      <c r="H76" s="4"/>
      <c r="K76" s="346"/>
    </row>
    <row r="77">
      <c r="B77" s="2390">
        <v>45710.0</v>
      </c>
      <c r="C77" s="2391" t="s">
        <v>78</v>
      </c>
      <c r="D77" s="2392" t="s">
        <v>4131</v>
      </c>
      <c r="E77" s="4"/>
      <c r="F77" s="2367" t="s">
        <v>4506</v>
      </c>
      <c r="G77" s="2393" t="s">
        <v>4914</v>
      </c>
      <c r="H77" s="4"/>
      <c r="K77" s="346"/>
    </row>
    <row r="78">
      <c r="B78" s="2390">
        <v>45711.0</v>
      </c>
      <c r="C78" s="2391" t="s">
        <v>78</v>
      </c>
      <c r="D78" s="2392" t="s">
        <v>652</v>
      </c>
      <c r="E78" s="4"/>
      <c r="F78" s="2367" t="s">
        <v>4506</v>
      </c>
      <c r="G78" s="2393" t="s">
        <v>4918</v>
      </c>
      <c r="H78" s="4"/>
      <c r="K78" s="346"/>
    </row>
    <row r="79">
      <c r="B79" s="2390">
        <v>45712.0</v>
      </c>
      <c r="C79" s="2391" t="s">
        <v>78</v>
      </c>
      <c r="D79" s="2392" t="s">
        <v>479</v>
      </c>
      <c r="E79" s="4"/>
      <c r="F79" s="2367" t="s">
        <v>4506</v>
      </c>
      <c r="G79" s="2393" t="s">
        <v>4924</v>
      </c>
      <c r="H79" s="4"/>
      <c r="K79" s="346"/>
    </row>
    <row r="80">
      <c r="B80" s="2390">
        <v>45714.0</v>
      </c>
      <c r="C80" s="2391" t="s">
        <v>78</v>
      </c>
      <c r="D80" s="2392" t="s">
        <v>3259</v>
      </c>
      <c r="E80" s="4"/>
      <c r="F80" s="2367" t="s">
        <v>4506</v>
      </c>
      <c r="G80" s="2393" t="s">
        <v>4928</v>
      </c>
      <c r="H80" s="4"/>
      <c r="K80" s="346"/>
    </row>
    <row r="81">
      <c r="B81" s="2390">
        <v>45715.0</v>
      </c>
      <c r="C81" s="2391" t="s">
        <v>78</v>
      </c>
      <c r="D81" s="2436" t="s">
        <v>915</v>
      </c>
      <c r="E81" s="4"/>
      <c r="F81" s="2367" t="s">
        <v>4506</v>
      </c>
      <c r="G81" s="2438" t="s">
        <v>4934</v>
      </c>
      <c r="H81" s="4"/>
      <c r="K81" s="346"/>
    </row>
    <row r="82">
      <c r="B82" s="2390">
        <v>45716.0</v>
      </c>
      <c r="C82" s="2391" t="s">
        <v>78</v>
      </c>
      <c r="D82" s="2392" t="s">
        <v>3279</v>
      </c>
      <c r="E82" s="4"/>
      <c r="F82" s="2367" t="s">
        <v>4506</v>
      </c>
      <c r="G82" s="2393" t="s">
        <v>4940</v>
      </c>
      <c r="H82" s="4"/>
      <c r="K82" s="346"/>
    </row>
    <row r="83">
      <c r="B83" s="2428">
        <v>45689.0</v>
      </c>
      <c r="C83" s="2429" t="s">
        <v>280</v>
      </c>
      <c r="D83" s="2406" t="s">
        <v>4861</v>
      </c>
      <c r="E83" s="114"/>
      <c r="F83" s="2407" t="s">
        <v>4461</v>
      </c>
      <c r="G83" s="2406" t="s">
        <v>4952</v>
      </c>
      <c r="H83" s="114"/>
      <c r="T83" s="905"/>
      <c r="U83" s="905"/>
    </row>
    <row r="84">
      <c r="B84" s="2404">
        <v>45690.0</v>
      </c>
      <c r="C84" s="2405" t="s">
        <v>280</v>
      </c>
      <c r="D84" s="2445" t="s">
        <v>326</v>
      </c>
      <c r="E84" s="114"/>
      <c r="F84" s="2407" t="s">
        <v>4461</v>
      </c>
      <c r="G84" s="2261" t="s">
        <v>4956</v>
      </c>
      <c r="H84" s="4"/>
      <c r="T84" s="905"/>
      <c r="U84" s="905"/>
    </row>
    <row r="85">
      <c r="B85" s="2404">
        <v>45691.0</v>
      </c>
      <c r="C85" s="2405" t="s">
        <v>280</v>
      </c>
      <c r="D85" s="2445" t="s">
        <v>1967</v>
      </c>
      <c r="E85" s="114"/>
      <c r="F85" s="2407" t="s">
        <v>4461</v>
      </c>
      <c r="G85" s="2261" t="s">
        <v>4961</v>
      </c>
      <c r="H85" s="4"/>
      <c r="T85" s="905"/>
      <c r="U85" s="905"/>
    </row>
    <row r="86">
      <c r="B86" s="2404">
        <v>45692.0</v>
      </c>
      <c r="C86" s="2405" t="s">
        <v>280</v>
      </c>
      <c r="D86" s="2445" t="s">
        <v>4416</v>
      </c>
      <c r="E86" s="114"/>
      <c r="F86" s="2407" t="s">
        <v>4461</v>
      </c>
      <c r="G86" s="2261" t="s">
        <v>4965</v>
      </c>
      <c r="H86" s="4"/>
      <c r="J86" s="7"/>
      <c r="K86" s="7"/>
      <c r="L86" s="7"/>
      <c r="T86" s="905"/>
      <c r="U86" s="905"/>
    </row>
    <row r="87">
      <c r="B87" s="2404">
        <v>45693.0</v>
      </c>
      <c r="C87" s="2405" t="s">
        <v>280</v>
      </c>
      <c r="D87" s="2445" t="s">
        <v>4725</v>
      </c>
      <c r="E87" s="114"/>
      <c r="F87" s="2407" t="s">
        <v>4461</v>
      </c>
      <c r="G87" s="2356" t="s">
        <v>4970</v>
      </c>
      <c r="H87" s="2356"/>
      <c r="J87" s="7"/>
      <c r="K87" s="7"/>
      <c r="L87" s="7"/>
      <c r="T87" s="905"/>
      <c r="U87" s="905"/>
    </row>
    <row r="88">
      <c r="B88" s="2404">
        <v>45694.0</v>
      </c>
      <c r="C88" s="2405" t="s">
        <v>280</v>
      </c>
      <c r="D88" s="2445" t="s">
        <v>157</v>
      </c>
      <c r="E88" s="114"/>
      <c r="F88" s="2407" t="s">
        <v>4461</v>
      </c>
      <c r="G88" s="2261" t="s">
        <v>4972</v>
      </c>
      <c r="H88" s="4"/>
      <c r="I88" s="2408"/>
      <c r="T88" s="905"/>
      <c r="U88" s="905"/>
    </row>
    <row r="89">
      <c r="B89" s="2404">
        <v>45695.0</v>
      </c>
      <c r="C89" s="2405" t="s">
        <v>280</v>
      </c>
      <c r="D89" s="2445" t="s">
        <v>4285</v>
      </c>
      <c r="E89" s="114"/>
      <c r="F89" s="2407" t="s">
        <v>4461</v>
      </c>
      <c r="G89" s="2261" t="s">
        <v>4974</v>
      </c>
      <c r="H89" s="4"/>
      <c r="I89" s="2408"/>
      <c r="T89" s="905"/>
      <c r="U89" s="905"/>
    </row>
    <row r="90">
      <c r="B90" s="2404">
        <v>45696.0</v>
      </c>
      <c r="C90" s="2405" t="s">
        <v>280</v>
      </c>
      <c r="D90" s="2445" t="s">
        <v>228</v>
      </c>
      <c r="E90" s="114"/>
      <c r="F90" s="2407" t="s">
        <v>4461</v>
      </c>
      <c r="G90" s="2261" t="s">
        <v>4976</v>
      </c>
      <c r="H90" s="4"/>
      <c r="I90" s="2408"/>
      <c r="T90" s="905"/>
      <c r="U90" s="905"/>
    </row>
    <row r="91">
      <c r="B91" s="2404">
        <v>45697.0</v>
      </c>
      <c r="C91" s="2405" t="s">
        <v>280</v>
      </c>
      <c r="D91" s="2445" t="s">
        <v>2795</v>
      </c>
      <c r="E91" s="114"/>
      <c r="F91" s="2407" t="s">
        <v>4461</v>
      </c>
      <c r="G91" s="2261" t="s">
        <v>4978</v>
      </c>
      <c r="H91" s="4"/>
      <c r="I91" s="2408"/>
      <c r="T91" s="905"/>
      <c r="U91" s="905"/>
    </row>
    <row r="92">
      <c r="B92" s="2404">
        <v>45698.0</v>
      </c>
      <c r="C92" s="2405" t="s">
        <v>280</v>
      </c>
      <c r="D92" s="2445" t="s">
        <v>1245</v>
      </c>
      <c r="E92" s="114"/>
      <c r="F92" s="2407" t="s">
        <v>4461</v>
      </c>
      <c r="G92" s="2261" t="s">
        <v>4980</v>
      </c>
      <c r="H92" s="4"/>
      <c r="I92" s="2408"/>
      <c r="T92" s="905"/>
      <c r="U92" s="905"/>
    </row>
    <row r="93">
      <c r="B93" s="2404">
        <v>45699.0</v>
      </c>
      <c r="C93" s="2405" t="s">
        <v>280</v>
      </c>
      <c r="D93" s="2445" t="s">
        <v>4982</v>
      </c>
      <c r="E93" s="114"/>
      <c r="F93" s="2407" t="s">
        <v>4461</v>
      </c>
      <c r="G93" s="2261" t="s">
        <v>4983</v>
      </c>
      <c r="H93" s="4"/>
      <c r="I93" s="2408"/>
      <c r="T93" s="905"/>
      <c r="U93" s="905"/>
    </row>
    <row r="94">
      <c r="B94" s="2404">
        <v>45700.0</v>
      </c>
      <c r="C94" s="2405" t="s">
        <v>280</v>
      </c>
      <c r="D94" s="2445" t="s">
        <v>4310</v>
      </c>
      <c r="E94" s="114"/>
      <c r="F94" s="2407" t="s">
        <v>4461</v>
      </c>
      <c r="G94" s="2261" t="s">
        <v>4986</v>
      </c>
      <c r="H94" s="4"/>
      <c r="I94" s="2408"/>
      <c r="T94" s="905"/>
      <c r="U94" s="905"/>
    </row>
    <row r="95">
      <c r="B95" s="2404">
        <v>45701.0</v>
      </c>
      <c r="C95" s="2405" t="s">
        <v>280</v>
      </c>
      <c r="D95" s="2445" t="s">
        <v>4987</v>
      </c>
      <c r="E95" s="114"/>
      <c r="F95" s="2407" t="s">
        <v>4461</v>
      </c>
      <c r="G95" s="2261" t="s">
        <v>4989</v>
      </c>
      <c r="H95" s="4"/>
      <c r="I95" s="2408"/>
      <c r="T95" s="905"/>
      <c r="U95" s="905"/>
    </row>
    <row r="96">
      <c r="B96" s="2404">
        <v>45702.0</v>
      </c>
      <c r="C96" s="2405" t="s">
        <v>280</v>
      </c>
      <c r="D96" s="2445" t="s">
        <v>3987</v>
      </c>
      <c r="E96" s="114"/>
      <c r="F96" s="2407" t="s">
        <v>4461</v>
      </c>
      <c r="G96" s="2261" t="s">
        <v>4990</v>
      </c>
      <c r="H96" s="4"/>
      <c r="I96" s="2412"/>
      <c r="T96" s="905"/>
      <c r="U96" s="905"/>
    </row>
    <row r="97">
      <c r="B97" s="2404">
        <v>45703.0</v>
      </c>
      <c r="C97" s="2405" t="s">
        <v>280</v>
      </c>
      <c r="D97" s="2445" t="s">
        <v>501</v>
      </c>
      <c r="E97" s="114"/>
      <c r="F97" s="2407" t="s">
        <v>4461</v>
      </c>
      <c r="G97" s="2261" t="s">
        <v>4992</v>
      </c>
      <c r="H97" s="4"/>
      <c r="I97" s="2408"/>
      <c r="T97" s="905"/>
      <c r="U97" s="905"/>
    </row>
    <row r="98">
      <c r="B98" s="2404">
        <v>45704.0</v>
      </c>
      <c r="C98" s="2405" t="s">
        <v>280</v>
      </c>
      <c r="D98" s="2445" t="s">
        <v>4994</v>
      </c>
      <c r="E98" s="114"/>
      <c r="F98" s="2407" t="s">
        <v>4461</v>
      </c>
      <c r="G98" s="2261" t="s">
        <v>4996</v>
      </c>
      <c r="H98" s="4"/>
      <c r="T98" s="905"/>
      <c r="U98" s="905"/>
    </row>
    <row r="99">
      <c r="B99" s="2404">
        <v>45705.0</v>
      </c>
      <c r="C99" s="2405" t="s">
        <v>280</v>
      </c>
      <c r="D99" s="2445" t="s">
        <v>479</v>
      </c>
      <c r="E99" s="114"/>
      <c r="F99" s="2407" t="s">
        <v>4461</v>
      </c>
      <c r="G99" s="2261" t="s">
        <v>4998</v>
      </c>
      <c r="H99" s="4"/>
      <c r="T99" s="905"/>
      <c r="U99" s="905"/>
    </row>
    <row r="100">
      <c r="B100" s="2404">
        <v>45706.0</v>
      </c>
      <c r="C100" s="2405" t="s">
        <v>280</v>
      </c>
      <c r="D100" s="2445" t="s">
        <v>4936</v>
      </c>
      <c r="E100" s="114"/>
      <c r="F100" s="2407" t="s">
        <v>4461</v>
      </c>
      <c r="G100" s="2261" t="s">
        <v>5000</v>
      </c>
      <c r="H100" s="4"/>
    </row>
    <row r="101">
      <c r="B101" s="2404">
        <v>45707.0</v>
      </c>
      <c r="C101" s="2405" t="s">
        <v>280</v>
      </c>
      <c r="D101" s="2445" t="s">
        <v>1264</v>
      </c>
      <c r="E101" s="114"/>
      <c r="F101" s="2407" t="s">
        <v>4461</v>
      </c>
      <c r="G101" s="2261" t="s">
        <v>5002</v>
      </c>
      <c r="H101" s="4"/>
      <c r="K101" s="346"/>
    </row>
    <row r="102">
      <c r="B102" s="2404">
        <v>45708.0</v>
      </c>
      <c r="C102" s="2405" t="s">
        <v>280</v>
      </c>
      <c r="D102" s="2445" t="s">
        <v>4171</v>
      </c>
      <c r="E102" s="114"/>
      <c r="F102" s="2407" t="s">
        <v>4461</v>
      </c>
      <c r="G102" s="2261" t="s">
        <v>5003</v>
      </c>
      <c r="H102" s="4"/>
      <c r="K102" s="346"/>
    </row>
    <row r="103">
      <c r="B103" s="2404">
        <v>45709.0</v>
      </c>
      <c r="C103" s="2405" t="s">
        <v>280</v>
      </c>
      <c r="D103" s="2445" t="s">
        <v>1361</v>
      </c>
      <c r="E103" s="114"/>
      <c r="F103" s="2407" t="s">
        <v>4461</v>
      </c>
      <c r="G103" s="2261" t="s">
        <v>5004</v>
      </c>
      <c r="H103" s="4"/>
      <c r="K103" s="346"/>
    </row>
    <row r="104">
      <c r="B104" s="2404">
        <v>45710.0</v>
      </c>
      <c r="C104" s="2405" t="s">
        <v>280</v>
      </c>
      <c r="D104" s="2445" t="s">
        <v>4982</v>
      </c>
      <c r="E104" s="114"/>
      <c r="F104" s="2407" t="s">
        <v>4461</v>
      </c>
      <c r="G104" s="2261" t="s">
        <v>5006</v>
      </c>
      <c r="H104" s="4"/>
      <c r="K104" s="346"/>
    </row>
    <row r="105">
      <c r="B105" s="2404">
        <v>45711.0</v>
      </c>
      <c r="C105" s="2405" t="s">
        <v>280</v>
      </c>
      <c r="D105" s="2445" t="s">
        <v>5007</v>
      </c>
      <c r="E105" s="114"/>
      <c r="F105" s="2407" t="s">
        <v>4461</v>
      </c>
      <c r="G105" s="2261" t="s">
        <v>5008</v>
      </c>
      <c r="H105" s="4"/>
      <c r="K105" s="352"/>
    </row>
    <row r="106">
      <c r="B106" s="2404">
        <v>45712.0</v>
      </c>
      <c r="C106" s="2405" t="s">
        <v>280</v>
      </c>
      <c r="D106" s="2445" t="s">
        <v>3114</v>
      </c>
      <c r="E106" s="114"/>
      <c r="F106" s="2407" t="s">
        <v>4461</v>
      </c>
      <c r="G106" s="2261" t="s">
        <v>5009</v>
      </c>
      <c r="H106" s="4"/>
      <c r="K106" s="346"/>
    </row>
    <row r="107">
      <c r="B107" s="2404">
        <v>45713.0</v>
      </c>
      <c r="C107" s="2405" t="s">
        <v>280</v>
      </c>
      <c r="D107" s="2445" t="s">
        <v>4148</v>
      </c>
      <c r="E107" s="114"/>
      <c r="F107" s="2407" t="s">
        <v>4461</v>
      </c>
      <c r="G107" s="2261" t="s">
        <v>5010</v>
      </c>
      <c r="H107" s="4"/>
      <c r="K107" s="346"/>
    </row>
    <row r="108">
      <c r="B108" s="2404">
        <v>45714.0</v>
      </c>
      <c r="C108" s="2405" t="s">
        <v>280</v>
      </c>
      <c r="D108" s="2445" t="s">
        <v>5011</v>
      </c>
      <c r="E108" s="114"/>
      <c r="F108" s="2407" t="s">
        <v>4461</v>
      </c>
      <c r="G108" s="2261" t="s">
        <v>5012</v>
      </c>
      <c r="H108" s="4"/>
      <c r="K108" s="346"/>
    </row>
    <row r="109">
      <c r="B109" s="2404">
        <v>45715.0</v>
      </c>
      <c r="C109" s="2405" t="s">
        <v>280</v>
      </c>
      <c r="D109" s="2445" t="s">
        <v>2144</v>
      </c>
      <c r="E109" s="114"/>
      <c r="F109" s="2407" t="s">
        <v>4461</v>
      </c>
      <c r="G109" s="2261" t="s">
        <v>5014</v>
      </c>
      <c r="H109" s="4"/>
      <c r="K109" s="346"/>
    </row>
    <row r="110">
      <c r="B110" s="2404">
        <v>45716.0</v>
      </c>
      <c r="C110" s="2405" t="s">
        <v>280</v>
      </c>
      <c r="D110" s="2445" t="s">
        <v>5015</v>
      </c>
      <c r="E110" s="114"/>
      <c r="F110" s="2407" t="s">
        <v>4461</v>
      </c>
      <c r="G110" s="2261" t="s">
        <v>5016</v>
      </c>
      <c r="H110" s="4"/>
      <c r="K110" s="346"/>
    </row>
    <row r="111">
      <c r="C111" s="346"/>
      <c r="F111" s="346"/>
      <c r="I111" s="346"/>
      <c r="K111" s="346"/>
    </row>
  </sheetData>
  <autoFilter ref="$B$55:$H$82">
    <sortState ref="B55:H82">
      <sortCondition ref="C55:C82"/>
      <sortCondition ref="B55:B82"/>
    </sortState>
  </autoFilter>
  <mergeCells count="213">
    <mergeCell ref="B22:B26"/>
    <mergeCell ref="C22:C26"/>
    <mergeCell ref="D22:D26"/>
    <mergeCell ref="E22:E26"/>
    <mergeCell ref="F22:F26"/>
    <mergeCell ref="G22:G26"/>
    <mergeCell ref="B28:B29"/>
    <mergeCell ref="B33:B34"/>
    <mergeCell ref="B38:B41"/>
    <mergeCell ref="C38:C41"/>
    <mergeCell ref="D38:D41"/>
    <mergeCell ref="E38:E41"/>
    <mergeCell ref="F38:F41"/>
    <mergeCell ref="G38:G41"/>
    <mergeCell ref="G57:H57"/>
    <mergeCell ref="G58:H58"/>
    <mergeCell ref="B51:F54"/>
    <mergeCell ref="D55:E55"/>
    <mergeCell ref="G55:H55"/>
    <mergeCell ref="D56:E56"/>
    <mergeCell ref="G56:H56"/>
    <mergeCell ref="D57:E57"/>
    <mergeCell ref="D58:E58"/>
    <mergeCell ref="D59:E59"/>
    <mergeCell ref="G59:H59"/>
    <mergeCell ref="D60:E60"/>
    <mergeCell ref="G60:H60"/>
    <mergeCell ref="D61:E61"/>
    <mergeCell ref="G61:H61"/>
    <mergeCell ref="G62:H62"/>
    <mergeCell ref="D62:E62"/>
    <mergeCell ref="D63:E63"/>
    <mergeCell ref="D64:E64"/>
    <mergeCell ref="D65:E65"/>
    <mergeCell ref="D66:E66"/>
    <mergeCell ref="D67:E67"/>
    <mergeCell ref="D68:E68"/>
    <mergeCell ref="G79:H79"/>
    <mergeCell ref="G80:H80"/>
    <mergeCell ref="G99:H99"/>
    <mergeCell ref="G100:H100"/>
    <mergeCell ref="G92:H92"/>
    <mergeCell ref="G93:H93"/>
    <mergeCell ref="G94:H94"/>
    <mergeCell ref="G95:H95"/>
    <mergeCell ref="G96:H96"/>
    <mergeCell ref="G97:H97"/>
    <mergeCell ref="G98:H98"/>
    <mergeCell ref="G102:H102"/>
    <mergeCell ref="G103:H103"/>
    <mergeCell ref="D98:E98"/>
    <mergeCell ref="D99:E99"/>
    <mergeCell ref="D100:E100"/>
    <mergeCell ref="D101:E101"/>
    <mergeCell ref="G101:H101"/>
    <mergeCell ref="D102:E102"/>
    <mergeCell ref="D103:E103"/>
    <mergeCell ref="D107:E107"/>
    <mergeCell ref="D108:E108"/>
    <mergeCell ref="D109:E109"/>
    <mergeCell ref="D104:E104"/>
    <mergeCell ref="G104:H104"/>
    <mergeCell ref="D105:E105"/>
    <mergeCell ref="G105:H105"/>
    <mergeCell ref="D106:E106"/>
    <mergeCell ref="G106:H106"/>
    <mergeCell ref="G107:H107"/>
    <mergeCell ref="D75:E75"/>
    <mergeCell ref="G75:H75"/>
    <mergeCell ref="D76:E76"/>
    <mergeCell ref="G76:H76"/>
    <mergeCell ref="D77:E77"/>
    <mergeCell ref="G77:H77"/>
    <mergeCell ref="G78:H78"/>
    <mergeCell ref="G82:H82"/>
    <mergeCell ref="G83:H83"/>
    <mergeCell ref="D78:E78"/>
    <mergeCell ref="D79:E79"/>
    <mergeCell ref="D80:E80"/>
    <mergeCell ref="D81:E81"/>
    <mergeCell ref="G81:H81"/>
    <mergeCell ref="D82:E82"/>
    <mergeCell ref="D83:E83"/>
    <mergeCell ref="D84:E84"/>
    <mergeCell ref="G84:H84"/>
    <mergeCell ref="D85:E85"/>
    <mergeCell ref="G85:H85"/>
    <mergeCell ref="D86:E86"/>
    <mergeCell ref="G86:H86"/>
    <mergeCell ref="D87:E87"/>
    <mergeCell ref="D88:E88"/>
    <mergeCell ref="G88:H88"/>
    <mergeCell ref="D89:E89"/>
    <mergeCell ref="G89:H89"/>
    <mergeCell ref="D90:E90"/>
    <mergeCell ref="G90:H90"/>
    <mergeCell ref="G91:H91"/>
    <mergeCell ref="D91:E91"/>
    <mergeCell ref="D92:E92"/>
    <mergeCell ref="D93:E93"/>
    <mergeCell ref="D94:E94"/>
    <mergeCell ref="D95:E95"/>
    <mergeCell ref="D96:E96"/>
    <mergeCell ref="D97:E97"/>
    <mergeCell ref="G108:H108"/>
    <mergeCell ref="G109:H109"/>
    <mergeCell ref="D110:E110"/>
    <mergeCell ref="G110:H110"/>
    <mergeCell ref="AF22:AF26"/>
    <mergeCell ref="AG22:AG26"/>
    <mergeCell ref="V22:V26"/>
    <mergeCell ref="W22:W26"/>
    <mergeCell ref="X22:X26"/>
    <mergeCell ref="Y22:Y26"/>
    <mergeCell ref="AC22:AC26"/>
    <mergeCell ref="AD22:AD26"/>
    <mergeCell ref="AE22:AE26"/>
    <mergeCell ref="T28:T29"/>
    <mergeCell ref="T33:T34"/>
    <mergeCell ref="L22:L26"/>
    <mergeCell ref="M22:M26"/>
    <mergeCell ref="N22:N26"/>
    <mergeCell ref="O22:O26"/>
    <mergeCell ref="P22:P26"/>
    <mergeCell ref="T22:T26"/>
    <mergeCell ref="U22:U26"/>
    <mergeCell ref="K22:K26"/>
    <mergeCell ref="K28:K29"/>
    <mergeCell ref="K33:K34"/>
    <mergeCell ref="K38:K41"/>
    <mergeCell ref="L38:L41"/>
    <mergeCell ref="M38:M41"/>
    <mergeCell ref="N38:N41"/>
    <mergeCell ref="N43:N46"/>
    <mergeCell ref="O43:O46"/>
    <mergeCell ref="O38:O41"/>
    <mergeCell ref="P38:P41"/>
    <mergeCell ref="H42:H46"/>
    <mergeCell ref="Q42:Q46"/>
    <mergeCell ref="K43:K46"/>
    <mergeCell ref="L43:L46"/>
    <mergeCell ref="M43:M46"/>
    <mergeCell ref="P43:P46"/>
    <mergeCell ref="AC38:AC39"/>
    <mergeCell ref="AC43:AC44"/>
    <mergeCell ref="H38:H41"/>
    <mergeCell ref="Q38:Q41"/>
    <mergeCell ref="V38:V40"/>
    <mergeCell ref="AE38:AE40"/>
    <mergeCell ref="Z42:Z46"/>
    <mergeCell ref="AI42:AI46"/>
    <mergeCell ref="V43:V45"/>
    <mergeCell ref="AE43:AE45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AH22:AH26"/>
    <mergeCell ref="AC28:AC29"/>
    <mergeCell ref="AC33:AC34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B43:B46"/>
    <mergeCell ref="C43:C46"/>
    <mergeCell ref="D43:D46"/>
    <mergeCell ref="E43:E46"/>
    <mergeCell ref="F43:F46"/>
    <mergeCell ref="G43:G46"/>
    <mergeCell ref="T38:T39"/>
    <mergeCell ref="T43:T44"/>
    <mergeCell ref="G70:H70"/>
    <mergeCell ref="G71:H71"/>
    <mergeCell ref="G63:H63"/>
    <mergeCell ref="G64:H64"/>
    <mergeCell ref="G65:H65"/>
    <mergeCell ref="G66:H66"/>
    <mergeCell ref="G67:H67"/>
    <mergeCell ref="G68:H68"/>
    <mergeCell ref="G69:H69"/>
    <mergeCell ref="G73:H73"/>
    <mergeCell ref="G74:H74"/>
    <mergeCell ref="D69:E69"/>
    <mergeCell ref="D70:E70"/>
    <mergeCell ref="D71:E71"/>
    <mergeCell ref="D72:E72"/>
    <mergeCell ref="G72:H72"/>
    <mergeCell ref="D73:E73"/>
    <mergeCell ref="D74:E74"/>
  </mergeCells>
  <dataValidations>
    <dataValidation type="list" allowBlank="1" showErrorMessage="1" sqref="C59:C110">
      <formula1>"超級品牌日,今日旗艦店"</formula1>
    </dataValidation>
  </dataValidations>
  <hyperlinks>
    <hyperlink r:id="rId4" ref="B51"/>
    <hyperlink r:id="rId5" ref="H52"/>
    <hyperlink r:id="rId6" ref="H53"/>
    <hyperlink r:id="rId7" ref="H54"/>
    <hyperlink r:id="rId8" ref="F59"/>
    <hyperlink r:id="rId9" ref="F60"/>
    <hyperlink r:id="rId10" ref="F61"/>
    <hyperlink r:id="rId11" ref="F62"/>
    <hyperlink r:id="rId12" ref="F63"/>
    <hyperlink r:id="rId13" ref="F64"/>
    <hyperlink r:id="rId14" ref="F65"/>
    <hyperlink r:id="rId15" ref="F66"/>
    <hyperlink r:id="rId16" ref="F67"/>
    <hyperlink r:id="rId17" ref="F68"/>
    <hyperlink r:id="rId18" ref="F69"/>
    <hyperlink r:id="rId19" ref="F70"/>
    <hyperlink r:id="rId20" ref="F71"/>
    <hyperlink r:id="rId21" ref="F72"/>
    <hyperlink r:id="rId22" ref="F73"/>
    <hyperlink r:id="rId23" ref="F74"/>
    <hyperlink r:id="rId24" ref="F75"/>
    <hyperlink r:id="rId25" ref="F76"/>
    <hyperlink r:id="rId26" ref="F77"/>
    <hyperlink r:id="rId27" ref="F78"/>
    <hyperlink r:id="rId28" ref="F79"/>
    <hyperlink r:id="rId29" ref="F80"/>
    <hyperlink r:id="rId30" ref="F81"/>
    <hyperlink r:id="rId31" ref="F82"/>
    <hyperlink r:id="rId32" ref="F83"/>
    <hyperlink r:id="rId33" ref="F84"/>
    <hyperlink r:id="rId34" ref="F85"/>
    <hyperlink r:id="rId35" ref="F86"/>
    <hyperlink r:id="rId36" ref="F87"/>
    <hyperlink r:id="rId37" ref="F88"/>
    <hyperlink r:id="rId38" ref="F89"/>
    <hyperlink r:id="rId39" ref="F90"/>
    <hyperlink r:id="rId40" ref="F91"/>
    <hyperlink r:id="rId41" ref="F92"/>
    <hyperlink r:id="rId42" ref="F93"/>
    <hyperlink r:id="rId43" ref="F94"/>
    <hyperlink r:id="rId44" ref="F95"/>
    <hyperlink r:id="rId45" ref="F96"/>
    <hyperlink r:id="rId46" ref="F97"/>
    <hyperlink r:id="rId47" ref="F98"/>
    <hyperlink r:id="rId48" ref="F99"/>
    <hyperlink r:id="rId49" ref="F100"/>
    <hyperlink r:id="rId50" ref="F101"/>
    <hyperlink r:id="rId51" ref="F102"/>
    <hyperlink r:id="rId52" ref="F103"/>
    <hyperlink r:id="rId53" ref="F104"/>
    <hyperlink r:id="rId54" ref="F105"/>
    <hyperlink r:id="rId55" ref="F106"/>
    <hyperlink r:id="rId56" ref="F107"/>
    <hyperlink r:id="rId57" ref="F108"/>
    <hyperlink r:id="rId58" ref="F109"/>
    <hyperlink r:id="rId59" ref="F1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  <legacyDrawing r:id="rId6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6" width="16.88"/>
    <col customWidth="1" min="7" max="7" width="26.0"/>
    <col customWidth="1" min="8" max="8" width="16.88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825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45581.0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4773</v>
      </c>
      <c r="C15" s="36"/>
      <c r="D15" s="36"/>
      <c r="E15" s="36"/>
      <c r="F15" s="65"/>
      <c r="G15" s="1145" t="s">
        <v>40</v>
      </c>
      <c r="H15" s="65"/>
      <c r="K15" s="1624" t="s">
        <v>4774</v>
      </c>
      <c r="L15" s="36"/>
      <c r="M15" s="36"/>
      <c r="N15" s="36"/>
      <c r="O15" s="65"/>
      <c r="P15" s="1145" t="s">
        <v>40</v>
      </c>
      <c r="Q15" s="65"/>
      <c r="T15" s="1623" t="s">
        <v>4775</v>
      </c>
      <c r="U15" s="36"/>
      <c r="V15" s="36"/>
      <c r="W15" s="36"/>
      <c r="X15" s="65"/>
      <c r="Y15" s="1145" t="s">
        <v>40</v>
      </c>
      <c r="Z15" s="65"/>
      <c r="AC15" s="1624" t="s">
        <v>4776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2305"/>
      <c r="E22" s="2305"/>
      <c r="F22" s="2305"/>
      <c r="G22" s="769">
        <v>1.0</v>
      </c>
      <c r="H22" s="769">
        <v>2.0</v>
      </c>
      <c r="K22" s="2305"/>
      <c r="L22" s="2305"/>
      <c r="M22" s="2305"/>
      <c r="N22" s="2305"/>
      <c r="O22" s="2305"/>
      <c r="P22" s="769">
        <v>1.0</v>
      </c>
      <c r="Q22" s="769">
        <v>2.0</v>
      </c>
      <c r="T22" s="2305"/>
      <c r="U22" s="2305"/>
      <c r="V22" s="2305"/>
      <c r="W22" s="2305"/>
      <c r="X22" s="2305"/>
      <c r="Y22" s="769">
        <v>1.0</v>
      </c>
      <c r="Z22" s="769">
        <v>2.0</v>
      </c>
      <c r="AA22" s="78"/>
      <c r="AB22" s="78"/>
      <c r="AC22" s="2305"/>
      <c r="AD22" s="2305"/>
      <c r="AE22" s="2305"/>
      <c r="AF22" s="2305"/>
      <c r="AG22" s="2305"/>
      <c r="AH22" s="769">
        <v>1.0</v>
      </c>
      <c r="AI22" s="769">
        <v>2.0</v>
      </c>
      <c r="AJ22" s="844"/>
    </row>
    <row r="23" ht="18.0" customHeight="1">
      <c r="A23" s="831"/>
      <c r="B23" s="25"/>
      <c r="C23" s="25"/>
      <c r="D23" s="25"/>
      <c r="E23" s="25"/>
      <c r="F23" s="25"/>
      <c r="G23" s="159"/>
      <c r="H23" s="159"/>
      <c r="K23" s="25"/>
      <c r="L23" s="25"/>
      <c r="M23" s="25"/>
      <c r="N23" s="25"/>
      <c r="O23" s="25"/>
      <c r="P23" s="159"/>
      <c r="Q23" s="159"/>
      <c r="R23" s="831"/>
      <c r="S23" s="831"/>
      <c r="T23" s="25"/>
      <c r="U23" s="25"/>
      <c r="V23" s="25"/>
      <c r="W23" s="25"/>
      <c r="X23" s="25"/>
      <c r="Y23" s="159"/>
      <c r="Z23" s="159"/>
      <c r="AA23" s="837"/>
      <c r="AB23" s="837"/>
      <c r="AC23" s="25"/>
      <c r="AD23" s="25"/>
      <c r="AE23" s="25"/>
      <c r="AF23" s="25"/>
      <c r="AG23" s="25"/>
      <c r="AH23" s="159"/>
      <c r="AI23" s="159"/>
      <c r="AJ23" s="844"/>
    </row>
    <row r="24" ht="18.0" customHeight="1">
      <c r="A24" s="831"/>
      <c r="B24" s="25"/>
      <c r="C24" s="25"/>
      <c r="D24" s="25"/>
      <c r="E24" s="25"/>
      <c r="F24" s="25"/>
      <c r="G24" s="159"/>
      <c r="H24" s="159"/>
      <c r="K24" s="25"/>
      <c r="L24" s="25"/>
      <c r="M24" s="25"/>
      <c r="N24" s="25"/>
      <c r="O24" s="25"/>
      <c r="P24" s="159"/>
      <c r="Q24" s="159"/>
      <c r="R24" s="831"/>
      <c r="S24" s="831"/>
      <c r="T24" s="25"/>
      <c r="U24" s="25"/>
      <c r="V24" s="25"/>
      <c r="W24" s="25"/>
      <c r="X24" s="25"/>
      <c r="Y24" s="159"/>
      <c r="Z24" s="159"/>
      <c r="AA24" s="837"/>
      <c r="AB24" s="837"/>
      <c r="AC24" s="25"/>
      <c r="AD24" s="25"/>
      <c r="AE24" s="25"/>
      <c r="AF24" s="25"/>
      <c r="AG24" s="25"/>
      <c r="AH24" s="159"/>
      <c r="AI24" s="159"/>
      <c r="AJ24" s="844"/>
    </row>
    <row r="25" ht="18.0" customHeight="1">
      <c r="A25" s="831"/>
      <c r="B25" s="25"/>
      <c r="C25" s="25"/>
      <c r="D25" s="25"/>
      <c r="E25" s="25"/>
      <c r="F25" s="25"/>
      <c r="G25" s="159"/>
      <c r="H25" s="159"/>
      <c r="K25" s="25"/>
      <c r="L25" s="25"/>
      <c r="M25" s="25"/>
      <c r="N25" s="25"/>
      <c r="O25" s="25"/>
      <c r="P25" s="159"/>
      <c r="Q25" s="159"/>
      <c r="R25" s="831"/>
      <c r="S25" s="831"/>
      <c r="T25" s="25"/>
      <c r="U25" s="25"/>
      <c r="V25" s="25"/>
      <c r="W25" s="25"/>
      <c r="X25" s="25"/>
      <c r="Y25" s="159"/>
      <c r="Z25" s="159"/>
      <c r="AA25" s="837"/>
      <c r="AB25" s="837"/>
      <c r="AC25" s="25"/>
      <c r="AD25" s="25"/>
      <c r="AE25" s="25"/>
      <c r="AF25" s="25"/>
      <c r="AG25" s="25"/>
      <c r="AH25" s="159"/>
      <c r="AI25" s="159"/>
      <c r="AJ25" s="844"/>
    </row>
    <row r="26" ht="18.0" customHeight="1">
      <c r="A26" s="831"/>
      <c r="B26" s="14"/>
      <c r="C26" s="14"/>
      <c r="D26" s="14"/>
      <c r="E26" s="14"/>
      <c r="F26" s="14"/>
      <c r="G26" s="2242" t="s">
        <v>280</v>
      </c>
      <c r="H26" s="2242" t="s">
        <v>280</v>
      </c>
      <c r="K26" s="14"/>
      <c r="L26" s="14"/>
      <c r="M26" s="14"/>
      <c r="N26" s="14"/>
      <c r="O26" s="14"/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14"/>
      <c r="X26" s="14"/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14"/>
      <c r="AG26" s="14"/>
      <c r="AH26" s="2242" t="s">
        <v>280</v>
      </c>
      <c r="AI26" s="2242" t="s">
        <v>280</v>
      </c>
      <c r="AJ26" s="844"/>
    </row>
    <row r="27">
      <c r="B27" s="769">
        <v>3.0</v>
      </c>
      <c r="C27" s="769">
        <v>4.0</v>
      </c>
      <c r="D27" s="769">
        <v>5.0</v>
      </c>
      <c r="E27" s="769">
        <v>6.0</v>
      </c>
      <c r="F27" s="769">
        <v>7.0</v>
      </c>
      <c r="G27" s="769">
        <v>8.0</v>
      </c>
      <c r="H27" s="769">
        <v>9.0</v>
      </c>
      <c r="K27" s="769">
        <v>3.0</v>
      </c>
      <c r="L27" s="769">
        <v>4.0</v>
      </c>
      <c r="M27" s="769">
        <v>5.0</v>
      </c>
      <c r="N27" s="769">
        <v>6.0</v>
      </c>
      <c r="O27" s="769">
        <v>7.0</v>
      </c>
      <c r="P27" s="769">
        <v>8.0</v>
      </c>
      <c r="Q27" s="769">
        <v>9.0</v>
      </c>
      <c r="T27" s="769">
        <v>3.0</v>
      </c>
      <c r="U27" s="769">
        <v>4.0</v>
      </c>
      <c r="V27" s="769">
        <v>5.0</v>
      </c>
      <c r="W27" s="769">
        <v>6.0</v>
      </c>
      <c r="X27" s="769">
        <v>7.0</v>
      </c>
      <c r="Y27" s="769">
        <v>8.0</v>
      </c>
      <c r="Z27" s="769">
        <v>9.0</v>
      </c>
      <c r="AA27" s="78"/>
      <c r="AB27" s="78"/>
      <c r="AC27" s="769">
        <v>3.0</v>
      </c>
      <c r="AD27" s="769">
        <v>4.0</v>
      </c>
      <c r="AE27" s="769">
        <v>5.0</v>
      </c>
      <c r="AF27" s="769">
        <v>6.0</v>
      </c>
      <c r="AG27" s="769">
        <v>7.0</v>
      </c>
      <c r="AH27" s="769">
        <v>8.0</v>
      </c>
      <c r="AI27" s="769">
        <v>9.0</v>
      </c>
      <c r="AJ27" s="844"/>
    </row>
    <row r="28" ht="18.0" customHeight="1">
      <c r="B28" s="841" t="s">
        <v>4102</v>
      </c>
      <c r="C28" s="159"/>
      <c r="D28" s="159"/>
      <c r="E28" s="159"/>
      <c r="F28" s="159"/>
      <c r="G28" s="159"/>
      <c r="H28" s="159"/>
      <c r="K28" s="841" t="s">
        <v>4102</v>
      </c>
      <c r="L28" s="159"/>
      <c r="M28" s="159"/>
      <c r="N28" s="159"/>
      <c r="O28" s="159"/>
      <c r="P28" s="159"/>
      <c r="Q28" s="159"/>
      <c r="T28" s="841" t="s">
        <v>4102</v>
      </c>
      <c r="U28" s="159"/>
      <c r="V28" s="159"/>
      <c r="W28" s="159"/>
      <c r="X28" s="159"/>
      <c r="Y28" s="159"/>
      <c r="Z28" s="159"/>
      <c r="AC28" s="841" t="s">
        <v>4102</v>
      </c>
      <c r="AD28" s="159"/>
      <c r="AE28" s="159"/>
      <c r="AF28" s="159"/>
      <c r="AG28" s="159"/>
      <c r="AH28" s="159"/>
      <c r="AI28" s="159"/>
      <c r="AJ28" s="844"/>
    </row>
    <row r="29" ht="18.0" customHeight="1">
      <c r="B29" s="25"/>
      <c r="C29" s="159"/>
      <c r="D29" s="159"/>
      <c r="E29" s="159"/>
      <c r="F29" s="159"/>
      <c r="G29" s="159"/>
      <c r="H29" s="159"/>
      <c r="K29" s="25"/>
      <c r="L29" s="159"/>
      <c r="M29" s="159"/>
      <c r="N29" s="159"/>
      <c r="O29" s="159"/>
      <c r="P29" s="159"/>
      <c r="Q29" s="159"/>
      <c r="T29" s="25"/>
      <c r="U29" s="159"/>
      <c r="V29" s="159"/>
      <c r="W29" s="159"/>
      <c r="X29" s="159"/>
      <c r="Y29" s="159"/>
      <c r="Z29" s="159"/>
      <c r="AC29" s="25"/>
      <c r="AD29" s="159"/>
      <c r="AE29" s="159"/>
      <c r="AF29" s="159"/>
      <c r="AG29" s="159"/>
      <c r="AH29" s="159"/>
      <c r="AI29" s="159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773" t="s">
        <v>78</v>
      </c>
      <c r="F30" s="773" t="s">
        <v>78</v>
      </c>
      <c r="G30" s="773" t="s">
        <v>78</v>
      </c>
      <c r="H30" s="2244" t="s">
        <v>78</v>
      </c>
      <c r="K30" s="2244" t="s">
        <v>78</v>
      </c>
      <c r="L30" s="773" t="s">
        <v>78</v>
      </c>
      <c r="M30" s="773" t="s">
        <v>78</v>
      </c>
      <c r="N30" s="773" t="s">
        <v>78</v>
      </c>
      <c r="O30" s="773" t="s">
        <v>78</v>
      </c>
      <c r="P30" s="773" t="s">
        <v>78</v>
      </c>
      <c r="Q30" s="2244" t="s">
        <v>78</v>
      </c>
      <c r="T30" s="2244" t="s">
        <v>78</v>
      </c>
      <c r="U30" s="773" t="s">
        <v>78</v>
      </c>
      <c r="V30" s="773" t="s">
        <v>78</v>
      </c>
      <c r="W30" s="773" t="s">
        <v>78</v>
      </c>
      <c r="X30" s="773" t="s">
        <v>78</v>
      </c>
      <c r="Y30" s="773" t="s">
        <v>78</v>
      </c>
      <c r="Z30" s="2244" t="s">
        <v>78</v>
      </c>
      <c r="AC30" s="2244" t="s">
        <v>78</v>
      </c>
      <c r="AD30" s="773" t="s">
        <v>78</v>
      </c>
      <c r="AE30" s="773" t="s">
        <v>78</v>
      </c>
      <c r="AF30" s="773" t="s">
        <v>78</v>
      </c>
      <c r="AG30" s="773" t="s">
        <v>78</v>
      </c>
      <c r="AH30" s="773" t="s">
        <v>78</v>
      </c>
      <c r="AI30" s="2244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242" t="s">
        <v>280</v>
      </c>
      <c r="G31" s="2334" t="s">
        <v>280</v>
      </c>
      <c r="H31" s="2334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242" t="s">
        <v>280</v>
      </c>
      <c r="P31" s="2334" t="s">
        <v>280</v>
      </c>
      <c r="Q31" s="2334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242" t="s">
        <v>280</v>
      </c>
      <c r="Y31" s="2334" t="s">
        <v>280</v>
      </c>
      <c r="Z31" s="2334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242" t="s">
        <v>280</v>
      </c>
      <c r="AH31" s="2334" t="s">
        <v>280</v>
      </c>
      <c r="AI31" s="2334" t="s">
        <v>280</v>
      </c>
      <c r="AJ31" s="844"/>
    </row>
    <row r="32" ht="18.0" customHeight="1">
      <c r="B32" s="769">
        <v>10.0</v>
      </c>
      <c r="C32" s="769">
        <v>11.0</v>
      </c>
      <c r="D32" s="769">
        <v>12.0</v>
      </c>
      <c r="E32" s="769">
        <v>13.0</v>
      </c>
      <c r="F32" s="769">
        <v>14.0</v>
      </c>
      <c r="G32" s="769">
        <v>15.0</v>
      </c>
      <c r="H32" s="769">
        <v>16.0</v>
      </c>
      <c r="K32" s="769">
        <v>10.0</v>
      </c>
      <c r="L32" s="769">
        <v>11.0</v>
      </c>
      <c r="M32" s="769">
        <v>12.0</v>
      </c>
      <c r="N32" s="769">
        <v>13.0</v>
      </c>
      <c r="O32" s="769">
        <v>14.0</v>
      </c>
      <c r="P32" s="769">
        <v>15.0</v>
      </c>
      <c r="Q32" s="769">
        <v>16.0</v>
      </c>
      <c r="T32" s="769">
        <v>10.0</v>
      </c>
      <c r="U32" s="769">
        <v>11.0</v>
      </c>
      <c r="V32" s="769">
        <v>12.0</v>
      </c>
      <c r="W32" s="769">
        <v>13.0</v>
      </c>
      <c r="X32" s="769">
        <v>14.0</v>
      </c>
      <c r="Y32" s="769">
        <v>15.0</v>
      </c>
      <c r="Z32" s="769">
        <v>16.0</v>
      </c>
      <c r="AA32" s="92"/>
      <c r="AB32" s="92"/>
      <c r="AC32" s="769">
        <v>10.0</v>
      </c>
      <c r="AD32" s="769">
        <v>11.0</v>
      </c>
      <c r="AE32" s="769">
        <v>12.0</v>
      </c>
      <c r="AF32" s="769">
        <v>13.0</v>
      </c>
      <c r="AG32" s="769">
        <v>14.0</v>
      </c>
      <c r="AH32" s="769">
        <v>15.0</v>
      </c>
      <c r="AI32" s="769">
        <v>16.0</v>
      </c>
      <c r="AJ32" s="844"/>
    </row>
    <row r="33" ht="18.0" customHeight="1">
      <c r="B33" s="841" t="s">
        <v>4102</v>
      </c>
      <c r="C33" s="2243" t="s">
        <v>4779</v>
      </c>
      <c r="D33" s="159"/>
      <c r="E33" s="159"/>
      <c r="F33" s="159"/>
      <c r="G33" s="159"/>
      <c r="H33" s="1389" t="s">
        <v>115</v>
      </c>
      <c r="K33" s="841" t="s">
        <v>4102</v>
      </c>
      <c r="L33" s="2243" t="s">
        <v>4779</v>
      </c>
      <c r="M33" s="159"/>
      <c r="N33" s="159"/>
      <c r="O33" s="159"/>
      <c r="P33" s="159"/>
      <c r="Q33" s="1389" t="s">
        <v>115</v>
      </c>
      <c r="T33" s="841" t="s">
        <v>4102</v>
      </c>
      <c r="U33" s="2243" t="s">
        <v>4779</v>
      </c>
      <c r="V33" s="159"/>
      <c r="W33" s="159"/>
      <c r="X33" s="159"/>
      <c r="Y33" s="159"/>
      <c r="Z33" s="159"/>
      <c r="AC33" s="841" t="s">
        <v>4102</v>
      </c>
      <c r="AD33" s="2243" t="s">
        <v>4779</v>
      </c>
      <c r="AE33" s="159"/>
      <c r="AF33" s="159"/>
      <c r="AG33" s="159"/>
      <c r="AH33" s="159"/>
      <c r="AI33" s="159"/>
      <c r="AJ33" s="844"/>
    </row>
    <row r="34" ht="18.0" customHeight="1">
      <c r="B34" s="25"/>
      <c r="C34" s="25"/>
      <c r="D34" s="159"/>
      <c r="E34" s="159"/>
      <c r="F34" s="159"/>
      <c r="G34" s="159"/>
      <c r="H34" s="25"/>
      <c r="K34" s="25"/>
      <c r="L34" s="25"/>
      <c r="M34" s="159"/>
      <c r="N34" s="159"/>
      <c r="O34" s="159"/>
      <c r="P34" s="159"/>
      <c r="Q34" s="25"/>
      <c r="T34" s="25"/>
      <c r="U34" s="25"/>
      <c r="V34" s="159"/>
      <c r="W34" s="159"/>
      <c r="X34" s="159"/>
      <c r="Y34" s="159"/>
      <c r="Z34" s="159"/>
      <c r="AC34" s="25"/>
      <c r="AD34" s="25"/>
      <c r="AE34" s="159"/>
      <c r="AF34" s="159"/>
      <c r="AG34" s="159"/>
      <c r="AH34" s="159"/>
      <c r="AI34" s="159"/>
      <c r="AJ34" s="844"/>
    </row>
    <row r="35" ht="18.0" customHeight="1">
      <c r="B35" s="14"/>
      <c r="C35" s="25"/>
      <c r="D35" s="159"/>
      <c r="E35" s="773" t="s">
        <v>78</v>
      </c>
      <c r="F35" s="773" t="s">
        <v>78</v>
      </c>
      <c r="G35" s="773" t="s">
        <v>78</v>
      </c>
      <c r="H35" s="25"/>
      <c r="K35" s="14"/>
      <c r="L35" s="25"/>
      <c r="N35" s="773" t="s">
        <v>78</v>
      </c>
      <c r="O35" s="773" t="s">
        <v>78</v>
      </c>
      <c r="P35" s="773" t="s">
        <v>78</v>
      </c>
      <c r="Q35" s="25"/>
      <c r="T35" s="14"/>
      <c r="U35" s="25"/>
      <c r="W35" s="773" t="s">
        <v>78</v>
      </c>
      <c r="X35" s="773" t="s">
        <v>78</v>
      </c>
      <c r="Y35" s="773" t="s">
        <v>78</v>
      </c>
      <c r="Z35" s="773" t="s">
        <v>78</v>
      </c>
      <c r="AB35" s="53"/>
      <c r="AC35" s="14"/>
      <c r="AD35" s="25"/>
      <c r="AF35" s="773" t="s">
        <v>78</v>
      </c>
      <c r="AG35" s="773" t="s">
        <v>78</v>
      </c>
      <c r="AH35" s="773" t="s">
        <v>78</v>
      </c>
      <c r="AI35" s="773" t="s">
        <v>78</v>
      </c>
      <c r="AJ35" s="844"/>
    </row>
    <row r="36" ht="18.0" customHeight="1">
      <c r="B36" s="2242" t="s">
        <v>280</v>
      </c>
      <c r="C36" s="14"/>
      <c r="D36" s="773" t="s">
        <v>78</v>
      </c>
      <c r="E36" s="2242" t="s">
        <v>280</v>
      </c>
      <c r="F36" s="2242" t="s">
        <v>280</v>
      </c>
      <c r="G36" s="2242" t="s">
        <v>280</v>
      </c>
      <c r="H36" s="14"/>
      <c r="K36" s="2242" t="s">
        <v>280</v>
      </c>
      <c r="L36" s="14"/>
      <c r="M36" s="773" t="s">
        <v>78</v>
      </c>
      <c r="N36" s="2242" t="s">
        <v>280</v>
      </c>
      <c r="O36" s="2242" t="s">
        <v>280</v>
      </c>
      <c r="P36" s="2242" t="s">
        <v>280</v>
      </c>
      <c r="Q36" s="14"/>
      <c r="T36" s="2242" t="s">
        <v>280</v>
      </c>
      <c r="U36" s="14"/>
      <c r="V36" s="773" t="s">
        <v>78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2" t="s">
        <v>280</v>
      </c>
      <c r="AD36" s="14"/>
      <c r="AE36" s="773" t="s">
        <v>78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17.0</v>
      </c>
      <c r="C37" s="769">
        <v>18.0</v>
      </c>
      <c r="D37" s="769">
        <v>19.0</v>
      </c>
      <c r="E37" s="769">
        <v>20.0</v>
      </c>
      <c r="F37" s="769">
        <v>21.0</v>
      </c>
      <c r="G37" s="769">
        <v>22.0</v>
      </c>
      <c r="H37" s="769">
        <v>23.0</v>
      </c>
      <c r="K37" s="769">
        <v>17.0</v>
      </c>
      <c r="L37" s="769">
        <v>18.0</v>
      </c>
      <c r="M37" s="769">
        <v>19.0</v>
      </c>
      <c r="N37" s="769">
        <v>20.0</v>
      </c>
      <c r="O37" s="769">
        <v>21.0</v>
      </c>
      <c r="P37" s="769">
        <v>22.0</v>
      </c>
      <c r="Q37" s="769">
        <v>23.0</v>
      </c>
      <c r="T37" s="769">
        <v>17.0</v>
      </c>
      <c r="U37" s="769">
        <v>18.0</v>
      </c>
      <c r="V37" s="769">
        <v>19.0</v>
      </c>
      <c r="W37" s="769">
        <v>20.0</v>
      </c>
      <c r="X37" s="769">
        <v>21.0</v>
      </c>
      <c r="Y37" s="769">
        <v>22.0</v>
      </c>
      <c r="Z37" s="769">
        <v>23.0</v>
      </c>
      <c r="AC37" s="769">
        <v>17.0</v>
      </c>
      <c r="AD37" s="769">
        <v>18.0</v>
      </c>
      <c r="AE37" s="769">
        <v>19.0</v>
      </c>
      <c r="AF37" s="769">
        <v>20.0</v>
      </c>
      <c r="AG37" s="769">
        <v>21.0</v>
      </c>
      <c r="AH37" s="769">
        <v>22.0</v>
      </c>
      <c r="AI37" s="769">
        <v>23.0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2246" t="s">
        <v>4106</v>
      </c>
      <c r="V38" s="159"/>
      <c r="W38" s="159"/>
      <c r="X38" s="159"/>
      <c r="Y38" s="159"/>
      <c r="Z38" s="159"/>
      <c r="AA38" s="97"/>
      <c r="AB38" s="97"/>
      <c r="AC38" s="841" t="s">
        <v>4102</v>
      </c>
      <c r="AD38" s="2246" t="s">
        <v>4106</v>
      </c>
      <c r="AE38" s="159"/>
      <c r="AF38" s="159"/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25"/>
      <c r="V39" s="159"/>
      <c r="W39" s="159"/>
      <c r="X39" s="159"/>
      <c r="Y39" s="159"/>
      <c r="Z39" s="159"/>
      <c r="AA39" s="97"/>
      <c r="AB39" s="97"/>
      <c r="AC39" s="25"/>
      <c r="AD39" s="25"/>
      <c r="AE39" s="159"/>
      <c r="AF39" s="159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14"/>
      <c r="U40" s="14"/>
      <c r="V40" s="773" t="s">
        <v>78</v>
      </c>
      <c r="W40" s="773" t="s">
        <v>78</v>
      </c>
      <c r="X40" s="773" t="s">
        <v>78</v>
      </c>
      <c r="Y40" s="773" t="s">
        <v>78</v>
      </c>
      <c r="Z40" s="773" t="s">
        <v>78</v>
      </c>
      <c r="AA40" s="97"/>
      <c r="AB40" s="97"/>
      <c r="AC40" s="14"/>
      <c r="AD40" s="14"/>
      <c r="AE40" s="773" t="s">
        <v>78</v>
      </c>
      <c r="AF40" s="773" t="s">
        <v>78</v>
      </c>
      <c r="AG40" s="773" t="s">
        <v>78</v>
      </c>
      <c r="AH40" s="773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2" t="s">
        <v>280</v>
      </c>
      <c r="U41" s="2242" t="s">
        <v>280</v>
      </c>
      <c r="V41" s="2242" t="s">
        <v>280</v>
      </c>
      <c r="W41" s="2242" t="s">
        <v>280</v>
      </c>
      <c r="X41" s="2242" t="s">
        <v>280</v>
      </c>
      <c r="Y41" s="2422" t="s">
        <v>4781</v>
      </c>
      <c r="Z41" s="2242" t="s">
        <v>280</v>
      </c>
      <c r="AA41" s="97"/>
      <c r="AB41" s="97"/>
      <c r="AC41" s="2242" t="s">
        <v>280</v>
      </c>
      <c r="AD41" s="2242" t="s">
        <v>280</v>
      </c>
      <c r="AE41" s="2242" t="s">
        <v>280</v>
      </c>
      <c r="AF41" s="2242" t="s">
        <v>280</v>
      </c>
      <c r="AG41" s="2242" t="s">
        <v>280</v>
      </c>
      <c r="AH41" s="2422" t="s">
        <v>4781</v>
      </c>
      <c r="AI41" s="2242" t="s">
        <v>280</v>
      </c>
      <c r="AJ41" s="844"/>
    </row>
    <row r="42">
      <c r="B42" s="769">
        <v>24.0</v>
      </c>
      <c r="C42" s="769">
        <v>25.0</v>
      </c>
      <c r="D42" s="769">
        <v>26.0</v>
      </c>
      <c r="E42" s="769">
        <v>27.0</v>
      </c>
      <c r="F42" s="769">
        <v>28.0</v>
      </c>
      <c r="G42" s="769">
        <v>29.0</v>
      </c>
      <c r="H42" s="769">
        <v>30.0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24.0</v>
      </c>
      <c r="U42" s="769">
        <v>25.0</v>
      </c>
      <c r="V42" s="769">
        <v>26.0</v>
      </c>
      <c r="W42" s="769">
        <v>27.0</v>
      </c>
      <c r="X42" s="769">
        <v>28.0</v>
      </c>
      <c r="Y42" s="769">
        <v>29.0</v>
      </c>
      <c r="Z42" s="769">
        <v>30.0</v>
      </c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841" t="s">
        <v>4102</v>
      </c>
      <c r="U43" s="2246" t="s">
        <v>4783</v>
      </c>
      <c r="V43" s="159"/>
      <c r="W43" s="159"/>
      <c r="X43" s="159"/>
      <c r="Y43" s="159"/>
      <c r="Z43" s="159"/>
      <c r="AA43" s="97"/>
      <c r="AB43" s="97"/>
      <c r="AC43" s="841" t="s">
        <v>4102</v>
      </c>
      <c r="AD43" s="2246" t="s">
        <v>4785</v>
      </c>
      <c r="AE43" s="159"/>
      <c r="AF43" s="159"/>
      <c r="AG43" s="159"/>
      <c r="AH43" s="159"/>
      <c r="AI43" s="159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25"/>
      <c r="V44" s="159"/>
      <c r="W44" s="159"/>
      <c r="X44" s="159"/>
      <c r="Y44" s="159"/>
      <c r="Z44" s="159"/>
      <c r="AA44" s="97"/>
      <c r="AB44" s="97"/>
      <c r="AC44" s="25"/>
      <c r="AD44" s="25"/>
      <c r="AE44" s="159"/>
      <c r="AF44" s="159"/>
      <c r="AG44" s="159"/>
      <c r="AH44" s="159"/>
      <c r="AI44" s="159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14"/>
      <c r="U45" s="25"/>
      <c r="V45" s="159"/>
      <c r="W45" s="2305"/>
      <c r="X45" s="2305"/>
      <c r="Y45" s="2305"/>
      <c r="Z45" s="159"/>
      <c r="AA45" s="97"/>
      <c r="AB45" s="97"/>
      <c r="AC45" s="14"/>
      <c r="AD45" s="25"/>
      <c r="AE45" s="159"/>
      <c r="AF45" s="2305"/>
      <c r="AG45" s="2305"/>
      <c r="AH45" s="2305"/>
      <c r="AI45" s="159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773" t="s">
        <v>78</v>
      </c>
      <c r="U46" s="14"/>
      <c r="V46" s="2424" t="s">
        <v>4781</v>
      </c>
      <c r="W46" s="2425" t="s">
        <v>280</v>
      </c>
      <c r="X46" s="2425" t="s">
        <v>280</v>
      </c>
      <c r="Y46" s="2425" t="s">
        <v>280</v>
      </c>
      <c r="Z46" s="2426" t="s">
        <v>4781</v>
      </c>
      <c r="AA46" s="97"/>
      <c r="AB46" s="97"/>
      <c r="AC46" s="773" t="s">
        <v>78</v>
      </c>
      <c r="AD46" s="14"/>
      <c r="AE46" s="2424" t="s">
        <v>4781</v>
      </c>
      <c r="AF46" s="2425" t="s">
        <v>280</v>
      </c>
      <c r="AG46" s="2425" t="s">
        <v>280</v>
      </c>
      <c r="AH46" s="2425" t="s">
        <v>280</v>
      </c>
      <c r="AI46" s="2426" t="s">
        <v>4781</v>
      </c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4791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1532</v>
      </c>
      <c r="K52" s="346"/>
      <c r="T52" s="905"/>
      <c r="U52" s="905"/>
    </row>
    <row r="53">
      <c r="B53" s="51"/>
      <c r="G53" s="71" t="s">
        <v>116</v>
      </c>
      <c r="H53" s="2248" t="s">
        <v>1227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1509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4"/>
      <c r="T55" s="905"/>
      <c r="U55" s="905"/>
    </row>
    <row r="56" ht="15.0" customHeight="1">
      <c r="A56" s="1" t="s">
        <v>149</v>
      </c>
      <c r="B56" s="2386">
        <v>45607.0</v>
      </c>
      <c r="C56" s="2387" t="s">
        <v>4824</v>
      </c>
      <c r="D56" s="2388" t="s">
        <v>508</v>
      </c>
      <c r="E56" s="4"/>
      <c r="F56" s="2389" t="s">
        <v>4827</v>
      </c>
      <c r="G56" s="2388" t="s">
        <v>508</v>
      </c>
      <c r="H56" s="4"/>
      <c r="T56" s="905"/>
      <c r="U56" s="905"/>
    </row>
    <row r="57">
      <c r="B57" s="2386">
        <v>45614.0</v>
      </c>
      <c r="C57" s="2387" t="s">
        <v>3981</v>
      </c>
      <c r="D57" s="2388" t="s">
        <v>508</v>
      </c>
      <c r="E57" s="4"/>
      <c r="F57" s="2389" t="s">
        <v>4828</v>
      </c>
      <c r="G57" s="2388" t="s">
        <v>508</v>
      </c>
      <c r="H57" s="4"/>
      <c r="T57" s="905"/>
      <c r="U57" s="905"/>
    </row>
    <row r="58">
      <c r="B58" s="2386">
        <v>45621.0</v>
      </c>
      <c r="C58" s="2387" t="s">
        <v>4120</v>
      </c>
      <c r="D58" s="2388" t="s">
        <v>508</v>
      </c>
      <c r="E58" s="4"/>
      <c r="F58" s="2389" t="s">
        <v>4832</v>
      </c>
      <c r="G58" s="2388" t="s">
        <v>508</v>
      </c>
      <c r="H58" s="4"/>
      <c r="T58" s="905"/>
      <c r="U58" s="905"/>
    </row>
    <row r="59" hidden="1">
      <c r="B59" s="2404">
        <v>45597.0</v>
      </c>
      <c r="C59" s="2405" t="s">
        <v>280</v>
      </c>
      <c r="D59" s="2261" t="s">
        <v>687</v>
      </c>
      <c r="E59" s="4"/>
      <c r="F59" s="2355" t="s">
        <v>4461</v>
      </c>
      <c r="G59" s="2261" t="s">
        <v>4847</v>
      </c>
      <c r="H59" s="4"/>
      <c r="T59" s="905"/>
      <c r="U59" s="905"/>
    </row>
    <row r="60" hidden="1">
      <c r="B60" s="2404">
        <v>45598.0</v>
      </c>
      <c r="C60" s="2405" t="s">
        <v>280</v>
      </c>
      <c r="D60" s="2261" t="s">
        <v>797</v>
      </c>
      <c r="E60" s="4"/>
      <c r="F60" s="2355" t="s">
        <v>4461</v>
      </c>
      <c r="G60" s="2261" t="s">
        <v>4851</v>
      </c>
      <c r="H60" s="4"/>
      <c r="T60" s="905"/>
      <c r="U60" s="905"/>
    </row>
    <row r="61" hidden="1">
      <c r="B61" s="2404">
        <v>45599.0</v>
      </c>
      <c r="C61" s="2405" t="s">
        <v>280</v>
      </c>
      <c r="D61" s="2261" t="s">
        <v>818</v>
      </c>
      <c r="E61" s="4"/>
      <c r="F61" s="2355" t="s">
        <v>4461</v>
      </c>
      <c r="G61" s="2261" t="s">
        <v>4853</v>
      </c>
      <c r="H61" s="4"/>
      <c r="T61" s="905"/>
      <c r="U61" s="905"/>
    </row>
    <row r="62" hidden="1">
      <c r="B62" s="2404">
        <v>45600.0</v>
      </c>
      <c r="C62" s="2405" t="s">
        <v>280</v>
      </c>
      <c r="D62" s="2261" t="s">
        <v>2144</v>
      </c>
      <c r="E62" s="4"/>
      <c r="F62" s="2355" t="s">
        <v>4461</v>
      </c>
      <c r="G62" s="2261" t="s">
        <v>4854</v>
      </c>
      <c r="H62" s="4"/>
      <c r="T62" s="905"/>
      <c r="U62" s="905"/>
    </row>
    <row r="63" hidden="1">
      <c r="B63" s="2404">
        <v>45601.0</v>
      </c>
      <c r="C63" s="2405" t="s">
        <v>280</v>
      </c>
      <c r="D63" s="2261" t="s">
        <v>571</v>
      </c>
      <c r="E63" s="4"/>
      <c r="F63" s="2355" t="s">
        <v>4461</v>
      </c>
      <c r="G63" s="2261" t="s">
        <v>4857</v>
      </c>
      <c r="H63" s="4"/>
      <c r="T63" s="905"/>
      <c r="U63" s="905"/>
    </row>
    <row r="64" hidden="1">
      <c r="B64" s="2404">
        <v>45602.0</v>
      </c>
      <c r="C64" s="2405" t="s">
        <v>280</v>
      </c>
      <c r="D64" s="2261" t="s">
        <v>1231</v>
      </c>
      <c r="E64" s="4"/>
      <c r="F64" s="2355" t="s">
        <v>4461</v>
      </c>
      <c r="G64" s="2261" t="s">
        <v>4860</v>
      </c>
      <c r="H64" s="4"/>
      <c r="T64" s="905"/>
      <c r="U64" s="905"/>
    </row>
    <row r="65" hidden="1">
      <c r="B65" s="2404">
        <v>45603.0</v>
      </c>
      <c r="C65" s="2405" t="s">
        <v>280</v>
      </c>
      <c r="D65" s="2261" t="s">
        <v>3270</v>
      </c>
      <c r="E65" s="4"/>
      <c r="F65" s="2262" t="s">
        <v>4461</v>
      </c>
      <c r="G65" s="2261" t="s">
        <v>4865</v>
      </c>
      <c r="H65" s="4"/>
      <c r="T65" s="905"/>
      <c r="U65" s="905"/>
    </row>
    <row r="66" hidden="1">
      <c r="B66" s="2404">
        <v>45604.0</v>
      </c>
      <c r="C66" s="2405" t="s">
        <v>280</v>
      </c>
      <c r="D66" s="2261" t="s">
        <v>4288</v>
      </c>
      <c r="E66" s="4"/>
      <c r="F66" s="2355" t="s">
        <v>4461</v>
      </c>
      <c r="G66" s="2261" t="s">
        <v>4869</v>
      </c>
      <c r="H66" s="4"/>
      <c r="T66" s="905"/>
      <c r="U66" s="905"/>
    </row>
    <row r="67" hidden="1">
      <c r="B67" s="2404">
        <v>45605.0</v>
      </c>
      <c r="C67" s="2405" t="s">
        <v>280</v>
      </c>
      <c r="D67" s="2261" t="s">
        <v>886</v>
      </c>
      <c r="E67" s="4"/>
      <c r="F67" s="2355" t="s">
        <v>4461</v>
      </c>
      <c r="G67" s="2261" t="s">
        <v>4873</v>
      </c>
      <c r="H67" s="4"/>
      <c r="T67" s="905"/>
      <c r="U67" s="905"/>
    </row>
    <row r="68" hidden="1">
      <c r="B68" s="2404">
        <v>45606.0</v>
      </c>
      <c r="C68" s="2405" t="s">
        <v>280</v>
      </c>
      <c r="D68" s="2261" t="s">
        <v>3352</v>
      </c>
      <c r="E68" s="4"/>
      <c r="F68" s="2355" t="s">
        <v>4461</v>
      </c>
      <c r="G68" s="2261" t="s">
        <v>4877</v>
      </c>
      <c r="H68" s="4"/>
      <c r="T68" s="905"/>
      <c r="U68" s="905"/>
    </row>
    <row r="69" hidden="1">
      <c r="B69" s="2404">
        <v>45608.0</v>
      </c>
      <c r="C69" s="2405" t="s">
        <v>280</v>
      </c>
      <c r="D69" s="2430" t="s">
        <v>915</v>
      </c>
      <c r="E69" s="4"/>
      <c r="F69" s="2355" t="s">
        <v>4461</v>
      </c>
      <c r="G69" s="2261" t="s">
        <v>915</v>
      </c>
      <c r="H69" s="4"/>
      <c r="T69" s="905"/>
      <c r="U69" s="905"/>
    </row>
    <row r="70" hidden="1">
      <c r="B70" s="2404">
        <v>45609.0</v>
      </c>
      <c r="C70" s="2405" t="s">
        <v>280</v>
      </c>
      <c r="D70" s="2261" t="s">
        <v>4883</v>
      </c>
      <c r="E70" s="4"/>
      <c r="F70" s="2355" t="s">
        <v>4461</v>
      </c>
      <c r="G70" s="2261" t="s">
        <v>4884</v>
      </c>
      <c r="H70" s="4"/>
      <c r="T70" s="905"/>
      <c r="U70" s="905"/>
    </row>
    <row r="71" hidden="1">
      <c r="B71" s="2404">
        <v>45610.0</v>
      </c>
      <c r="C71" s="2405" t="s">
        <v>280</v>
      </c>
      <c r="D71" s="2261" t="s">
        <v>1297</v>
      </c>
      <c r="E71" s="4"/>
      <c r="F71" s="2355" t="s">
        <v>4461</v>
      </c>
      <c r="G71" s="2261" t="s">
        <v>4888</v>
      </c>
      <c r="H71" s="4"/>
      <c r="T71" s="905"/>
      <c r="U71" s="905"/>
    </row>
    <row r="72" hidden="1">
      <c r="B72" s="2404">
        <v>45611.0</v>
      </c>
      <c r="C72" s="2405" t="s">
        <v>280</v>
      </c>
      <c r="D72" s="2261" t="s">
        <v>4177</v>
      </c>
      <c r="E72" s="4"/>
      <c r="F72" s="2355" t="s">
        <v>4461</v>
      </c>
      <c r="G72" s="2261" t="s">
        <v>4893</v>
      </c>
      <c r="H72" s="4"/>
      <c r="T72" s="905"/>
      <c r="U72" s="905"/>
    </row>
    <row r="73" hidden="1">
      <c r="B73" s="2404">
        <v>45612.0</v>
      </c>
      <c r="C73" s="2405" t="s">
        <v>280</v>
      </c>
      <c r="D73" s="2261" t="s">
        <v>4296</v>
      </c>
      <c r="E73" s="4"/>
      <c r="F73" s="2355" t="s">
        <v>4461</v>
      </c>
      <c r="G73" s="2261" t="s">
        <v>4897</v>
      </c>
      <c r="H73" s="4"/>
      <c r="T73" s="905"/>
      <c r="U73" s="905"/>
    </row>
    <row r="74" hidden="1">
      <c r="B74" s="2404">
        <v>45613.0</v>
      </c>
      <c r="C74" s="2405" t="s">
        <v>280</v>
      </c>
      <c r="D74" s="2261" t="s">
        <v>4901</v>
      </c>
      <c r="E74" s="4"/>
      <c r="F74" s="2355" t="s">
        <v>4461</v>
      </c>
      <c r="G74" s="2261" t="s">
        <v>4903</v>
      </c>
      <c r="H74" s="4"/>
      <c r="T74" s="905"/>
      <c r="U74" s="905"/>
    </row>
    <row r="75" hidden="1">
      <c r="B75" s="2404">
        <v>45614.0</v>
      </c>
      <c r="C75" s="2405" t="s">
        <v>280</v>
      </c>
      <c r="D75" s="2261" t="s">
        <v>2795</v>
      </c>
      <c r="E75" s="4"/>
      <c r="F75" s="2355" t="s">
        <v>4461</v>
      </c>
      <c r="G75" s="2261" t="s">
        <v>4907</v>
      </c>
      <c r="H75" s="4"/>
    </row>
    <row r="76" hidden="1">
      <c r="B76" s="2404">
        <v>45615.0</v>
      </c>
      <c r="C76" s="2405" t="s">
        <v>280</v>
      </c>
      <c r="D76" s="2261" t="s">
        <v>857</v>
      </c>
      <c r="E76" s="4"/>
      <c r="F76" s="2355" t="s">
        <v>4461</v>
      </c>
      <c r="G76" s="2261" t="s">
        <v>4911</v>
      </c>
      <c r="H76" s="4"/>
      <c r="K76" s="346"/>
    </row>
    <row r="77" hidden="1">
      <c r="B77" s="2404">
        <v>45616.0</v>
      </c>
      <c r="C77" s="2405" t="s">
        <v>280</v>
      </c>
      <c r="D77" s="2261" t="s">
        <v>621</v>
      </c>
      <c r="E77" s="4"/>
      <c r="F77" s="2355" t="s">
        <v>4461</v>
      </c>
      <c r="G77" s="2261" t="s">
        <v>4913</v>
      </c>
      <c r="H77" s="4"/>
      <c r="K77" s="346"/>
    </row>
    <row r="78" hidden="1">
      <c r="B78" s="2404">
        <v>45617.0</v>
      </c>
      <c r="C78" s="2405" t="s">
        <v>280</v>
      </c>
      <c r="D78" s="2261" t="s">
        <v>4317</v>
      </c>
      <c r="E78" s="4"/>
      <c r="F78" s="2355" t="s">
        <v>4461</v>
      </c>
      <c r="G78" s="2261" t="s">
        <v>4916</v>
      </c>
      <c r="H78" s="4"/>
      <c r="K78" s="346"/>
    </row>
    <row r="79">
      <c r="B79" s="2409">
        <v>45618.0</v>
      </c>
      <c r="C79" s="2399" t="s">
        <v>280</v>
      </c>
      <c r="D79" s="2402" t="s">
        <v>4922</v>
      </c>
      <c r="E79" s="4"/>
      <c r="F79" s="2431"/>
      <c r="G79" s="2402"/>
      <c r="H79" s="4"/>
      <c r="K79" s="346"/>
    </row>
    <row r="80">
      <c r="B80" s="2432">
        <v>45619.0</v>
      </c>
      <c r="C80" s="2433" t="s">
        <v>280</v>
      </c>
      <c r="D80" s="2434" t="s">
        <v>1371</v>
      </c>
      <c r="E80" s="4"/>
      <c r="F80" s="2435" t="s">
        <v>4461</v>
      </c>
      <c r="G80" s="2434" t="s">
        <v>4932</v>
      </c>
      <c r="H80" s="4"/>
      <c r="K80" s="352"/>
    </row>
    <row r="81">
      <c r="B81" s="2437">
        <v>45622.0</v>
      </c>
      <c r="C81" s="2439" t="s">
        <v>280</v>
      </c>
      <c r="D81" s="2440" t="s">
        <v>4906</v>
      </c>
      <c r="E81" s="2441"/>
      <c r="F81" s="2442" t="s">
        <v>4461</v>
      </c>
      <c r="G81" s="2434" t="s">
        <v>4942</v>
      </c>
      <c r="H81" s="4"/>
      <c r="K81" s="346"/>
    </row>
    <row r="82">
      <c r="B82" s="2432">
        <v>45623.0</v>
      </c>
      <c r="C82" s="2433" t="s">
        <v>280</v>
      </c>
      <c r="D82" s="2434" t="s">
        <v>3750</v>
      </c>
      <c r="E82" s="4"/>
      <c r="F82" s="2435" t="s">
        <v>4461</v>
      </c>
      <c r="G82" s="2434" t="s">
        <v>4945</v>
      </c>
      <c r="H82" s="4"/>
      <c r="K82" s="346"/>
    </row>
    <row r="83">
      <c r="B83" s="2432">
        <v>45624.0</v>
      </c>
      <c r="C83" s="2433" t="s">
        <v>280</v>
      </c>
      <c r="D83" s="2443" t="s">
        <v>969</v>
      </c>
      <c r="E83" s="2444"/>
      <c r="F83" s="2435" t="s">
        <v>4461</v>
      </c>
      <c r="G83" s="2434" t="s">
        <v>4948</v>
      </c>
      <c r="H83" s="4"/>
      <c r="K83" s="346"/>
    </row>
    <row r="84">
      <c r="B84" s="2409">
        <v>45626.0</v>
      </c>
      <c r="C84" s="2399" t="s">
        <v>280</v>
      </c>
      <c r="D84" s="2402" t="s">
        <v>4922</v>
      </c>
      <c r="E84" s="4"/>
      <c r="F84" s="2431"/>
      <c r="G84" s="2402"/>
      <c r="H84" s="4"/>
      <c r="K84" s="346"/>
    </row>
    <row r="85" hidden="1">
      <c r="B85" s="2390">
        <v>45599.0</v>
      </c>
      <c r="C85" s="2391" t="s">
        <v>78</v>
      </c>
      <c r="D85" s="2392" t="s">
        <v>786</v>
      </c>
      <c r="E85" s="4"/>
      <c r="F85" s="2367" t="s">
        <v>4506</v>
      </c>
      <c r="G85" s="2393" t="s">
        <v>4962</v>
      </c>
      <c r="H85" s="4"/>
      <c r="K85" s="346"/>
    </row>
    <row r="86" hidden="1">
      <c r="B86" s="2390">
        <v>45600.0</v>
      </c>
      <c r="C86" s="2391" t="s">
        <v>78</v>
      </c>
      <c r="D86" s="2392" t="s">
        <v>235</v>
      </c>
      <c r="E86" s="4"/>
      <c r="F86" s="2367" t="s">
        <v>4506</v>
      </c>
      <c r="G86" s="2393" t="s">
        <v>4966</v>
      </c>
      <c r="H86" s="4"/>
      <c r="K86" s="346"/>
    </row>
    <row r="87" hidden="1">
      <c r="B87" s="2390">
        <v>45601.0</v>
      </c>
      <c r="C87" s="2391" t="s">
        <v>78</v>
      </c>
      <c r="D87" s="2392" t="s">
        <v>479</v>
      </c>
      <c r="E87" s="4"/>
      <c r="F87" s="2367" t="s">
        <v>4506</v>
      </c>
      <c r="G87" s="2393" t="s">
        <v>4968</v>
      </c>
      <c r="H87" s="4"/>
      <c r="K87" s="346"/>
    </row>
    <row r="88" hidden="1">
      <c r="B88" s="2390">
        <v>45602.0</v>
      </c>
      <c r="C88" s="2391" t="s">
        <v>78</v>
      </c>
      <c r="D88" s="2392" t="s">
        <v>501</v>
      </c>
      <c r="E88" s="4"/>
      <c r="F88" s="2367" t="s">
        <v>4506</v>
      </c>
      <c r="G88" s="2393" t="s">
        <v>4971</v>
      </c>
      <c r="H88" s="4"/>
      <c r="K88" s="346"/>
    </row>
    <row r="89" hidden="1">
      <c r="B89" s="2390">
        <v>45603.0</v>
      </c>
      <c r="C89" s="2391" t="s">
        <v>78</v>
      </c>
      <c r="D89" s="2392" t="s">
        <v>161</v>
      </c>
      <c r="E89" s="4"/>
      <c r="F89" s="2367" t="s">
        <v>4506</v>
      </c>
      <c r="G89" s="2393" t="s">
        <v>4973</v>
      </c>
      <c r="H89" s="4"/>
      <c r="K89" s="346"/>
    </row>
    <row r="90" hidden="1">
      <c r="B90" s="2390">
        <v>45604.0</v>
      </c>
      <c r="C90" s="2391" t="s">
        <v>78</v>
      </c>
      <c r="D90" s="2392" t="s">
        <v>1184</v>
      </c>
      <c r="E90" s="4"/>
      <c r="F90" s="2367" t="s">
        <v>4506</v>
      </c>
      <c r="G90" s="2393" t="s">
        <v>4975</v>
      </c>
      <c r="H90" s="4"/>
      <c r="K90" s="346"/>
    </row>
    <row r="91" hidden="1">
      <c r="B91" s="2448">
        <v>45605.0</v>
      </c>
      <c r="C91" s="2391" t="s">
        <v>78</v>
      </c>
      <c r="D91" s="2392" t="s">
        <v>157</v>
      </c>
      <c r="E91" s="4"/>
      <c r="F91" s="2367" t="s">
        <v>4506</v>
      </c>
      <c r="G91" s="2393" t="s">
        <v>4977</v>
      </c>
      <c r="H91" s="4"/>
      <c r="K91" s="346"/>
    </row>
    <row r="92" hidden="1">
      <c r="B92" s="2390">
        <v>45608.0</v>
      </c>
      <c r="C92" s="2391" t="s">
        <v>78</v>
      </c>
      <c r="D92" s="2392" t="s">
        <v>2796</v>
      </c>
      <c r="E92" s="4"/>
      <c r="F92" s="2367" t="s">
        <v>4506</v>
      </c>
      <c r="G92" s="2393" t="s">
        <v>4979</v>
      </c>
      <c r="H92" s="4"/>
      <c r="K92" s="346"/>
    </row>
    <row r="93" hidden="1">
      <c r="B93" s="2390">
        <v>45609.0</v>
      </c>
      <c r="C93" s="2391" t="s">
        <v>78</v>
      </c>
      <c r="D93" s="2392" t="s">
        <v>2337</v>
      </c>
      <c r="E93" s="4"/>
      <c r="F93" s="2367" t="s">
        <v>4506</v>
      </c>
      <c r="G93" s="2393" t="s">
        <v>4981</v>
      </c>
      <c r="H93" s="4"/>
      <c r="K93" s="346"/>
    </row>
    <row r="94" hidden="1">
      <c r="B94" s="2390">
        <v>45610.0</v>
      </c>
      <c r="C94" s="2391" t="s">
        <v>78</v>
      </c>
      <c r="D94" s="2392" t="s">
        <v>2797</v>
      </c>
      <c r="E94" s="4"/>
      <c r="F94" s="2367" t="s">
        <v>4506</v>
      </c>
      <c r="G94" s="2393" t="s">
        <v>4984</v>
      </c>
      <c r="H94" s="4"/>
      <c r="K94" s="346"/>
    </row>
    <row r="95" hidden="1">
      <c r="B95" s="2390">
        <v>45611.0</v>
      </c>
      <c r="C95" s="2391" t="s">
        <v>78</v>
      </c>
      <c r="D95" s="2392" t="s">
        <v>180</v>
      </c>
      <c r="E95" s="4"/>
      <c r="F95" s="2367" t="s">
        <v>4506</v>
      </c>
      <c r="G95" s="2393" t="s">
        <v>4985</v>
      </c>
      <c r="H95" s="4"/>
      <c r="K95" s="346"/>
    </row>
    <row r="96" hidden="1">
      <c r="B96" s="2390">
        <v>45612.0</v>
      </c>
      <c r="C96" s="2391" t="s">
        <v>78</v>
      </c>
      <c r="D96" s="2392" t="s">
        <v>848</v>
      </c>
      <c r="E96" s="4"/>
      <c r="F96" s="2367" t="s">
        <v>4506</v>
      </c>
      <c r="G96" s="2393" t="s">
        <v>4988</v>
      </c>
      <c r="H96" s="4"/>
      <c r="K96" s="346"/>
    </row>
    <row r="97" hidden="1">
      <c r="B97" s="2449">
        <v>45615.0</v>
      </c>
      <c r="C97" s="2391" t="s">
        <v>78</v>
      </c>
      <c r="D97" s="2392" t="s">
        <v>729</v>
      </c>
      <c r="E97" s="4"/>
      <c r="F97" s="2367" t="s">
        <v>4506</v>
      </c>
      <c r="G97" s="2393" t="s">
        <v>4991</v>
      </c>
      <c r="H97" s="4"/>
      <c r="K97" s="346"/>
    </row>
    <row r="98" hidden="1">
      <c r="B98" s="2390">
        <v>45616.0</v>
      </c>
      <c r="C98" s="2391" t="s">
        <v>78</v>
      </c>
      <c r="D98" s="2392" t="s">
        <v>1323</v>
      </c>
      <c r="E98" s="4"/>
      <c r="F98" s="2367" t="s">
        <v>4506</v>
      </c>
      <c r="G98" s="2393" t="s">
        <v>4993</v>
      </c>
      <c r="H98" s="4"/>
      <c r="K98" s="346"/>
    </row>
    <row r="99" hidden="1">
      <c r="B99" s="2390">
        <v>45617.0</v>
      </c>
      <c r="C99" s="2391" t="s">
        <v>78</v>
      </c>
      <c r="D99" s="2392" t="s">
        <v>3268</v>
      </c>
      <c r="E99" s="4"/>
      <c r="F99" s="2367" t="s">
        <v>4506</v>
      </c>
      <c r="G99" s="2393" t="s">
        <v>4995</v>
      </c>
      <c r="H99" s="4"/>
      <c r="K99" s="346"/>
    </row>
    <row r="100" hidden="1">
      <c r="B100" s="2390">
        <v>45618.0</v>
      </c>
      <c r="C100" s="2391" t="s">
        <v>78</v>
      </c>
      <c r="D100" s="2392" t="s">
        <v>134</v>
      </c>
      <c r="E100" s="4"/>
      <c r="F100" s="2367" t="s">
        <v>4506</v>
      </c>
      <c r="G100" s="2393" t="s">
        <v>4997</v>
      </c>
      <c r="H100" s="4"/>
      <c r="K100" s="346"/>
    </row>
    <row r="101" hidden="1">
      <c r="B101" s="2390">
        <v>45619.0</v>
      </c>
      <c r="C101" s="2391" t="s">
        <v>78</v>
      </c>
      <c r="D101" s="2392" t="s">
        <v>501</v>
      </c>
      <c r="E101" s="4"/>
      <c r="F101" s="2367" t="s">
        <v>4506</v>
      </c>
      <c r="G101" s="2393" t="s">
        <v>4999</v>
      </c>
      <c r="H101" s="4"/>
      <c r="K101" s="346"/>
    </row>
    <row r="102" hidden="1">
      <c r="B102" s="2390">
        <v>45620.0</v>
      </c>
      <c r="C102" s="2391" t="s">
        <v>78</v>
      </c>
      <c r="D102" s="2392" t="s">
        <v>314</v>
      </c>
      <c r="E102" s="4"/>
      <c r="F102" s="2367" t="s">
        <v>4506</v>
      </c>
      <c r="G102" s="2393" t="s">
        <v>5001</v>
      </c>
      <c r="H102" s="4"/>
      <c r="K102" s="346"/>
    </row>
    <row r="103">
      <c r="K103" s="346"/>
    </row>
    <row r="104">
      <c r="E104" s="395"/>
      <c r="K104" s="346"/>
    </row>
    <row r="105">
      <c r="C105" s="395"/>
      <c r="D105" s="395"/>
      <c r="K105" s="346"/>
    </row>
    <row r="106">
      <c r="K106" s="346"/>
    </row>
    <row r="107">
      <c r="K107" s="346"/>
    </row>
    <row r="108">
      <c r="K108" s="346"/>
    </row>
    <row r="109">
      <c r="K109" s="346"/>
    </row>
    <row r="110">
      <c r="K110" s="346"/>
    </row>
    <row r="111">
      <c r="K111" s="346"/>
    </row>
    <row r="112">
      <c r="K112" s="346"/>
    </row>
    <row r="113">
      <c r="K113" s="346"/>
    </row>
    <row r="114">
      <c r="K114" s="346"/>
    </row>
    <row r="115">
      <c r="K115" s="346"/>
    </row>
    <row r="116">
      <c r="K116" s="346"/>
    </row>
    <row r="117">
      <c r="K117" s="346"/>
    </row>
    <row r="118">
      <c r="K118" s="346"/>
    </row>
    <row r="119">
      <c r="K119" s="346"/>
    </row>
    <row r="120">
      <c r="K120" s="346"/>
    </row>
    <row r="121">
      <c r="K121" s="346"/>
    </row>
    <row r="122">
      <c r="K122" s="346"/>
    </row>
    <row r="123">
      <c r="K123" s="346"/>
    </row>
    <row r="124">
      <c r="K124" s="346"/>
    </row>
    <row r="125">
      <c r="K125" s="346"/>
    </row>
    <row r="126">
      <c r="K126" s="346"/>
    </row>
    <row r="127">
      <c r="K127" s="346"/>
    </row>
    <row r="128">
      <c r="K128" s="346"/>
    </row>
    <row r="129">
      <c r="K129" s="346"/>
    </row>
    <row r="130">
      <c r="K130" s="346"/>
    </row>
    <row r="131">
      <c r="K131" s="346"/>
    </row>
    <row r="132">
      <c r="K132" s="346"/>
    </row>
    <row r="133">
      <c r="K133" s="346"/>
    </row>
    <row r="134">
      <c r="K134" s="346"/>
    </row>
    <row r="135">
      <c r="K135" s="346"/>
    </row>
    <row r="136">
      <c r="K136" s="346"/>
    </row>
    <row r="137">
      <c r="K137" s="346"/>
    </row>
    <row r="138">
      <c r="K138" s="346"/>
    </row>
    <row r="139">
      <c r="K139" s="346"/>
    </row>
    <row r="140">
      <c r="K140" s="346"/>
    </row>
    <row r="141">
      <c r="K141" s="346"/>
    </row>
    <row r="142">
      <c r="K142" s="346"/>
    </row>
    <row r="143">
      <c r="K143" s="346"/>
    </row>
    <row r="144">
      <c r="K144" s="346"/>
    </row>
    <row r="145">
      <c r="K145" s="346"/>
    </row>
    <row r="146">
      <c r="K146" s="346"/>
    </row>
    <row r="147">
      <c r="K147" s="346"/>
    </row>
    <row r="148">
      <c r="K148" s="346"/>
    </row>
    <row r="149">
      <c r="K149" s="346"/>
    </row>
    <row r="150">
      <c r="K150" s="346"/>
    </row>
    <row r="151">
      <c r="K151" s="346"/>
    </row>
    <row r="152">
      <c r="K152" s="346"/>
    </row>
    <row r="153">
      <c r="K153" s="346"/>
    </row>
    <row r="154">
      <c r="K154" s="346"/>
    </row>
    <row r="155">
      <c r="K155" s="346"/>
    </row>
    <row r="156">
      <c r="K156" s="346"/>
    </row>
    <row r="157">
      <c r="K157" s="346"/>
    </row>
    <row r="158">
      <c r="K158" s="346"/>
    </row>
    <row r="159">
      <c r="K159" s="346"/>
    </row>
    <row r="160">
      <c r="K160" s="346"/>
    </row>
    <row r="161">
      <c r="K161" s="346"/>
    </row>
    <row r="162">
      <c r="K162" s="346"/>
    </row>
    <row r="163">
      <c r="K163" s="346"/>
    </row>
    <row r="164">
      <c r="K164" s="346"/>
    </row>
    <row r="165">
      <c r="K165" s="346"/>
    </row>
    <row r="166">
      <c r="K166" s="346"/>
    </row>
    <row r="167">
      <c r="K167" s="346"/>
    </row>
    <row r="168">
      <c r="K168" s="346"/>
    </row>
    <row r="169">
      <c r="K169" s="346"/>
    </row>
    <row r="170">
      <c r="K170" s="346"/>
    </row>
    <row r="171">
      <c r="K171" s="346"/>
    </row>
    <row r="172">
      <c r="K172" s="346"/>
    </row>
    <row r="173">
      <c r="K173" s="346"/>
    </row>
    <row r="174">
      <c r="K174" s="346"/>
    </row>
    <row r="175">
      <c r="K175" s="346"/>
    </row>
    <row r="176">
      <c r="K176" s="346"/>
    </row>
    <row r="177">
      <c r="K177" s="346"/>
    </row>
    <row r="178">
      <c r="K178" s="346"/>
    </row>
    <row r="179">
      <c r="K179" s="346"/>
    </row>
    <row r="180">
      <c r="K180" s="346"/>
    </row>
    <row r="181">
      <c r="K181" s="346"/>
    </row>
    <row r="182">
      <c r="K182" s="346"/>
    </row>
    <row r="183">
      <c r="K183" s="346"/>
    </row>
    <row r="184">
      <c r="K184" s="346"/>
    </row>
    <row r="185">
      <c r="K185" s="346"/>
    </row>
    <row r="186">
      <c r="K186" s="346"/>
    </row>
    <row r="187">
      <c r="K187" s="346"/>
    </row>
    <row r="188">
      <c r="K188" s="346"/>
    </row>
    <row r="189">
      <c r="K189" s="346"/>
    </row>
    <row r="190">
      <c r="K190" s="346"/>
    </row>
    <row r="191">
      <c r="K191" s="346"/>
    </row>
    <row r="192">
      <c r="K192" s="346"/>
    </row>
    <row r="193">
      <c r="K193" s="346"/>
    </row>
    <row r="194">
      <c r="K194" s="346"/>
    </row>
    <row r="195">
      <c r="K195" s="346"/>
    </row>
    <row r="196">
      <c r="K196" s="346"/>
    </row>
    <row r="197">
      <c r="K197" s="346"/>
    </row>
    <row r="198">
      <c r="K198" s="346"/>
    </row>
    <row r="199">
      <c r="K199" s="346"/>
    </row>
    <row r="200">
      <c r="K200" s="346"/>
    </row>
    <row r="201">
      <c r="K201" s="346"/>
    </row>
    <row r="202">
      <c r="K202" s="346"/>
    </row>
    <row r="203">
      <c r="K203" s="346"/>
    </row>
    <row r="204">
      <c r="K204" s="346"/>
    </row>
    <row r="205">
      <c r="K205" s="346"/>
    </row>
    <row r="206">
      <c r="K206" s="346"/>
    </row>
    <row r="207">
      <c r="K207" s="346"/>
    </row>
    <row r="208">
      <c r="K208" s="346"/>
    </row>
    <row r="209">
      <c r="K209" s="346"/>
    </row>
    <row r="210">
      <c r="K210" s="346"/>
    </row>
    <row r="211">
      <c r="K211" s="346"/>
    </row>
    <row r="212">
      <c r="K212" s="346"/>
    </row>
    <row r="213">
      <c r="K213" s="346"/>
    </row>
    <row r="214">
      <c r="K214" s="346"/>
    </row>
    <row r="215">
      <c r="K215" s="346"/>
    </row>
    <row r="216">
      <c r="K216" s="346"/>
    </row>
    <row r="217">
      <c r="K217" s="346"/>
    </row>
    <row r="218">
      <c r="K218" s="346"/>
    </row>
    <row r="219">
      <c r="K219" s="346"/>
    </row>
    <row r="220">
      <c r="K220" s="346"/>
    </row>
    <row r="221">
      <c r="K221" s="346"/>
    </row>
    <row r="222">
      <c r="K222" s="346"/>
    </row>
    <row r="223">
      <c r="K223" s="346"/>
    </row>
    <row r="224">
      <c r="K224" s="346"/>
    </row>
    <row r="225">
      <c r="K225" s="346"/>
    </row>
    <row r="226">
      <c r="K226" s="346"/>
    </row>
    <row r="227">
      <c r="K227" s="346"/>
    </row>
    <row r="228">
      <c r="K228" s="346"/>
    </row>
    <row r="229">
      <c r="K229" s="346"/>
    </row>
    <row r="230">
      <c r="K230" s="346"/>
    </row>
    <row r="231">
      <c r="K231" s="346"/>
    </row>
    <row r="232">
      <c r="K232" s="346"/>
    </row>
    <row r="233">
      <c r="K233" s="346"/>
    </row>
    <row r="234">
      <c r="K234" s="346"/>
    </row>
    <row r="235">
      <c r="K235" s="346"/>
    </row>
    <row r="236">
      <c r="K236" s="346"/>
    </row>
    <row r="237">
      <c r="K237" s="346"/>
    </row>
    <row r="238">
      <c r="K238" s="346"/>
    </row>
    <row r="239">
      <c r="K239" s="346"/>
    </row>
    <row r="240">
      <c r="K240" s="346"/>
    </row>
    <row r="241">
      <c r="K241" s="346"/>
    </row>
    <row r="242">
      <c r="K242" s="346"/>
    </row>
    <row r="243">
      <c r="K243" s="346"/>
    </row>
    <row r="244">
      <c r="K244" s="346"/>
    </row>
    <row r="245">
      <c r="K245" s="346"/>
    </row>
    <row r="246">
      <c r="K246" s="346"/>
    </row>
    <row r="247">
      <c r="K247" s="346"/>
    </row>
    <row r="248">
      <c r="K248" s="346"/>
    </row>
    <row r="249">
      <c r="K249" s="346"/>
    </row>
    <row r="250">
      <c r="K250" s="346"/>
    </row>
    <row r="251">
      <c r="K251" s="346"/>
    </row>
    <row r="252">
      <c r="K252" s="346"/>
    </row>
    <row r="253">
      <c r="K253" s="346"/>
    </row>
    <row r="254">
      <c r="K254" s="346"/>
    </row>
    <row r="255">
      <c r="K255" s="346"/>
    </row>
    <row r="256">
      <c r="K256" s="346"/>
    </row>
    <row r="257">
      <c r="K257" s="346"/>
    </row>
    <row r="258">
      <c r="K258" s="346"/>
    </row>
    <row r="259">
      <c r="K259" s="346"/>
    </row>
    <row r="260">
      <c r="K260" s="346"/>
    </row>
    <row r="261">
      <c r="K261" s="346"/>
    </row>
    <row r="262">
      <c r="K262" s="346"/>
    </row>
    <row r="263">
      <c r="K263" s="346"/>
    </row>
    <row r="264">
      <c r="K264" s="346"/>
    </row>
    <row r="265">
      <c r="K265" s="346"/>
    </row>
    <row r="266">
      <c r="K266" s="346"/>
    </row>
    <row r="267">
      <c r="K267" s="346"/>
    </row>
    <row r="268">
      <c r="K268" s="346"/>
    </row>
    <row r="269">
      <c r="K269" s="346"/>
    </row>
    <row r="270">
      <c r="K270" s="346"/>
    </row>
    <row r="271">
      <c r="K271" s="346"/>
    </row>
    <row r="272">
      <c r="K272" s="346"/>
    </row>
    <row r="273">
      <c r="K273" s="346"/>
    </row>
    <row r="274">
      <c r="K274" s="346"/>
    </row>
    <row r="275">
      <c r="K275" s="346"/>
    </row>
    <row r="276">
      <c r="K276" s="346"/>
    </row>
    <row r="277">
      <c r="K277" s="346"/>
    </row>
    <row r="278">
      <c r="K278" s="346"/>
    </row>
    <row r="279">
      <c r="K279" s="346"/>
    </row>
    <row r="280">
      <c r="K280" s="346"/>
    </row>
    <row r="281">
      <c r="K281" s="346"/>
    </row>
    <row r="282">
      <c r="K282" s="346"/>
    </row>
    <row r="283">
      <c r="K283" s="346"/>
    </row>
    <row r="284">
      <c r="K284" s="346"/>
    </row>
    <row r="285">
      <c r="K285" s="346"/>
    </row>
    <row r="286">
      <c r="K286" s="346"/>
    </row>
    <row r="287">
      <c r="K287" s="346"/>
    </row>
    <row r="288">
      <c r="K288" s="346"/>
    </row>
    <row r="289">
      <c r="K289" s="346"/>
    </row>
    <row r="290">
      <c r="K290" s="346"/>
    </row>
    <row r="291">
      <c r="K291" s="346"/>
    </row>
    <row r="292">
      <c r="K292" s="346"/>
    </row>
    <row r="293">
      <c r="K293" s="346"/>
    </row>
    <row r="294">
      <c r="K294" s="346"/>
    </row>
    <row r="295">
      <c r="K295" s="346"/>
    </row>
    <row r="296">
      <c r="K296" s="346"/>
    </row>
    <row r="297">
      <c r="K297" s="346"/>
    </row>
    <row r="298">
      <c r="K298" s="346"/>
    </row>
    <row r="299">
      <c r="K299" s="346"/>
    </row>
    <row r="300">
      <c r="K300" s="346"/>
    </row>
    <row r="301">
      <c r="K301" s="346"/>
    </row>
    <row r="302">
      <c r="K302" s="346"/>
    </row>
    <row r="303">
      <c r="K303" s="346"/>
    </row>
    <row r="304">
      <c r="K304" s="346"/>
    </row>
    <row r="305">
      <c r="K305" s="346"/>
    </row>
    <row r="306">
      <c r="K306" s="346"/>
    </row>
    <row r="307">
      <c r="K307" s="346"/>
    </row>
    <row r="308">
      <c r="K308" s="346"/>
    </row>
    <row r="309">
      <c r="K309" s="346"/>
    </row>
    <row r="310">
      <c r="K310" s="346"/>
    </row>
    <row r="311">
      <c r="K311" s="346"/>
    </row>
    <row r="312">
      <c r="K312" s="346"/>
    </row>
    <row r="313">
      <c r="K313" s="346"/>
    </row>
    <row r="314">
      <c r="K314" s="346"/>
    </row>
    <row r="315">
      <c r="K315" s="346"/>
    </row>
    <row r="316">
      <c r="K316" s="346"/>
    </row>
    <row r="317">
      <c r="K317" s="346"/>
    </row>
    <row r="318">
      <c r="K318" s="346"/>
    </row>
    <row r="319">
      <c r="K319" s="346"/>
    </row>
    <row r="320">
      <c r="K320" s="346"/>
    </row>
    <row r="321">
      <c r="K321" s="346"/>
    </row>
    <row r="322">
      <c r="K322" s="346"/>
    </row>
    <row r="323">
      <c r="K323" s="346"/>
    </row>
    <row r="324">
      <c r="K324" s="346"/>
    </row>
    <row r="325">
      <c r="K325" s="346"/>
    </row>
    <row r="326">
      <c r="K326" s="346"/>
    </row>
    <row r="327">
      <c r="K327" s="346"/>
    </row>
    <row r="328">
      <c r="K328" s="346"/>
    </row>
    <row r="329">
      <c r="K329" s="346"/>
    </row>
    <row r="330">
      <c r="K330" s="346"/>
    </row>
    <row r="331">
      <c r="K331" s="346"/>
    </row>
    <row r="332">
      <c r="K332" s="346"/>
    </row>
    <row r="333">
      <c r="K333" s="346"/>
    </row>
    <row r="334">
      <c r="K334" s="346"/>
    </row>
    <row r="335">
      <c r="K335" s="346"/>
    </row>
    <row r="336">
      <c r="K336" s="346"/>
    </row>
    <row r="337">
      <c r="K337" s="346"/>
    </row>
    <row r="338">
      <c r="K338" s="346"/>
    </row>
    <row r="339">
      <c r="K339" s="346"/>
    </row>
    <row r="340">
      <c r="K340" s="346"/>
    </row>
    <row r="341">
      <c r="K341" s="346"/>
    </row>
    <row r="342">
      <c r="K342" s="346"/>
    </row>
    <row r="343">
      <c r="K343" s="346"/>
    </row>
    <row r="344">
      <c r="K344" s="346"/>
    </row>
    <row r="345">
      <c r="K345" s="346"/>
    </row>
    <row r="346">
      <c r="K346" s="346"/>
    </row>
    <row r="347">
      <c r="K347" s="346"/>
    </row>
    <row r="348">
      <c r="K348" s="346"/>
    </row>
    <row r="349">
      <c r="K349" s="346"/>
    </row>
    <row r="350">
      <c r="K350" s="346"/>
    </row>
    <row r="351">
      <c r="K351" s="346"/>
    </row>
    <row r="352">
      <c r="K352" s="346"/>
    </row>
    <row r="353">
      <c r="K353" s="346"/>
    </row>
    <row r="354">
      <c r="K354" s="346"/>
    </row>
    <row r="355">
      <c r="K355" s="346"/>
    </row>
    <row r="356">
      <c r="K356" s="346"/>
    </row>
    <row r="357">
      <c r="K357" s="346"/>
    </row>
    <row r="358">
      <c r="K358" s="346"/>
    </row>
    <row r="359">
      <c r="K359" s="346"/>
    </row>
    <row r="360">
      <c r="K360" s="346"/>
    </row>
    <row r="361">
      <c r="K361" s="346"/>
    </row>
    <row r="362">
      <c r="K362" s="346"/>
    </row>
    <row r="363">
      <c r="K363" s="346"/>
    </row>
    <row r="364">
      <c r="K364" s="346"/>
    </row>
    <row r="365">
      <c r="K365" s="346"/>
    </row>
    <row r="366">
      <c r="K366" s="346"/>
    </row>
    <row r="367">
      <c r="K367" s="346"/>
    </row>
    <row r="368">
      <c r="K368" s="346"/>
    </row>
    <row r="369">
      <c r="K369" s="346"/>
    </row>
    <row r="370">
      <c r="K370" s="346"/>
    </row>
    <row r="371">
      <c r="K371" s="346"/>
    </row>
    <row r="372">
      <c r="K372" s="346"/>
    </row>
    <row r="373">
      <c r="K373" s="346"/>
    </row>
    <row r="374">
      <c r="K374" s="346"/>
    </row>
    <row r="375">
      <c r="K375" s="346"/>
    </row>
    <row r="376">
      <c r="K376" s="346"/>
    </row>
    <row r="377">
      <c r="K377" s="346"/>
    </row>
    <row r="378">
      <c r="K378" s="346"/>
    </row>
    <row r="379">
      <c r="K379" s="346"/>
    </row>
    <row r="380">
      <c r="K380" s="346"/>
    </row>
    <row r="381">
      <c r="K381" s="346"/>
    </row>
    <row r="382">
      <c r="K382" s="346"/>
    </row>
    <row r="383">
      <c r="K383" s="346"/>
    </row>
    <row r="384">
      <c r="K384" s="346"/>
    </row>
    <row r="385">
      <c r="K385" s="346"/>
    </row>
    <row r="386">
      <c r="K386" s="346"/>
    </row>
    <row r="387">
      <c r="K387" s="346"/>
    </row>
    <row r="388">
      <c r="K388" s="346"/>
    </row>
    <row r="389">
      <c r="K389" s="346"/>
    </row>
    <row r="390">
      <c r="K390" s="346"/>
    </row>
    <row r="391">
      <c r="K391" s="346"/>
    </row>
    <row r="392">
      <c r="K392" s="346"/>
    </row>
    <row r="393">
      <c r="K393" s="346"/>
    </row>
    <row r="394">
      <c r="K394" s="346"/>
    </row>
    <row r="395">
      <c r="K395" s="346"/>
    </row>
    <row r="396">
      <c r="K396" s="346"/>
    </row>
    <row r="397">
      <c r="K397" s="346"/>
    </row>
    <row r="398">
      <c r="K398" s="346"/>
    </row>
    <row r="399">
      <c r="K399" s="346"/>
    </row>
    <row r="400">
      <c r="K400" s="346"/>
    </row>
    <row r="401">
      <c r="K401" s="346"/>
    </row>
    <row r="402">
      <c r="K402" s="346"/>
    </row>
    <row r="403">
      <c r="K403" s="346"/>
    </row>
    <row r="404">
      <c r="K404" s="346"/>
    </row>
    <row r="405">
      <c r="K405" s="346"/>
    </row>
    <row r="406">
      <c r="K406" s="346"/>
    </row>
    <row r="407">
      <c r="K407" s="346"/>
    </row>
    <row r="408">
      <c r="K408" s="346"/>
    </row>
    <row r="409">
      <c r="K409" s="346"/>
    </row>
    <row r="410">
      <c r="K410" s="346"/>
    </row>
    <row r="411">
      <c r="K411" s="346"/>
    </row>
    <row r="412">
      <c r="K412" s="346"/>
    </row>
    <row r="413">
      <c r="K413" s="346"/>
    </row>
    <row r="414">
      <c r="K414" s="346"/>
    </row>
    <row r="415">
      <c r="K415" s="346"/>
    </row>
    <row r="416">
      <c r="K416" s="346"/>
    </row>
    <row r="417">
      <c r="K417" s="346"/>
    </row>
    <row r="418">
      <c r="K418" s="346"/>
    </row>
    <row r="419">
      <c r="K419" s="346"/>
    </row>
    <row r="420">
      <c r="K420" s="346"/>
    </row>
    <row r="421">
      <c r="K421" s="346"/>
    </row>
    <row r="422">
      <c r="K422" s="346"/>
    </row>
    <row r="423">
      <c r="K423" s="346"/>
    </row>
    <row r="424">
      <c r="K424" s="346"/>
    </row>
    <row r="425">
      <c r="K425" s="346"/>
    </row>
    <row r="426">
      <c r="K426" s="346"/>
    </row>
    <row r="427">
      <c r="K427" s="346"/>
    </row>
    <row r="428">
      <c r="K428" s="346"/>
    </row>
    <row r="429">
      <c r="K429" s="346"/>
    </row>
    <row r="430">
      <c r="K430" s="346"/>
    </row>
    <row r="431">
      <c r="K431" s="346"/>
    </row>
    <row r="432">
      <c r="K432" s="346"/>
    </row>
    <row r="433">
      <c r="K433" s="346"/>
    </row>
    <row r="434">
      <c r="K434" s="346"/>
    </row>
    <row r="435">
      <c r="K435" s="346"/>
    </row>
    <row r="436">
      <c r="K436" s="346"/>
    </row>
    <row r="437">
      <c r="K437" s="346"/>
    </row>
    <row r="438">
      <c r="K438" s="346"/>
    </row>
    <row r="439">
      <c r="K439" s="346"/>
    </row>
    <row r="440">
      <c r="K440" s="346"/>
    </row>
    <row r="441">
      <c r="K441" s="346"/>
    </row>
    <row r="442">
      <c r="K442" s="346"/>
    </row>
    <row r="443">
      <c r="K443" s="346"/>
    </row>
    <row r="444">
      <c r="K444" s="346"/>
    </row>
    <row r="445">
      <c r="K445" s="346"/>
    </row>
    <row r="446">
      <c r="K446" s="346"/>
    </row>
    <row r="447">
      <c r="K447" s="346"/>
    </row>
    <row r="448">
      <c r="K448" s="346"/>
    </row>
    <row r="449">
      <c r="K449" s="346"/>
    </row>
    <row r="450">
      <c r="K450" s="346"/>
    </row>
    <row r="451">
      <c r="K451" s="346"/>
    </row>
    <row r="452">
      <c r="K452" s="346"/>
    </row>
    <row r="453">
      <c r="K453" s="346"/>
    </row>
    <row r="454">
      <c r="K454" s="346"/>
    </row>
    <row r="455">
      <c r="K455" s="346"/>
    </row>
    <row r="456">
      <c r="K456" s="346"/>
    </row>
    <row r="457">
      <c r="K457" s="346"/>
    </row>
    <row r="458">
      <c r="K458" s="346"/>
    </row>
    <row r="459">
      <c r="K459" s="346"/>
    </row>
    <row r="460">
      <c r="K460" s="346"/>
    </row>
    <row r="461">
      <c r="K461" s="346"/>
    </row>
    <row r="462">
      <c r="K462" s="346"/>
    </row>
    <row r="463">
      <c r="K463" s="346"/>
    </row>
    <row r="464">
      <c r="K464" s="346"/>
    </row>
    <row r="465">
      <c r="K465" s="346"/>
    </row>
    <row r="466">
      <c r="K466" s="346"/>
    </row>
    <row r="467">
      <c r="K467" s="346"/>
    </row>
    <row r="468">
      <c r="K468" s="346"/>
    </row>
    <row r="469">
      <c r="K469" s="346"/>
    </row>
    <row r="470">
      <c r="K470" s="346"/>
    </row>
    <row r="471">
      <c r="K471" s="346"/>
    </row>
    <row r="472">
      <c r="K472" s="346"/>
    </row>
    <row r="473">
      <c r="K473" s="346"/>
    </row>
    <row r="474">
      <c r="K474" s="346"/>
    </row>
    <row r="475">
      <c r="K475" s="346"/>
    </row>
    <row r="476">
      <c r="K476" s="346"/>
    </row>
    <row r="477">
      <c r="K477" s="346"/>
    </row>
    <row r="478">
      <c r="K478" s="346"/>
    </row>
    <row r="479">
      <c r="K479" s="346"/>
    </row>
    <row r="480">
      <c r="K480" s="346"/>
    </row>
    <row r="481">
      <c r="K481" s="346"/>
    </row>
    <row r="482">
      <c r="K482" s="346"/>
    </row>
    <row r="483">
      <c r="K483" s="346"/>
    </row>
    <row r="484">
      <c r="K484" s="346"/>
    </row>
    <row r="485">
      <c r="K485" s="346"/>
    </row>
    <row r="486">
      <c r="K486" s="346"/>
    </row>
    <row r="487">
      <c r="K487" s="346"/>
    </row>
    <row r="488">
      <c r="K488" s="346"/>
    </row>
    <row r="489">
      <c r="K489" s="346"/>
    </row>
    <row r="490">
      <c r="K490" s="346"/>
    </row>
    <row r="491">
      <c r="K491" s="346"/>
    </row>
    <row r="492">
      <c r="K492" s="346"/>
    </row>
    <row r="493">
      <c r="K493" s="346"/>
    </row>
    <row r="494">
      <c r="K494" s="346"/>
    </row>
    <row r="495">
      <c r="K495" s="346"/>
    </row>
    <row r="496">
      <c r="K496" s="346"/>
    </row>
    <row r="497">
      <c r="K497" s="346"/>
    </row>
    <row r="498">
      <c r="K498" s="346"/>
    </row>
    <row r="499">
      <c r="K499" s="346"/>
    </row>
    <row r="500">
      <c r="K500" s="346"/>
    </row>
    <row r="501">
      <c r="K501" s="346"/>
    </row>
    <row r="502">
      <c r="K502" s="346"/>
    </row>
    <row r="503">
      <c r="K503" s="346"/>
    </row>
    <row r="504">
      <c r="K504" s="346"/>
    </row>
    <row r="505">
      <c r="K505" s="346"/>
    </row>
    <row r="506">
      <c r="K506" s="346"/>
    </row>
    <row r="507">
      <c r="K507" s="346"/>
    </row>
    <row r="508">
      <c r="K508" s="346"/>
    </row>
    <row r="509">
      <c r="K509" s="346"/>
    </row>
    <row r="510">
      <c r="K510" s="346"/>
    </row>
    <row r="511">
      <c r="K511" s="346"/>
    </row>
    <row r="512">
      <c r="K512" s="346"/>
    </row>
    <row r="513">
      <c r="K513" s="346"/>
    </row>
    <row r="514">
      <c r="K514" s="346"/>
    </row>
    <row r="515">
      <c r="K515" s="346"/>
    </row>
    <row r="516">
      <c r="K516" s="346"/>
    </row>
    <row r="517">
      <c r="K517" s="346"/>
    </row>
    <row r="518">
      <c r="K518" s="346"/>
    </row>
    <row r="519">
      <c r="K519" s="346"/>
    </row>
    <row r="520">
      <c r="K520" s="346"/>
    </row>
    <row r="521">
      <c r="K521" s="346"/>
    </row>
    <row r="522">
      <c r="K522" s="346"/>
    </row>
    <row r="523">
      <c r="K523" s="346"/>
    </row>
    <row r="524">
      <c r="K524" s="346"/>
    </row>
    <row r="525">
      <c r="K525" s="346"/>
    </row>
    <row r="526">
      <c r="K526" s="346"/>
    </row>
    <row r="527">
      <c r="K527" s="346"/>
    </row>
    <row r="528">
      <c r="K528" s="346"/>
    </row>
    <row r="529">
      <c r="K529" s="346"/>
    </row>
    <row r="530">
      <c r="K530" s="346"/>
    </row>
    <row r="531">
      <c r="K531" s="346"/>
    </row>
    <row r="532">
      <c r="K532" s="346"/>
    </row>
    <row r="533">
      <c r="K533" s="346"/>
    </row>
    <row r="534">
      <c r="K534" s="346"/>
    </row>
    <row r="535">
      <c r="K535" s="346"/>
    </row>
    <row r="536">
      <c r="K536" s="346"/>
    </row>
    <row r="537">
      <c r="K537" s="346"/>
    </row>
    <row r="538">
      <c r="K538" s="346"/>
    </row>
    <row r="539">
      <c r="K539" s="346"/>
    </row>
    <row r="540">
      <c r="K540" s="346"/>
    </row>
    <row r="541">
      <c r="K541" s="346"/>
    </row>
    <row r="542">
      <c r="K542" s="346"/>
    </row>
    <row r="543">
      <c r="K543" s="346"/>
    </row>
    <row r="544">
      <c r="K544" s="346"/>
    </row>
    <row r="545">
      <c r="K545" s="346"/>
    </row>
    <row r="546">
      <c r="K546" s="346"/>
    </row>
    <row r="547">
      <c r="K547" s="346"/>
    </row>
    <row r="548">
      <c r="K548" s="346"/>
    </row>
    <row r="549">
      <c r="K549" s="346"/>
    </row>
    <row r="550">
      <c r="K550" s="346"/>
    </row>
    <row r="551">
      <c r="K551" s="346"/>
    </row>
    <row r="552">
      <c r="K552" s="346"/>
    </row>
    <row r="553">
      <c r="K553" s="346"/>
    </row>
    <row r="554">
      <c r="K554" s="346"/>
    </row>
    <row r="555">
      <c r="K555" s="346"/>
    </row>
    <row r="556">
      <c r="K556" s="346"/>
    </row>
    <row r="557">
      <c r="K557" s="346"/>
    </row>
    <row r="558">
      <c r="K558" s="346"/>
    </row>
    <row r="559">
      <c r="K559" s="346"/>
    </row>
    <row r="560">
      <c r="K560" s="346"/>
    </row>
    <row r="561">
      <c r="K561" s="346"/>
    </row>
    <row r="562">
      <c r="K562" s="346"/>
    </row>
    <row r="563">
      <c r="K563" s="346"/>
    </row>
    <row r="564">
      <c r="K564" s="346"/>
    </row>
    <row r="565">
      <c r="K565" s="346"/>
    </row>
    <row r="566">
      <c r="K566" s="346"/>
    </row>
    <row r="567">
      <c r="K567" s="346"/>
    </row>
    <row r="568">
      <c r="K568" s="346"/>
    </row>
    <row r="569">
      <c r="K569" s="346"/>
    </row>
    <row r="570">
      <c r="K570" s="346"/>
    </row>
    <row r="571">
      <c r="K571" s="346"/>
    </row>
    <row r="572">
      <c r="K572" s="346"/>
    </row>
    <row r="573">
      <c r="K573" s="346"/>
    </row>
    <row r="574">
      <c r="K574" s="346"/>
    </row>
    <row r="575">
      <c r="K575" s="346"/>
    </row>
    <row r="576">
      <c r="K576" s="346"/>
    </row>
    <row r="577">
      <c r="K577" s="346"/>
    </row>
    <row r="578">
      <c r="K578" s="346"/>
    </row>
    <row r="579">
      <c r="K579" s="346"/>
    </row>
    <row r="580">
      <c r="K580" s="346"/>
    </row>
    <row r="581">
      <c r="K581" s="346"/>
    </row>
    <row r="582">
      <c r="K582" s="346"/>
    </row>
    <row r="583">
      <c r="K583" s="346"/>
    </row>
    <row r="584">
      <c r="K584" s="346"/>
    </row>
    <row r="585">
      <c r="K585" s="346"/>
    </row>
    <row r="586">
      <c r="K586" s="346"/>
    </row>
    <row r="587">
      <c r="K587" s="346"/>
    </row>
    <row r="588">
      <c r="K588" s="346"/>
    </row>
    <row r="589">
      <c r="K589" s="346"/>
    </row>
    <row r="590">
      <c r="K590" s="346"/>
    </row>
    <row r="591">
      <c r="K591" s="346"/>
    </row>
    <row r="592">
      <c r="K592" s="346"/>
    </row>
    <row r="593">
      <c r="K593" s="346"/>
    </row>
    <row r="594">
      <c r="K594" s="346"/>
    </row>
    <row r="595">
      <c r="K595" s="346"/>
    </row>
    <row r="596">
      <c r="K596" s="346"/>
    </row>
    <row r="597">
      <c r="K597" s="346"/>
    </row>
    <row r="598">
      <c r="K598" s="346"/>
    </row>
    <row r="599">
      <c r="K599" s="346"/>
    </row>
    <row r="600">
      <c r="K600" s="346"/>
    </row>
    <row r="601">
      <c r="K601" s="346"/>
    </row>
    <row r="602">
      <c r="K602" s="346"/>
    </row>
    <row r="603">
      <c r="K603" s="346"/>
    </row>
    <row r="604">
      <c r="K604" s="346"/>
    </row>
    <row r="605">
      <c r="K605" s="346"/>
    </row>
    <row r="606">
      <c r="K606" s="346"/>
    </row>
    <row r="607">
      <c r="K607" s="346"/>
    </row>
    <row r="608">
      <c r="K608" s="346"/>
    </row>
    <row r="609">
      <c r="K609" s="346"/>
    </row>
    <row r="610">
      <c r="K610" s="346"/>
    </row>
    <row r="611">
      <c r="K611" s="346"/>
    </row>
    <row r="612">
      <c r="K612" s="346"/>
    </row>
    <row r="613">
      <c r="K613" s="346"/>
    </row>
    <row r="614">
      <c r="K614" s="346"/>
    </row>
    <row r="615">
      <c r="K615" s="346"/>
    </row>
    <row r="616">
      <c r="K616" s="346"/>
    </row>
    <row r="617">
      <c r="K617" s="346"/>
    </row>
    <row r="618">
      <c r="K618" s="346"/>
    </row>
    <row r="619">
      <c r="K619" s="346"/>
    </row>
    <row r="620">
      <c r="K620" s="346"/>
    </row>
    <row r="621">
      <c r="K621" s="346"/>
    </row>
    <row r="622">
      <c r="K622" s="346"/>
    </row>
    <row r="623">
      <c r="K623" s="346"/>
    </row>
    <row r="624">
      <c r="K624" s="346"/>
    </row>
    <row r="625">
      <c r="K625" s="346"/>
    </row>
    <row r="626">
      <c r="K626" s="346"/>
    </row>
    <row r="627">
      <c r="K627" s="346"/>
    </row>
    <row r="628">
      <c r="K628" s="346"/>
    </row>
    <row r="629">
      <c r="K629" s="346"/>
    </row>
    <row r="630">
      <c r="K630" s="346"/>
    </row>
    <row r="631">
      <c r="K631" s="346"/>
    </row>
    <row r="632">
      <c r="K632" s="346"/>
    </row>
    <row r="633">
      <c r="K633" s="346"/>
    </row>
    <row r="634">
      <c r="K634" s="346"/>
    </row>
    <row r="635">
      <c r="K635" s="346"/>
    </row>
    <row r="636">
      <c r="K636" s="346"/>
    </row>
    <row r="637">
      <c r="K637" s="346"/>
    </row>
    <row r="638">
      <c r="K638" s="346"/>
    </row>
    <row r="639">
      <c r="K639" s="346"/>
    </row>
    <row r="640">
      <c r="K640" s="346"/>
    </row>
    <row r="641">
      <c r="K641" s="346"/>
    </row>
    <row r="642">
      <c r="K642" s="346"/>
    </row>
    <row r="643">
      <c r="K643" s="346"/>
    </row>
    <row r="644">
      <c r="K644" s="346"/>
    </row>
    <row r="645">
      <c r="K645" s="346"/>
    </row>
    <row r="646">
      <c r="K646" s="346"/>
    </row>
    <row r="647">
      <c r="K647" s="346"/>
    </row>
    <row r="648">
      <c r="K648" s="346"/>
    </row>
    <row r="649">
      <c r="K649" s="346"/>
    </row>
    <row r="650">
      <c r="K650" s="346"/>
    </row>
    <row r="651">
      <c r="K651" s="346"/>
    </row>
    <row r="652">
      <c r="K652" s="346"/>
    </row>
    <row r="653">
      <c r="K653" s="346"/>
    </row>
    <row r="654">
      <c r="K654" s="346"/>
    </row>
    <row r="655">
      <c r="K655" s="346"/>
    </row>
    <row r="656">
      <c r="K656" s="346"/>
    </row>
    <row r="657">
      <c r="K657" s="346"/>
    </row>
    <row r="658">
      <c r="K658" s="346"/>
    </row>
    <row r="659">
      <c r="K659" s="346"/>
    </row>
    <row r="660">
      <c r="K660" s="346"/>
    </row>
    <row r="661">
      <c r="K661" s="346"/>
    </row>
    <row r="662">
      <c r="K662" s="346"/>
    </row>
    <row r="663">
      <c r="K663" s="346"/>
    </row>
    <row r="664">
      <c r="K664" s="346"/>
    </row>
    <row r="665">
      <c r="K665" s="346"/>
    </row>
    <row r="666">
      <c r="K666" s="346"/>
    </row>
    <row r="667">
      <c r="K667" s="346"/>
    </row>
    <row r="668">
      <c r="K668" s="346"/>
    </row>
    <row r="669">
      <c r="K669" s="346"/>
    </row>
    <row r="670">
      <c r="K670" s="346"/>
    </row>
    <row r="671">
      <c r="K671" s="346"/>
    </row>
    <row r="672">
      <c r="K672" s="346"/>
    </row>
    <row r="673">
      <c r="K673" s="346"/>
    </row>
    <row r="674">
      <c r="K674" s="346"/>
    </row>
    <row r="675">
      <c r="K675" s="346"/>
    </row>
    <row r="676">
      <c r="K676" s="346"/>
    </row>
    <row r="677">
      <c r="K677" s="346"/>
    </row>
    <row r="678">
      <c r="K678" s="346"/>
    </row>
    <row r="679">
      <c r="K679" s="346"/>
    </row>
    <row r="680">
      <c r="K680" s="346"/>
    </row>
    <row r="681">
      <c r="K681" s="346"/>
    </row>
    <row r="682">
      <c r="K682" s="346"/>
    </row>
    <row r="683">
      <c r="K683" s="346"/>
    </row>
    <row r="684">
      <c r="K684" s="346"/>
    </row>
    <row r="685">
      <c r="K685" s="346"/>
    </row>
    <row r="686">
      <c r="K686" s="346"/>
    </row>
    <row r="687">
      <c r="K687" s="346"/>
    </row>
    <row r="688">
      <c r="K688" s="346"/>
    </row>
    <row r="689">
      <c r="K689" s="346"/>
    </row>
    <row r="690">
      <c r="K690" s="346"/>
    </row>
    <row r="691">
      <c r="K691" s="346"/>
    </row>
    <row r="692">
      <c r="K692" s="346"/>
    </row>
    <row r="693">
      <c r="K693" s="346"/>
    </row>
    <row r="694">
      <c r="K694" s="346"/>
    </row>
    <row r="695">
      <c r="K695" s="346"/>
    </row>
    <row r="696">
      <c r="K696" s="346"/>
    </row>
    <row r="697">
      <c r="K697" s="346"/>
    </row>
    <row r="698">
      <c r="K698" s="346"/>
    </row>
    <row r="699">
      <c r="K699" s="346"/>
    </row>
    <row r="700">
      <c r="K700" s="346"/>
    </row>
    <row r="701">
      <c r="K701" s="346"/>
    </row>
    <row r="702">
      <c r="K702" s="346"/>
    </row>
    <row r="703">
      <c r="K703" s="346"/>
    </row>
    <row r="704">
      <c r="K704" s="346"/>
    </row>
    <row r="705">
      <c r="K705" s="346"/>
    </row>
    <row r="706">
      <c r="K706" s="346"/>
    </row>
    <row r="707">
      <c r="K707" s="346"/>
    </row>
    <row r="708">
      <c r="K708" s="346"/>
    </row>
    <row r="709">
      <c r="K709" s="346"/>
    </row>
    <row r="710">
      <c r="K710" s="346"/>
    </row>
    <row r="711">
      <c r="K711" s="346"/>
    </row>
    <row r="712">
      <c r="K712" s="346"/>
    </row>
    <row r="713">
      <c r="K713" s="346"/>
    </row>
    <row r="714">
      <c r="K714" s="346"/>
    </row>
    <row r="715">
      <c r="K715" s="346"/>
    </row>
    <row r="716">
      <c r="K716" s="346"/>
    </row>
    <row r="717">
      <c r="K717" s="346"/>
    </row>
    <row r="718">
      <c r="K718" s="346"/>
    </row>
    <row r="719">
      <c r="K719" s="346"/>
    </row>
    <row r="720">
      <c r="K720" s="346"/>
    </row>
    <row r="721">
      <c r="K721" s="346"/>
    </row>
    <row r="722">
      <c r="K722" s="346"/>
    </row>
    <row r="723">
      <c r="K723" s="346"/>
    </row>
    <row r="724">
      <c r="K724" s="346"/>
    </row>
    <row r="725">
      <c r="K725" s="346"/>
    </row>
    <row r="726">
      <c r="K726" s="346"/>
    </row>
    <row r="727">
      <c r="K727" s="346"/>
    </row>
    <row r="728">
      <c r="K728" s="346"/>
    </row>
    <row r="729">
      <c r="K729" s="346"/>
    </row>
    <row r="730">
      <c r="K730" s="346"/>
    </row>
    <row r="731">
      <c r="K731" s="346"/>
    </row>
    <row r="732">
      <c r="K732" s="346"/>
    </row>
    <row r="733">
      <c r="K733" s="346"/>
    </row>
    <row r="734">
      <c r="K734" s="346"/>
    </row>
    <row r="735">
      <c r="K735" s="346"/>
    </row>
    <row r="736">
      <c r="K736" s="346"/>
    </row>
    <row r="737">
      <c r="K737" s="346"/>
    </row>
    <row r="738">
      <c r="K738" s="346"/>
    </row>
    <row r="739">
      <c r="K739" s="346"/>
    </row>
    <row r="740">
      <c r="K740" s="346"/>
    </row>
    <row r="741">
      <c r="K741" s="346"/>
    </row>
    <row r="742">
      <c r="K742" s="346"/>
    </row>
    <row r="743">
      <c r="K743" s="346"/>
    </row>
    <row r="744">
      <c r="K744" s="346"/>
    </row>
    <row r="745">
      <c r="K745" s="346"/>
    </row>
    <row r="746">
      <c r="K746" s="346"/>
    </row>
    <row r="747">
      <c r="K747" s="346"/>
    </row>
    <row r="748">
      <c r="K748" s="346"/>
    </row>
    <row r="749">
      <c r="K749" s="346"/>
    </row>
    <row r="750">
      <c r="K750" s="346"/>
    </row>
    <row r="751">
      <c r="K751" s="346"/>
    </row>
    <row r="752">
      <c r="K752" s="346"/>
    </row>
    <row r="753">
      <c r="K753" s="346"/>
    </row>
    <row r="754">
      <c r="K754" s="346"/>
    </row>
    <row r="755">
      <c r="K755" s="346"/>
    </row>
    <row r="756">
      <c r="K756" s="346"/>
    </row>
    <row r="757">
      <c r="K757" s="346"/>
    </row>
    <row r="758">
      <c r="K758" s="346"/>
    </row>
    <row r="759">
      <c r="K759" s="346"/>
    </row>
    <row r="760">
      <c r="K760" s="346"/>
    </row>
    <row r="761">
      <c r="K761" s="346"/>
    </row>
    <row r="762">
      <c r="K762" s="346"/>
    </row>
    <row r="763">
      <c r="K763" s="346"/>
    </row>
    <row r="764">
      <c r="K764" s="346"/>
    </row>
    <row r="765">
      <c r="K765" s="346"/>
    </row>
    <row r="766">
      <c r="K766" s="346"/>
    </row>
    <row r="767">
      <c r="K767" s="346"/>
    </row>
    <row r="768">
      <c r="K768" s="346"/>
    </row>
    <row r="769">
      <c r="K769" s="346"/>
    </row>
    <row r="770">
      <c r="K770" s="346"/>
    </row>
    <row r="771">
      <c r="K771" s="346"/>
    </row>
    <row r="772">
      <c r="K772" s="346"/>
    </row>
    <row r="773">
      <c r="K773" s="346"/>
    </row>
    <row r="774">
      <c r="K774" s="346"/>
    </row>
    <row r="775">
      <c r="K775" s="346"/>
    </row>
    <row r="776">
      <c r="K776" s="346"/>
    </row>
    <row r="777">
      <c r="K777" s="346"/>
    </row>
    <row r="778">
      <c r="K778" s="346"/>
    </row>
    <row r="779">
      <c r="K779" s="346"/>
    </row>
    <row r="780">
      <c r="K780" s="346"/>
    </row>
    <row r="781">
      <c r="K781" s="346"/>
    </row>
    <row r="782">
      <c r="K782" s="346"/>
    </row>
    <row r="783">
      <c r="K783" s="346"/>
    </row>
    <row r="784">
      <c r="K784" s="346"/>
    </row>
    <row r="785">
      <c r="K785" s="346"/>
    </row>
    <row r="786">
      <c r="K786" s="346"/>
    </row>
    <row r="787">
      <c r="K787" s="346"/>
    </row>
    <row r="788">
      <c r="K788" s="346"/>
    </row>
    <row r="789">
      <c r="K789" s="346"/>
    </row>
    <row r="790">
      <c r="K790" s="346"/>
    </row>
    <row r="791">
      <c r="K791" s="346"/>
    </row>
    <row r="792">
      <c r="K792" s="346"/>
    </row>
    <row r="793">
      <c r="K793" s="346"/>
    </row>
    <row r="794">
      <c r="K794" s="346"/>
    </row>
    <row r="795">
      <c r="K795" s="346"/>
    </row>
    <row r="796">
      <c r="K796" s="346"/>
    </row>
    <row r="797">
      <c r="K797" s="346"/>
    </row>
    <row r="798">
      <c r="K798" s="346"/>
    </row>
    <row r="799">
      <c r="K799" s="346"/>
    </row>
    <row r="800">
      <c r="K800" s="346"/>
    </row>
    <row r="801">
      <c r="K801" s="346"/>
    </row>
    <row r="802">
      <c r="K802" s="346"/>
    </row>
    <row r="803">
      <c r="K803" s="346"/>
    </row>
    <row r="804">
      <c r="K804" s="346"/>
    </row>
    <row r="805">
      <c r="K805" s="346"/>
    </row>
    <row r="806">
      <c r="K806" s="346"/>
    </row>
    <row r="807">
      <c r="K807" s="346"/>
    </row>
    <row r="808">
      <c r="K808" s="346"/>
    </row>
    <row r="809">
      <c r="K809" s="346"/>
    </row>
    <row r="810">
      <c r="K810" s="346"/>
    </row>
    <row r="811">
      <c r="K811" s="346"/>
    </row>
    <row r="812">
      <c r="K812" s="346"/>
    </row>
    <row r="813">
      <c r="K813" s="346"/>
    </row>
    <row r="814">
      <c r="K814" s="346"/>
    </row>
    <row r="815">
      <c r="K815" s="346"/>
    </row>
    <row r="816">
      <c r="K816" s="346"/>
    </row>
    <row r="817">
      <c r="K817" s="346"/>
    </row>
    <row r="818">
      <c r="K818" s="346"/>
    </row>
    <row r="819">
      <c r="K819" s="346"/>
    </row>
    <row r="820">
      <c r="K820" s="346"/>
    </row>
    <row r="821">
      <c r="K821" s="346"/>
    </row>
    <row r="822">
      <c r="K822" s="346"/>
    </row>
    <row r="823">
      <c r="K823" s="346"/>
    </row>
    <row r="824">
      <c r="K824" s="346"/>
    </row>
    <row r="825">
      <c r="K825" s="346"/>
    </row>
    <row r="826">
      <c r="K826" s="346"/>
    </row>
    <row r="827">
      <c r="K827" s="346"/>
    </row>
    <row r="828">
      <c r="K828" s="346"/>
    </row>
    <row r="829">
      <c r="K829" s="346"/>
    </row>
    <row r="830">
      <c r="K830" s="346"/>
    </row>
    <row r="831">
      <c r="K831" s="346"/>
    </row>
    <row r="832">
      <c r="K832" s="346"/>
    </row>
    <row r="833">
      <c r="K833" s="346"/>
    </row>
    <row r="834">
      <c r="K834" s="346"/>
    </row>
    <row r="835">
      <c r="K835" s="346"/>
    </row>
    <row r="836">
      <c r="K836" s="346"/>
    </row>
    <row r="837">
      <c r="K837" s="346"/>
    </row>
    <row r="838">
      <c r="K838" s="346"/>
    </row>
    <row r="839">
      <c r="K839" s="346"/>
    </row>
    <row r="840">
      <c r="K840" s="346"/>
    </row>
    <row r="841">
      <c r="K841" s="346"/>
    </row>
    <row r="842">
      <c r="K842" s="346"/>
    </row>
    <row r="843">
      <c r="K843" s="346"/>
    </row>
    <row r="844">
      <c r="K844" s="346"/>
    </row>
    <row r="845">
      <c r="K845" s="346"/>
    </row>
    <row r="846">
      <c r="K846" s="346"/>
    </row>
    <row r="847">
      <c r="K847" s="346"/>
    </row>
    <row r="848">
      <c r="K848" s="346"/>
    </row>
    <row r="849">
      <c r="K849" s="346"/>
    </row>
    <row r="850">
      <c r="K850" s="346"/>
    </row>
    <row r="851">
      <c r="K851" s="346"/>
    </row>
    <row r="852">
      <c r="K852" s="346"/>
    </row>
    <row r="853">
      <c r="K853" s="346"/>
    </row>
    <row r="854">
      <c r="K854" s="346"/>
    </row>
    <row r="855">
      <c r="K855" s="346"/>
    </row>
    <row r="856">
      <c r="K856" s="346"/>
    </row>
    <row r="857">
      <c r="K857" s="346"/>
    </row>
    <row r="858">
      <c r="K858" s="346"/>
    </row>
    <row r="859">
      <c r="K859" s="346"/>
    </row>
    <row r="860">
      <c r="K860" s="346"/>
    </row>
    <row r="861">
      <c r="K861" s="346"/>
    </row>
    <row r="862">
      <c r="K862" s="346"/>
    </row>
    <row r="863">
      <c r="K863" s="346"/>
    </row>
    <row r="864">
      <c r="K864" s="346"/>
    </row>
    <row r="865">
      <c r="K865" s="346"/>
    </row>
    <row r="866">
      <c r="K866" s="346"/>
    </row>
    <row r="867">
      <c r="K867" s="346"/>
    </row>
    <row r="868">
      <c r="K868" s="346"/>
    </row>
    <row r="869">
      <c r="K869" s="346"/>
    </row>
    <row r="870">
      <c r="K870" s="346"/>
    </row>
    <row r="871">
      <c r="K871" s="346"/>
    </row>
    <row r="872">
      <c r="K872" s="346"/>
    </row>
    <row r="873">
      <c r="K873" s="346"/>
    </row>
    <row r="874">
      <c r="K874" s="346"/>
    </row>
    <row r="875">
      <c r="K875" s="346"/>
    </row>
    <row r="876">
      <c r="K876" s="346"/>
    </row>
    <row r="877">
      <c r="K877" s="346"/>
    </row>
    <row r="878">
      <c r="K878" s="346"/>
    </row>
    <row r="879">
      <c r="K879" s="346"/>
    </row>
    <row r="880">
      <c r="K880" s="346"/>
    </row>
    <row r="881">
      <c r="K881" s="346"/>
    </row>
    <row r="882">
      <c r="K882" s="346"/>
    </row>
    <row r="883">
      <c r="K883" s="346"/>
    </row>
    <row r="884">
      <c r="K884" s="346"/>
    </row>
    <row r="885">
      <c r="K885" s="346"/>
    </row>
    <row r="886">
      <c r="K886" s="346"/>
    </row>
    <row r="887">
      <c r="K887" s="346"/>
    </row>
    <row r="888">
      <c r="K888" s="346"/>
    </row>
    <row r="889">
      <c r="K889" s="346"/>
    </row>
    <row r="890">
      <c r="K890" s="346"/>
    </row>
    <row r="891">
      <c r="K891" s="346"/>
    </row>
    <row r="892">
      <c r="K892" s="346"/>
    </row>
    <row r="893">
      <c r="K893" s="346"/>
    </row>
    <row r="894">
      <c r="K894" s="346"/>
    </row>
    <row r="895">
      <c r="K895" s="346"/>
    </row>
    <row r="896">
      <c r="K896" s="346"/>
    </row>
    <row r="897">
      <c r="K897" s="346"/>
    </row>
    <row r="898">
      <c r="K898" s="346"/>
    </row>
    <row r="899">
      <c r="K899" s="346"/>
    </row>
    <row r="900">
      <c r="K900" s="346"/>
    </row>
    <row r="901">
      <c r="K901" s="346"/>
    </row>
    <row r="902">
      <c r="K902" s="346"/>
    </row>
    <row r="903">
      <c r="K903" s="346"/>
    </row>
    <row r="904">
      <c r="K904" s="346"/>
    </row>
    <row r="905">
      <c r="K905" s="346"/>
    </row>
    <row r="906">
      <c r="K906" s="346"/>
    </row>
    <row r="907">
      <c r="K907" s="346"/>
    </row>
    <row r="908">
      <c r="K908" s="346"/>
    </row>
    <row r="909">
      <c r="K909" s="346"/>
    </row>
    <row r="910">
      <c r="K910" s="346"/>
    </row>
    <row r="911">
      <c r="K911" s="346"/>
    </row>
    <row r="912">
      <c r="K912" s="346"/>
    </row>
    <row r="913">
      <c r="K913" s="346"/>
    </row>
    <row r="914">
      <c r="K914" s="346"/>
    </row>
    <row r="915">
      <c r="K915" s="346"/>
    </row>
    <row r="916">
      <c r="K916" s="346"/>
    </row>
    <row r="917">
      <c r="K917" s="346"/>
    </row>
    <row r="918">
      <c r="K918" s="346"/>
    </row>
    <row r="919">
      <c r="K919" s="346"/>
    </row>
    <row r="920">
      <c r="K920" s="346"/>
    </row>
    <row r="921">
      <c r="K921" s="346"/>
    </row>
    <row r="922">
      <c r="K922" s="346"/>
    </row>
    <row r="923">
      <c r="K923" s="346"/>
    </row>
    <row r="924">
      <c r="K924" s="346"/>
    </row>
    <row r="925">
      <c r="K925" s="346"/>
    </row>
    <row r="926">
      <c r="K926" s="346"/>
    </row>
    <row r="927">
      <c r="K927" s="346"/>
    </row>
    <row r="928">
      <c r="K928" s="346"/>
    </row>
    <row r="929">
      <c r="K929" s="346"/>
    </row>
    <row r="930">
      <c r="K930" s="346"/>
    </row>
    <row r="931">
      <c r="K931" s="346"/>
    </row>
    <row r="932">
      <c r="K932" s="346"/>
    </row>
    <row r="933">
      <c r="K933" s="346"/>
    </row>
    <row r="934">
      <c r="K934" s="346"/>
    </row>
    <row r="935">
      <c r="K935" s="346"/>
    </row>
    <row r="936">
      <c r="K936" s="346"/>
    </row>
    <row r="937">
      <c r="K937" s="346"/>
    </row>
    <row r="938">
      <c r="K938" s="346"/>
    </row>
    <row r="939">
      <c r="K939" s="346"/>
    </row>
    <row r="940">
      <c r="K940" s="346"/>
    </row>
    <row r="941">
      <c r="K941" s="346"/>
    </row>
    <row r="942">
      <c r="K942" s="346"/>
    </row>
    <row r="943">
      <c r="K943" s="346"/>
    </row>
    <row r="944">
      <c r="K944" s="346"/>
    </row>
    <row r="945">
      <c r="K945" s="346"/>
    </row>
    <row r="946">
      <c r="K946" s="346"/>
    </row>
    <row r="947">
      <c r="K947" s="346"/>
    </row>
    <row r="948">
      <c r="K948" s="346"/>
    </row>
    <row r="949">
      <c r="K949" s="346"/>
    </row>
    <row r="950">
      <c r="K950" s="346"/>
    </row>
    <row r="951">
      <c r="K951" s="346"/>
    </row>
    <row r="952">
      <c r="K952" s="346"/>
    </row>
    <row r="953">
      <c r="K953" s="346"/>
    </row>
    <row r="954">
      <c r="K954" s="346"/>
    </row>
    <row r="955">
      <c r="K955" s="346"/>
    </row>
    <row r="956">
      <c r="K956" s="346"/>
    </row>
    <row r="957">
      <c r="K957" s="346"/>
    </row>
    <row r="958">
      <c r="K958" s="346"/>
    </row>
    <row r="959">
      <c r="K959" s="346"/>
    </row>
    <row r="960">
      <c r="K960" s="346"/>
    </row>
    <row r="961">
      <c r="K961" s="346"/>
    </row>
    <row r="962">
      <c r="K962" s="346"/>
    </row>
    <row r="963">
      <c r="K963" s="346"/>
    </row>
    <row r="964">
      <c r="K964" s="346"/>
    </row>
    <row r="965">
      <c r="K965" s="346"/>
    </row>
    <row r="966">
      <c r="K966" s="346"/>
    </row>
    <row r="967">
      <c r="K967" s="346"/>
    </row>
    <row r="968">
      <c r="K968" s="346"/>
    </row>
    <row r="969">
      <c r="K969" s="346"/>
    </row>
    <row r="970">
      <c r="K970" s="346"/>
    </row>
    <row r="971">
      <c r="K971" s="346"/>
    </row>
    <row r="972">
      <c r="K972" s="346"/>
    </row>
    <row r="973">
      <c r="K973" s="346"/>
    </row>
    <row r="974">
      <c r="K974" s="346"/>
    </row>
    <row r="975">
      <c r="K975" s="346"/>
    </row>
    <row r="976">
      <c r="K976" s="346"/>
    </row>
    <row r="977">
      <c r="K977" s="346"/>
    </row>
    <row r="978">
      <c r="K978" s="346"/>
    </row>
    <row r="979">
      <c r="K979" s="346"/>
    </row>
    <row r="980">
      <c r="K980" s="346"/>
    </row>
    <row r="981">
      <c r="K981" s="346"/>
    </row>
    <row r="982">
      <c r="K982" s="346"/>
    </row>
    <row r="983">
      <c r="K983" s="346"/>
    </row>
    <row r="984">
      <c r="K984" s="346"/>
    </row>
    <row r="985">
      <c r="K985" s="346"/>
    </row>
    <row r="986">
      <c r="K986" s="346"/>
    </row>
    <row r="987">
      <c r="K987" s="346"/>
    </row>
    <row r="988">
      <c r="K988" s="346"/>
    </row>
    <row r="989">
      <c r="K989" s="346"/>
    </row>
    <row r="990">
      <c r="K990" s="346"/>
    </row>
    <row r="991">
      <c r="K991" s="346"/>
    </row>
    <row r="992">
      <c r="K992" s="346"/>
    </row>
    <row r="993">
      <c r="K993" s="346"/>
    </row>
    <row r="994">
      <c r="K994" s="346"/>
    </row>
    <row r="995">
      <c r="K995" s="346"/>
    </row>
    <row r="996">
      <c r="K996" s="346"/>
    </row>
    <row r="997">
      <c r="K997" s="346"/>
    </row>
    <row r="998">
      <c r="K998" s="346"/>
    </row>
    <row r="999">
      <c r="K999" s="346"/>
    </row>
    <row r="1000">
      <c r="K1000" s="346"/>
    </row>
    <row r="1001">
      <c r="K1001" s="346"/>
    </row>
    <row r="1002">
      <c r="K1002" s="346"/>
    </row>
    <row r="1003">
      <c r="K1003" s="346"/>
    </row>
    <row r="1004">
      <c r="K1004" s="346"/>
    </row>
    <row r="1005">
      <c r="K1005" s="346"/>
    </row>
    <row r="1006">
      <c r="K1006" s="346"/>
    </row>
    <row r="1007">
      <c r="K1007" s="346"/>
    </row>
    <row r="1008">
      <c r="K1008" s="346"/>
    </row>
    <row r="1009">
      <c r="K1009" s="346"/>
    </row>
    <row r="1010">
      <c r="K1010" s="346"/>
    </row>
  </sheetData>
  <mergeCells count="196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X22:X26"/>
    <mergeCell ref="AC22:AC26"/>
    <mergeCell ref="AD22:AD26"/>
    <mergeCell ref="AE22:AE26"/>
    <mergeCell ref="AF22:AF26"/>
    <mergeCell ref="AG22:AG26"/>
    <mergeCell ref="M22:M26"/>
    <mergeCell ref="N22:N26"/>
    <mergeCell ref="O22:O26"/>
    <mergeCell ref="T22:T26"/>
    <mergeCell ref="U22:U26"/>
    <mergeCell ref="V22:V26"/>
    <mergeCell ref="W22:W26"/>
    <mergeCell ref="K22:K26"/>
    <mergeCell ref="K28:K29"/>
    <mergeCell ref="K33:K35"/>
    <mergeCell ref="K38:K41"/>
    <mergeCell ref="K43:K46"/>
    <mergeCell ref="T28:T29"/>
    <mergeCell ref="AC28:AC29"/>
    <mergeCell ref="B22:B26"/>
    <mergeCell ref="C22:C26"/>
    <mergeCell ref="D22:D26"/>
    <mergeCell ref="E22:E26"/>
    <mergeCell ref="F22:F26"/>
    <mergeCell ref="L22:L26"/>
    <mergeCell ref="B28:B29"/>
    <mergeCell ref="AC33:AC35"/>
    <mergeCell ref="AD33:AD36"/>
    <mergeCell ref="AC38:AC40"/>
    <mergeCell ref="AD38:AD40"/>
    <mergeCell ref="AC43:AC45"/>
    <mergeCell ref="AD43:AD46"/>
    <mergeCell ref="B33:B35"/>
    <mergeCell ref="C33:C36"/>
    <mergeCell ref="H33:H36"/>
    <mergeCell ref="L33:L36"/>
    <mergeCell ref="Q33:Q36"/>
    <mergeCell ref="T33:T35"/>
    <mergeCell ref="U33:U36"/>
    <mergeCell ref="L38:L41"/>
    <mergeCell ref="M38:M41"/>
    <mergeCell ref="N38:N41"/>
    <mergeCell ref="O38:O41"/>
    <mergeCell ref="P38:P41"/>
    <mergeCell ref="Q38:Q41"/>
    <mergeCell ref="T38:T40"/>
    <mergeCell ref="U38:U40"/>
    <mergeCell ref="L43:L46"/>
    <mergeCell ref="M43:M46"/>
    <mergeCell ref="N43:N46"/>
    <mergeCell ref="O43:O46"/>
    <mergeCell ref="P43:P46"/>
    <mergeCell ref="Q43:Q46"/>
    <mergeCell ref="T43:T45"/>
    <mergeCell ref="U43:U46"/>
    <mergeCell ref="G70:H70"/>
    <mergeCell ref="G71:H71"/>
    <mergeCell ref="G63:H63"/>
    <mergeCell ref="G64:H64"/>
    <mergeCell ref="G65:H65"/>
    <mergeCell ref="G66:H66"/>
    <mergeCell ref="G67:H67"/>
    <mergeCell ref="G68:H68"/>
    <mergeCell ref="G69:H69"/>
    <mergeCell ref="G73:H73"/>
    <mergeCell ref="G74:H74"/>
    <mergeCell ref="D69:E69"/>
    <mergeCell ref="D70:E70"/>
    <mergeCell ref="D71:E71"/>
    <mergeCell ref="D72:E72"/>
    <mergeCell ref="G72:H72"/>
    <mergeCell ref="D73:E73"/>
    <mergeCell ref="D74:E74"/>
    <mergeCell ref="D75:E75"/>
    <mergeCell ref="G75:H75"/>
    <mergeCell ref="D76:E76"/>
    <mergeCell ref="G76:H76"/>
    <mergeCell ref="D77:E77"/>
    <mergeCell ref="G77:H77"/>
    <mergeCell ref="G78:H78"/>
    <mergeCell ref="G83:H83"/>
    <mergeCell ref="G84:H84"/>
    <mergeCell ref="D78:E78"/>
    <mergeCell ref="D79:E79"/>
    <mergeCell ref="D80:E80"/>
    <mergeCell ref="G81:H81"/>
    <mergeCell ref="D82:E82"/>
    <mergeCell ref="G82:H82"/>
    <mergeCell ref="D84:E84"/>
    <mergeCell ref="D85:E85"/>
    <mergeCell ref="G85:H85"/>
    <mergeCell ref="D86:E86"/>
    <mergeCell ref="G86:H86"/>
    <mergeCell ref="D87:E87"/>
    <mergeCell ref="G87:H87"/>
    <mergeCell ref="G88:H88"/>
    <mergeCell ref="D95:E95"/>
    <mergeCell ref="D96:E96"/>
    <mergeCell ref="D97:E97"/>
    <mergeCell ref="D98:E98"/>
    <mergeCell ref="D99:E99"/>
    <mergeCell ref="D100:E100"/>
    <mergeCell ref="D101:E101"/>
    <mergeCell ref="D102:E102"/>
    <mergeCell ref="D88:E88"/>
    <mergeCell ref="D89:E89"/>
    <mergeCell ref="D90:E90"/>
    <mergeCell ref="D91:E91"/>
    <mergeCell ref="D92:E92"/>
    <mergeCell ref="D93:E93"/>
    <mergeCell ref="D94:E94"/>
    <mergeCell ref="G96:H96"/>
    <mergeCell ref="G97:H97"/>
    <mergeCell ref="G98:H98"/>
    <mergeCell ref="G99:H99"/>
    <mergeCell ref="G100:H100"/>
    <mergeCell ref="G101:H101"/>
    <mergeCell ref="G102:H102"/>
    <mergeCell ref="G89:H89"/>
    <mergeCell ref="G90:H90"/>
    <mergeCell ref="G91:H91"/>
    <mergeCell ref="G92:H92"/>
    <mergeCell ref="G93:H93"/>
    <mergeCell ref="G94:H94"/>
    <mergeCell ref="G95:H95"/>
    <mergeCell ref="B38:B41"/>
    <mergeCell ref="C38:C41"/>
    <mergeCell ref="D38:D41"/>
    <mergeCell ref="E38:E41"/>
    <mergeCell ref="F38:F41"/>
    <mergeCell ref="G38:G41"/>
    <mergeCell ref="H38:H41"/>
    <mergeCell ref="B43:B46"/>
    <mergeCell ref="C43:C46"/>
    <mergeCell ref="D43:D46"/>
    <mergeCell ref="E43:E46"/>
    <mergeCell ref="F43:F46"/>
    <mergeCell ref="G43:G46"/>
    <mergeCell ref="H43:H46"/>
    <mergeCell ref="G57:H57"/>
    <mergeCell ref="G58:H58"/>
    <mergeCell ref="B51:F54"/>
    <mergeCell ref="D55:E55"/>
    <mergeCell ref="G55:H55"/>
    <mergeCell ref="D56:E56"/>
    <mergeCell ref="G56:H56"/>
    <mergeCell ref="D57:E57"/>
    <mergeCell ref="D58:E58"/>
    <mergeCell ref="D59:E59"/>
    <mergeCell ref="G59:H59"/>
    <mergeCell ref="D60:E60"/>
    <mergeCell ref="G60:H60"/>
    <mergeCell ref="D61:E61"/>
    <mergeCell ref="G61:H61"/>
    <mergeCell ref="G62:H62"/>
    <mergeCell ref="D62:E62"/>
    <mergeCell ref="D63:E63"/>
    <mergeCell ref="D64:E64"/>
    <mergeCell ref="D65:E65"/>
    <mergeCell ref="D66:E66"/>
    <mergeCell ref="D67:E67"/>
    <mergeCell ref="D68:E68"/>
    <mergeCell ref="G79:H79"/>
    <mergeCell ref="G80:H80"/>
  </mergeCells>
  <dataValidations>
    <dataValidation type="list" allowBlank="1" showErrorMessage="1" sqref="C59:C102">
      <formula1>"超級品牌日,今日旗艦店"</formula1>
    </dataValidation>
  </dataValidations>
  <hyperlinks>
    <hyperlink r:id="rId4" ref="B51"/>
    <hyperlink r:id="rId5" ref="H52"/>
    <hyperlink r:id="rId6" ref="H53"/>
    <hyperlink r:id="rId7" ref="H54"/>
    <hyperlink r:id="rId8" ref="F59"/>
    <hyperlink r:id="rId9" ref="F60"/>
    <hyperlink r:id="rId10" ref="F61"/>
    <hyperlink r:id="rId11" ref="F62"/>
    <hyperlink r:id="rId12" ref="F63"/>
    <hyperlink r:id="rId13" ref="F64"/>
    <hyperlink r:id="rId14" ref="F65"/>
    <hyperlink r:id="rId15" ref="F66"/>
    <hyperlink r:id="rId16" ref="F67"/>
    <hyperlink r:id="rId17" ref="F68"/>
    <hyperlink r:id="rId18" ref="F69"/>
    <hyperlink r:id="rId19" ref="F70"/>
    <hyperlink r:id="rId20" ref="F71"/>
    <hyperlink r:id="rId21" ref="F72"/>
    <hyperlink r:id="rId22" ref="F73"/>
    <hyperlink r:id="rId23" ref="F74"/>
    <hyperlink r:id="rId24" ref="F75"/>
    <hyperlink r:id="rId25" ref="F76"/>
    <hyperlink r:id="rId26" ref="F77"/>
    <hyperlink r:id="rId27" ref="F78"/>
    <hyperlink r:id="rId28" ref="F80"/>
    <hyperlink r:id="rId29" ref="F81"/>
    <hyperlink r:id="rId30" ref="F82"/>
    <hyperlink r:id="rId31" ref="F83"/>
    <hyperlink r:id="rId32" ref="F85"/>
    <hyperlink r:id="rId33" ref="F86"/>
    <hyperlink r:id="rId34" ref="F87"/>
    <hyperlink r:id="rId35" ref="F88"/>
    <hyperlink r:id="rId36" ref="F89"/>
    <hyperlink r:id="rId37" ref="F90"/>
    <hyperlink r:id="rId38" ref="F91"/>
    <hyperlink r:id="rId39" ref="F92"/>
    <hyperlink r:id="rId40" ref="F93"/>
    <hyperlink r:id="rId41" ref="F94"/>
    <hyperlink r:id="rId42" ref="F95"/>
    <hyperlink r:id="rId43" ref="F96"/>
    <hyperlink r:id="rId44" ref="F97"/>
    <hyperlink r:id="rId45" ref="F98"/>
    <hyperlink r:id="rId46" ref="F99"/>
    <hyperlink r:id="rId47" ref="F100"/>
    <hyperlink r:id="rId48" ref="F101"/>
    <hyperlink r:id="rId49" ref="F1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0"/>
  <legacyDrawing r:id="rId5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17.75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5005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45612.0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5017</v>
      </c>
      <c r="C15" s="36"/>
      <c r="D15" s="36"/>
      <c r="E15" s="36"/>
      <c r="F15" s="65"/>
      <c r="G15" s="1145" t="s">
        <v>40</v>
      </c>
      <c r="H15" s="65"/>
      <c r="K15" s="1624" t="s">
        <v>5018</v>
      </c>
      <c r="L15" s="36"/>
      <c r="M15" s="36"/>
      <c r="N15" s="36"/>
      <c r="O15" s="65"/>
      <c r="P15" s="1145" t="s">
        <v>40</v>
      </c>
      <c r="Q15" s="65"/>
      <c r="T15" s="1623" t="s">
        <v>5019</v>
      </c>
      <c r="U15" s="36"/>
      <c r="V15" s="36"/>
      <c r="W15" s="36"/>
      <c r="X15" s="65"/>
      <c r="Y15" s="1145" t="s">
        <v>40</v>
      </c>
      <c r="Z15" s="65"/>
      <c r="AC15" s="1624" t="s">
        <v>5020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769">
        <v>1.0</v>
      </c>
      <c r="C22" s="769">
        <v>2.0</v>
      </c>
      <c r="D22" s="769">
        <v>3.0</v>
      </c>
      <c r="E22" s="769">
        <v>4.0</v>
      </c>
      <c r="F22" s="769">
        <v>5.0</v>
      </c>
      <c r="G22" s="769">
        <v>6.0</v>
      </c>
      <c r="H22" s="769">
        <v>7.0</v>
      </c>
      <c r="K22" s="769">
        <v>1.0</v>
      </c>
      <c r="L22" s="769">
        <v>2.0</v>
      </c>
      <c r="M22" s="769">
        <v>3.0</v>
      </c>
      <c r="N22" s="769">
        <v>4.0</v>
      </c>
      <c r="O22" s="769">
        <v>5.0</v>
      </c>
      <c r="P22" s="769">
        <v>6.0</v>
      </c>
      <c r="Q22" s="769">
        <v>7.0</v>
      </c>
      <c r="T22" s="769">
        <v>1.0</v>
      </c>
      <c r="U22" s="769">
        <v>2.0</v>
      </c>
      <c r="V22" s="769">
        <v>3.0</v>
      </c>
      <c r="W22" s="769">
        <v>4.0</v>
      </c>
      <c r="X22" s="769">
        <v>5.0</v>
      </c>
      <c r="Y22" s="769">
        <v>6.0</v>
      </c>
      <c r="Z22" s="769">
        <v>7.0</v>
      </c>
      <c r="AA22" s="78"/>
      <c r="AB22" s="78"/>
      <c r="AC22" s="769">
        <v>1.0</v>
      </c>
      <c r="AD22" s="769">
        <v>2.0</v>
      </c>
      <c r="AE22" s="769">
        <v>3.0</v>
      </c>
      <c r="AF22" s="769">
        <v>4.0</v>
      </c>
      <c r="AG22" s="769">
        <v>5.0</v>
      </c>
      <c r="AH22" s="769">
        <v>6.0</v>
      </c>
      <c r="AI22" s="769">
        <v>7.0</v>
      </c>
      <c r="AJ22" s="844"/>
    </row>
    <row r="23" ht="18.0" customHeight="1">
      <c r="A23" s="831"/>
      <c r="B23" s="159"/>
      <c r="C23" s="159"/>
      <c r="D23" s="159"/>
      <c r="E23" s="159"/>
      <c r="F23" s="159"/>
      <c r="G23" s="159"/>
      <c r="H23" s="159"/>
      <c r="K23" s="159"/>
      <c r="L23" s="159"/>
      <c r="M23" s="159"/>
      <c r="N23" s="159"/>
      <c r="O23" s="159"/>
      <c r="P23" s="159"/>
      <c r="Q23" s="159"/>
      <c r="R23" s="831"/>
      <c r="S23" s="831"/>
      <c r="T23" s="159"/>
      <c r="U23" s="159"/>
      <c r="V23" s="159"/>
      <c r="W23" s="159"/>
      <c r="X23" s="159"/>
      <c r="Y23" s="159"/>
      <c r="Z23" s="159"/>
      <c r="AA23" s="837"/>
      <c r="AB23" s="837"/>
      <c r="AC23" s="159"/>
      <c r="AD23" s="159"/>
      <c r="AE23" s="159"/>
      <c r="AF23" s="159"/>
      <c r="AG23" s="159"/>
      <c r="AH23" s="159"/>
      <c r="AI23" s="159"/>
      <c r="AJ23" s="844"/>
    </row>
    <row r="24" ht="18.0" customHeight="1">
      <c r="A24" s="831"/>
      <c r="B24" s="159"/>
      <c r="C24" s="159"/>
      <c r="D24" s="159"/>
      <c r="E24" s="159"/>
      <c r="F24" s="159"/>
      <c r="G24" s="159"/>
      <c r="H24" s="159"/>
      <c r="K24" s="159"/>
      <c r="L24" s="159"/>
      <c r="M24" s="159"/>
      <c r="N24" s="159"/>
      <c r="O24" s="159"/>
      <c r="P24" s="159"/>
      <c r="Q24" s="159"/>
      <c r="R24" s="831"/>
      <c r="S24" s="831"/>
      <c r="T24" s="159"/>
      <c r="U24" s="159"/>
      <c r="V24" s="159"/>
      <c r="W24" s="159"/>
      <c r="X24" s="159"/>
      <c r="Y24" s="159"/>
      <c r="Z24" s="159"/>
      <c r="AA24" s="837"/>
      <c r="AB24" s="837"/>
      <c r="AC24" s="159"/>
      <c r="AD24" s="159"/>
      <c r="AE24" s="159"/>
      <c r="AF24" s="159"/>
      <c r="AG24" s="159"/>
      <c r="AH24" s="159"/>
      <c r="AI24" s="159"/>
      <c r="AJ24" s="844"/>
    </row>
    <row r="25" ht="18.0" customHeight="1">
      <c r="A25" s="831"/>
      <c r="B25" s="159"/>
      <c r="C25" s="2244" t="s">
        <v>78</v>
      </c>
      <c r="D25" s="2244" t="s">
        <v>78</v>
      </c>
      <c r="E25" s="2244" t="s">
        <v>78</v>
      </c>
      <c r="F25" s="2244" t="s">
        <v>78</v>
      </c>
      <c r="G25" s="2244" t="s">
        <v>78</v>
      </c>
      <c r="H25" s="2244" t="s">
        <v>78</v>
      </c>
      <c r="K25" s="159"/>
      <c r="L25" s="2244" t="s">
        <v>78</v>
      </c>
      <c r="M25" s="2244" t="s">
        <v>78</v>
      </c>
      <c r="N25" s="2244" t="s">
        <v>78</v>
      </c>
      <c r="O25" s="2244" t="s">
        <v>78</v>
      </c>
      <c r="P25" s="2244" t="s">
        <v>78</v>
      </c>
      <c r="Q25" s="2244" t="s">
        <v>78</v>
      </c>
      <c r="R25" s="831"/>
      <c r="S25" s="831"/>
      <c r="T25" s="159"/>
      <c r="U25" s="2244" t="s">
        <v>78</v>
      </c>
      <c r="V25" s="2244" t="s">
        <v>78</v>
      </c>
      <c r="W25" s="2244" t="s">
        <v>78</v>
      </c>
      <c r="X25" s="2244" t="s">
        <v>78</v>
      </c>
      <c r="Y25" s="2244" t="s">
        <v>78</v>
      </c>
      <c r="Z25" s="2244" t="s">
        <v>78</v>
      </c>
      <c r="AA25" s="837"/>
      <c r="AB25" s="837"/>
      <c r="AC25" s="159"/>
      <c r="AD25" s="2244" t="s">
        <v>78</v>
      </c>
      <c r="AE25" s="2244" t="s">
        <v>78</v>
      </c>
      <c r="AF25" s="2244" t="s">
        <v>78</v>
      </c>
      <c r="AG25" s="2244" t="s">
        <v>78</v>
      </c>
      <c r="AH25" s="2244" t="s">
        <v>78</v>
      </c>
      <c r="AI25" s="2244" t="s">
        <v>78</v>
      </c>
      <c r="AJ25" s="844"/>
    </row>
    <row r="26" ht="18.0" customHeight="1">
      <c r="A26" s="831"/>
      <c r="B26" s="2242" t="s">
        <v>280</v>
      </c>
      <c r="C26" s="2242" t="s">
        <v>280</v>
      </c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2242" t="s">
        <v>280</v>
      </c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2242" t="s">
        <v>280</v>
      </c>
      <c r="U26" s="2242" t="s">
        <v>280</v>
      </c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2242" t="s">
        <v>280</v>
      </c>
      <c r="AD26" s="2242" t="s">
        <v>280</v>
      </c>
      <c r="AE26" s="2242" t="s">
        <v>280</v>
      </c>
      <c r="AF26" s="2242" t="s">
        <v>280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8.0</v>
      </c>
      <c r="C27" s="769">
        <v>9.0</v>
      </c>
      <c r="D27" s="769">
        <v>10.0</v>
      </c>
      <c r="E27" s="769">
        <v>11.0</v>
      </c>
      <c r="F27" s="769">
        <v>12.0</v>
      </c>
      <c r="G27" s="769">
        <v>13.0</v>
      </c>
      <c r="H27" s="769">
        <v>14.0</v>
      </c>
      <c r="K27" s="769">
        <v>8.0</v>
      </c>
      <c r="L27" s="769">
        <v>9.0</v>
      </c>
      <c r="M27" s="769">
        <v>10.0</v>
      </c>
      <c r="N27" s="769">
        <v>11.0</v>
      </c>
      <c r="O27" s="769">
        <v>12.0</v>
      </c>
      <c r="P27" s="769">
        <v>13.0</v>
      </c>
      <c r="Q27" s="769">
        <v>14.0</v>
      </c>
      <c r="T27" s="769">
        <v>8.0</v>
      </c>
      <c r="U27" s="769">
        <v>9.0</v>
      </c>
      <c r="V27" s="769">
        <v>10.0</v>
      </c>
      <c r="W27" s="769">
        <v>11.0</v>
      </c>
      <c r="X27" s="769">
        <v>12.0</v>
      </c>
      <c r="Y27" s="769">
        <v>13.0</v>
      </c>
      <c r="Z27" s="769">
        <v>14.0</v>
      </c>
      <c r="AA27" s="78"/>
      <c r="AB27" s="78"/>
      <c r="AC27" s="769">
        <v>8.0</v>
      </c>
      <c r="AD27" s="769">
        <v>9.0</v>
      </c>
      <c r="AE27" s="769">
        <v>10.0</v>
      </c>
      <c r="AF27" s="769">
        <v>11.0</v>
      </c>
      <c r="AG27" s="769">
        <v>12.0</v>
      </c>
      <c r="AH27" s="769">
        <v>13.0</v>
      </c>
      <c r="AI27" s="769">
        <v>14.0</v>
      </c>
      <c r="AJ27" s="844"/>
    </row>
    <row r="28" ht="18.0" customHeight="1">
      <c r="B28" s="841" t="s">
        <v>4102</v>
      </c>
      <c r="C28" s="159"/>
      <c r="D28" s="159"/>
      <c r="E28" s="159"/>
      <c r="F28" s="2243" t="s">
        <v>5025</v>
      </c>
      <c r="G28" s="159"/>
      <c r="H28" s="159"/>
      <c r="K28" s="841" t="s">
        <v>4102</v>
      </c>
      <c r="L28" s="159"/>
      <c r="M28" s="159"/>
      <c r="N28" s="159"/>
      <c r="O28" s="2243" t="s">
        <v>5025</v>
      </c>
      <c r="P28" s="159"/>
      <c r="Q28" s="159"/>
      <c r="T28" s="841" t="s">
        <v>4102</v>
      </c>
      <c r="U28" s="159"/>
      <c r="V28" s="159"/>
      <c r="W28" s="159"/>
      <c r="X28" s="2243" t="s">
        <v>5025</v>
      </c>
      <c r="Y28" s="159"/>
      <c r="Z28" s="159"/>
      <c r="AC28" s="841" t="s">
        <v>4102</v>
      </c>
      <c r="AD28" s="159"/>
      <c r="AE28" s="159"/>
      <c r="AF28" s="159"/>
      <c r="AG28" s="2243" t="s">
        <v>5025</v>
      </c>
      <c r="AH28" s="159"/>
      <c r="AI28" s="159"/>
      <c r="AJ28" s="844"/>
    </row>
    <row r="29" ht="18.0" customHeight="1">
      <c r="B29" s="25"/>
      <c r="C29" s="159"/>
      <c r="D29" s="159"/>
      <c r="E29" s="159"/>
      <c r="F29" s="25"/>
      <c r="G29" s="159"/>
      <c r="H29" s="159"/>
      <c r="K29" s="25"/>
      <c r="L29" s="159"/>
      <c r="M29" s="159"/>
      <c r="N29" s="159"/>
      <c r="O29" s="25"/>
      <c r="P29" s="159"/>
      <c r="Q29" s="159"/>
      <c r="T29" s="25"/>
      <c r="U29" s="159"/>
      <c r="V29" s="159"/>
      <c r="W29" s="159"/>
      <c r="X29" s="25"/>
      <c r="Y29" s="159"/>
      <c r="Z29" s="159"/>
      <c r="AC29" s="25"/>
      <c r="AD29" s="159"/>
      <c r="AE29" s="159"/>
      <c r="AF29" s="159"/>
      <c r="AG29" s="25"/>
      <c r="AH29" s="159"/>
      <c r="AI29" s="159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159"/>
      <c r="F30" s="25"/>
      <c r="G30" s="773" t="s">
        <v>78</v>
      </c>
      <c r="H30" s="2244" t="s">
        <v>78</v>
      </c>
      <c r="K30" s="2244" t="s">
        <v>78</v>
      </c>
      <c r="L30" s="773" t="s">
        <v>78</v>
      </c>
      <c r="M30" s="773" t="s">
        <v>78</v>
      </c>
      <c r="N30" s="159"/>
      <c r="O30" s="25"/>
      <c r="P30" s="773" t="s">
        <v>78</v>
      </c>
      <c r="Q30" s="2244" t="s">
        <v>78</v>
      </c>
      <c r="T30" s="2244" t="s">
        <v>78</v>
      </c>
      <c r="U30" s="773" t="s">
        <v>78</v>
      </c>
      <c r="V30" s="773" t="s">
        <v>78</v>
      </c>
      <c r="W30" s="159"/>
      <c r="X30" s="25"/>
      <c r="Y30" s="773" t="s">
        <v>78</v>
      </c>
      <c r="Z30" s="2244" t="s">
        <v>78</v>
      </c>
      <c r="AC30" s="2244" t="s">
        <v>78</v>
      </c>
      <c r="AD30" s="773" t="s">
        <v>78</v>
      </c>
      <c r="AE30" s="773" t="s">
        <v>78</v>
      </c>
      <c r="AF30" s="159"/>
      <c r="AG30" s="25"/>
      <c r="AH30" s="773" t="s">
        <v>78</v>
      </c>
      <c r="AI30" s="2244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14"/>
      <c r="G31" s="2334" t="s">
        <v>280</v>
      </c>
      <c r="H31" s="2334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14"/>
      <c r="P31" s="2334" t="s">
        <v>280</v>
      </c>
      <c r="Q31" s="2334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14"/>
      <c r="Y31" s="2334" t="s">
        <v>280</v>
      </c>
      <c r="Z31" s="2334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14"/>
      <c r="AH31" s="2334" t="s">
        <v>280</v>
      </c>
      <c r="AI31" s="2334" t="s">
        <v>280</v>
      </c>
      <c r="AJ31" s="844"/>
    </row>
    <row r="32" ht="18.0" customHeight="1">
      <c r="B32" s="769">
        <v>15.0</v>
      </c>
      <c r="C32" s="769">
        <v>16.0</v>
      </c>
      <c r="D32" s="769">
        <v>17.0</v>
      </c>
      <c r="E32" s="769">
        <v>18.0</v>
      </c>
      <c r="F32" s="769">
        <v>19.0</v>
      </c>
      <c r="G32" s="769">
        <v>20.0</v>
      </c>
      <c r="H32" s="769">
        <v>21.0</v>
      </c>
      <c r="K32" s="769">
        <v>15.0</v>
      </c>
      <c r="L32" s="769">
        <v>16.0</v>
      </c>
      <c r="M32" s="769">
        <v>17.0</v>
      </c>
      <c r="N32" s="769">
        <v>18.0</v>
      </c>
      <c r="O32" s="769">
        <v>19.0</v>
      </c>
      <c r="P32" s="769">
        <v>20.0</v>
      </c>
      <c r="Q32" s="769">
        <v>21.0</v>
      </c>
      <c r="T32" s="769">
        <v>15.0</v>
      </c>
      <c r="U32" s="769">
        <v>16.0</v>
      </c>
      <c r="V32" s="769">
        <v>17.0</v>
      </c>
      <c r="W32" s="769">
        <v>18.0</v>
      </c>
      <c r="X32" s="769">
        <v>19.0</v>
      </c>
      <c r="Y32" s="769">
        <v>20.0</v>
      </c>
      <c r="Z32" s="769">
        <v>21.0</v>
      </c>
      <c r="AA32" s="92"/>
      <c r="AB32" s="92"/>
      <c r="AC32" s="769">
        <v>15.0</v>
      </c>
      <c r="AD32" s="769">
        <v>16.0</v>
      </c>
      <c r="AE32" s="769">
        <v>17.0</v>
      </c>
      <c r="AF32" s="769">
        <v>18.0</v>
      </c>
      <c r="AG32" s="769">
        <v>19.0</v>
      </c>
      <c r="AH32" s="769">
        <v>20.0</v>
      </c>
      <c r="AI32" s="769">
        <v>21.0</v>
      </c>
      <c r="AJ32" s="844"/>
    </row>
    <row r="33" ht="18.0" customHeight="1">
      <c r="B33" s="841" t="s">
        <v>4102</v>
      </c>
      <c r="C33" s="1389" t="s">
        <v>115</v>
      </c>
      <c r="D33" s="1389" t="s">
        <v>115</v>
      </c>
      <c r="E33" s="1389" t="s">
        <v>115</v>
      </c>
      <c r="F33" s="1389" t="s">
        <v>115</v>
      </c>
      <c r="G33" s="1389" t="s">
        <v>115</v>
      </c>
      <c r="H33" s="1389" t="s">
        <v>115</v>
      </c>
      <c r="K33" s="841" t="s">
        <v>4102</v>
      </c>
      <c r="L33" s="1389" t="s">
        <v>115</v>
      </c>
      <c r="M33" s="1389" t="s">
        <v>115</v>
      </c>
      <c r="N33" s="1389" t="s">
        <v>115</v>
      </c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2246" t="s">
        <v>4106</v>
      </c>
      <c r="X33" s="159"/>
      <c r="Y33" s="159"/>
      <c r="Z33" s="159"/>
      <c r="AC33" s="841" t="s">
        <v>4102</v>
      </c>
      <c r="AD33" s="159"/>
      <c r="AE33" s="159"/>
      <c r="AF33" s="2246" t="s">
        <v>4106</v>
      </c>
      <c r="AG33" s="159"/>
      <c r="AH33" s="159"/>
      <c r="AI33" s="159"/>
      <c r="AJ33" s="844"/>
    </row>
    <row r="34" ht="18.0" customHeight="1">
      <c r="B34" s="25"/>
      <c r="C34" s="25"/>
      <c r="D34" s="25"/>
      <c r="E34" s="25"/>
      <c r="F34" s="25"/>
      <c r="G34" s="25"/>
      <c r="H34" s="25"/>
      <c r="K34" s="25"/>
      <c r="L34" s="25"/>
      <c r="M34" s="25"/>
      <c r="N34" s="25"/>
      <c r="O34" s="25"/>
      <c r="P34" s="25"/>
      <c r="Q34" s="25"/>
      <c r="T34" s="25"/>
      <c r="U34" s="159"/>
      <c r="V34" s="159"/>
      <c r="W34" s="25"/>
      <c r="X34" s="159"/>
      <c r="Y34" s="159"/>
      <c r="Z34" s="159"/>
      <c r="AC34" s="25"/>
      <c r="AD34" s="159"/>
      <c r="AE34" s="159"/>
      <c r="AF34" s="25"/>
      <c r="AG34" s="159"/>
      <c r="AH34" s="159"/>
      <c r="AI34" s="159"/>
      <c r="AJ34" s="844"/>
    </row>
    <row r="35" ht="18.0" customHeight="1">
      <c r="B35" s="14"/>
      <c r="C35" s="25"/>
      <c r="D35" s="25"/>
      <c r="E35" s="25"/>
      <c r="F35" s="25"/>
      <c r="G35" s="25"/>
      <c r="H35" s="25"/>
      <c r="K35" s="14"/>
      <c r="L35" s="25"/>
      <c r="M35" s="25"/>
      <c r="N35" s="25"/>
      <c r="O35" s="25"/>
      <c r="P35" s="25"/>
      <c r="Q35" s="25"/>
      <c r="T35" s="14"/>
      <c r="U35" s="2244" t="s">
        <v>78</v>
      </c>
      <c r="V35" s="159"/>
      <c r="W35" s="14"/>
      <c r="X35" s="773" t="s">
        <v>78</v>
      </c>
      <c r="Y35" s="773" t="s">
        <v>78</v>
      </c>
      <c r="Z35" s="773" t="s">
        <v>78</v>
      </c>
      <c r="AB35" s="53"/>
      <c r="AC35" s="14"/>
      <c r="AD35" s="2244" t="s">
        <v>78</v>
      </c>
      <c r="AE35" s="159"/>
      <c r="AF35" s="14"/>
      <c r="AG35" s="773" t="s">
        <v>78</v>
      </c>
      <c r="AH35" s="773" t="s">
        <v>78</v>
      </c>
      <c r="AI35" s="773" t="s">
        <v>78</v>
      </c>
      <c r="AJ35" s="844"/>
    </row>
    <row r="36" ht="18.0" customHeight="1">
      <c r="B36" s="2244" t="s">
        <v>78</v>
      </c>
      <c r="C36" s="14"/>
      <c r="D36" s="14"/>
      <c r="E36" s="14"/>
      <c r="F36" s="14"/>
      <c r="G36" s="14"/>
      <c r="H36" s="14"/>
      <c r="K36" s="2244" t="s">
        <v>78</v>
      </c>
      <c r="L36" s="14"/>
      <c r="M36" s="14"/>
      <c r="N36" s="14"/>
      <c r="O36" s="14"/>
      <c r="P36" s="14"/>
      <c r="Q36" s="14"/>
      <c r="T36" s="2244" t="s">
        <v>78</v>
      </c>
      <c r="U36" s="2242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2242" t="s">
        <v>280</v>
      </c>
      <c r="AC36" s="2244" t="s">
        <v>78</v>
      </c>
      <c r="AD36" s="2242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2242" t="s">
        <v>280</v>
      </c>
      <c r="AJ36" s="844"/>
    </row>
    <row r="37">
      <c r="B37" s="769">
        <v>22.0</v>
      </c>
      <c r="C37" s="769">
        <v>23.0</v>
      </c>
      <c r="D37" s="769">
        <v>24.0</v>
      </c>
      <c r="E37" s="769">
        <v>25.0</v>
      </c>
      <c r="F37" s="769">
        <v>26.0</v>
      </c>
      <c r="G37" s="769">
        <v>27.0</v>
      </c>
      <c r="H37" s="769">
        <v>28.0</v>
      </c>
      <c r="K37" s="769">
        <v>22.0</v>
      </c>
      <c r="L37" s="769">
        <v>23.0</v>
      </c>
      <c r="M37" s="769">
        <v>24.0</v>
      </c>
      <c r="N37" s="769">
        <v>25.0</v>
      </c>
      <c r="O37" s="769">
        <v>26.0</v>
      </c>
      <c r="P37" s="769">
        <v>27.0</v>
      </c>
      <c r="Q37" s="769">
        <v>28.0</v>
      </c>
      <c r="T37" s="769">
        <v>22.0</v>
      </c>
      <c r="U37" s="769">
        <v>23.0</v>
      </c>
      <c r="V37" s="769">
        <v>24.0</v>
      </c>
      <c r="W37" s="769">
        <v>25.0</v>
      </c>
      <c r="X37" s="769">
        <v>26.0</v>
      </c>
      <c r="Y37" s="769">
        <v>27.0</v>
      </c>
      <c r="Z37" s="769">
        <v>28.0</v>
      </c>
      <c r="AC37" s="769">
        <v>22.0</v>
      </c>
      <c r="AD37" s="769">
        <v>23.0</v>
      </c>
      <c r="AE37" s="769">
        <v>24.0</v>
      </c>
      <c r="AF37" s="769">
        <v>25.0</v>
      </c>
      <c r="AG37" s="769">
        <v>26.0</v>
      </c>
      <c r="AH37" s="769">
        <v>27.0</v>
      </c>
      <c r="AI37" s="769">
        <v>28.0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2246" t="s">
        <v>5031</v>
      </c>
      <c r="X38" s="159"/>
      <c r="Y38" s="159"/>
      <c r="Z38" s="159"/>
      <c r="AA38" s="97"/>
      <c r="AB38" s="97"/>
      <c r="AC38" s="841" t="s">
        <v>4102</v>
      </c>
      <c r="AD38" s="159"/>
      <c r="AE38" s="159"/>
      <c r="AF38" s="2246" t="s">
        <v>5031</v>
      </c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25"/>
      <c r="X39" s="159"/>
      <c r="Y39" s="159"/>
      <c r="Z39" s="159"/>
      <c r="AA39" s="97"/>
      <c r="AB39" s="97"/>
      <c r="AC39" s="25"/>
      <c r="AD39" s="159"/>
      <c r="AE39" s="159"/>
      <c r="AF39" s="25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773" t="s">
        <v>78</v>
      </c>
      <c r="V40" s="773" t="s">
        <v>78</v>
      </c>
      <c r="W40" s="14"/>
      <c r="X40" s="773" t="s">
        <v>78</v>
      </c>
      <c r="Z40" s="773" t="s">
        <v>78</v>
      </c>
      <c r="AA40" s="97"/>
      <c r="AB40" s="97"/>
      <c r="AC40" s="2244" t="s">
        <v>78</v>
      </c>
      <c r="AD40" s="773" t="s">
        <v>78</v>
      </c>
      <c r="AE40" s="773" t="s">
        <v>78</v>
      </c>
      <c r="AF40" s="14"/>
      <c r="AG40" s="773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5" t="s">
        <v>280</v>
      </c>
      <c r="W41" s="2242" t="s">
        <v>280</v>
      </c>
      <c r="X41" s="2242" t="s">
        <v>280</v>
      </c>
      <c r="Y41" s="773" t="s">
        <v>78</v>
      </c>
      <c r="Z41" s="2242" t="s">
        <v>280</v>
      </c>
      <c r="AA41" s="97"/>
      <c r="AB41" s="97"/>
      <c r="AC41" s="2245" t="s">
        <v>280</v>
      </c>
      <c r="AD41" s="2242" t="s">
        <v>280</v>
      </c>
      <c r="AE41" s="2245" t="s">
        <v>280</v>
      </c>
      <c r="AF41" s="2242" t="s">
        <v>280</v>
      </c>
      <c r="AG41" s="2242" t="s">
        <v>280</v>
      </c>
      <c r="AH41" s="773" t="s">
        <v>78</v>
      </c>
      <c r="AI41" s="2242" t="s">
        <v>280</v>
      </c>
      <c r="AJ41" s="844"/>
    </row>
    <row r="42">
      <c r="B42" s="769">
        <v>29.0</v>
      </c>
      <c r="C42" s="769">
        <v>30.0</v>
      </c>
      <c r="D42" s="769">
        <v>31.0</v>
      </c>
      <c r="E42" s="2305"/>
      <c r="F42" s="2305"/>
      <c r="G42" s="2305"/>
      <c r="H42" s="2305"/>
      <c r="K42" s="769">
        <v>29.0</v>
      </c>
      <c r="L42" s="769">
        <v>30.0</v>
      </c>
      <c r="M42" s="769">
        <v>31.0</v>
      </c>
      <c r="N42" s="2305"/>
      <c r="O42" s="2305"/>
      <c r="P42" s="2305"/>
      <c r="Q42" s="2305"/>
      <c r="T42" s="769">
        <v>29.0</v>
      </c>
      <c r="U42" s="769">
        <v>30.0</v>
      </c>
      <c r="V42" s="769">
        <v>31.0</v>
      </c>
      <c r="W42" s="2305"/>
      <c r="X42" s="2305"/>
      <c r="Y42" s="2305"/>
      <c r="Z42" s="2305"/>
      <c r="AA42" s="97"/>
      <c r="AB42" s="97"/>
      <c r="AC42" s="769">
        <v>29.0</v>
      </c>
      <c r="AD42" s="769">
        <v>30.0</v>
      </c>
      <c r="AE42" s="769">
        <v>31.0</v>
      </c>
      <c r="AF42" s="2305"/>
      <c r="AG42" s="2305"/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25"/>
      <c r="F43" s="25"/>
      <c r="G43" s="25"/>
      <c r="H43" s="25"/>
      <c r="K43" s="1389" t="s">
        <v>115</v>
      </c>
      <c r="L43" s="1389" t="s">
        <v>115</v>
      </c>
      <c r="M43" s="1389" t="s">
        <v>115</v>
      </c>
      <c r="N43" s="25"/>
      <c r="O43" s="25"/>
      <c r="P43" s="25"/>
      <c r="Q43" s="25"/>
      <c r="T43" s="841" t="s">
        <v>4102</v>
      </c>
      <c r="U43" s="159"/>
      <c r="V43" s="159"/>
      <c r="W43" s="25"/>
      <c r="X43" s="25"/>
      <c r="Y43" s="25"/>
      <c r="Z43" s="25"/>
      <c r="AA43" s="97"/>
      <c r="AB43" s="97"/>
      <c r="AC43" s="841" t="s">
        <v>4102</v>
      </c>
      <c r="AD43" s="159"/>
      <c r="AE43" s="159"/>
      <c r="AF43" s="25"/>
      <c r="AG43" s="25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159"/>
      <c r="W44" s="25"/>
      <c r="X44" s="25"/>
      <c r="Y44" s="25"/>
      <c r="Z44" s="25"/>
      <c r="AA44" s="97"/>
      <c r="AB44" s="97"/>
      <c r="AC44" s="25"/>
      <c r="AD44" s="159"/>
      <c r="AE44" s="159"/>
      <c r="AF44" s="25"/>
      <c r="AG44" s="25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V45" s="773" t="s">
        <v>78</v>
      </c>
      <c r="W45" s="25"/>
      <c r="X45" s="25"/>
      <c r="Y45" s="25"/>
      <c r="Z45" s="25"/>
      <c r="AA45" s="97"/>
      <c r="AB45" s="97"/>
      <c r="AC45" s="2244" t="s">
        <v>78</v>
      </c>
      <c r="AE45" s="773" t="s">
        <v>78</v>
      </c>
      <c r="AF45" s="25"/>
      <c r="AG45" s="25"/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245" t="s">
        <v>280</v>
      </c>
      <c r="U46" s="773" t="s">
        <v>78</v>
      </c>
      <c r="V46" s="2242" t="s">
        <v>280</v>
      </c>
      <c r="W46" s="14"/>
      <c r="X46" s="14"/>
      <c r="Y46" s="14"/>
      <c r="Z46" s="14"/>
      <c r="AA46" s="97"/>
      <c r="AB46" s="97"/>
      <c r="AC46" s="2245" t="s">
        <v>280</v>
      </c>
      <c r="AD46" s="773" t="s">
        <v>78</v>
      </c>
      <c r="AE46" s="2242" t="s">
        <v>280</v>
      </c>
      <c r="AF46" s="14"/>
      <c r="AG46" s="14"/>
      <c r="AH46" s="14"/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5033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248" t="s">
        <v>4462</v>
      </c>
      <c r="K52" s="346"/>
      <c r="T52" s="905"/>
      <c r="U52" s="905"/>
    </row>
    <row r="53">
      <c r="B53" s="51"/>
      <c r="G53" s="71" t="s">
        <v>116</v>
      </c>
      <c r="H53" s="2248" t="s">
        <v>1227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157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4"/>
      <c r="T55" s="905"/>
      <c r="U55" s="905"/>
    </row>
    <row r="56" ht="15.0" customHeight="1">
      <c r="A56" s="1" t="s">
        <v>149</v>
      </c>
      <c r="B56" s="2386">
        <v>45638.0</v>
      </c>
      <c r="C56" s="2387" t="s">
        <v>5035</v>
      </c>
      <c r="D56" s="2388" t="s">
        <v>508</v>
      </c>
      <c r="E56" s="4"/>
      <c r="F56" s="2389"/>
      <c r="G56" s="2388" t="s">
        <v>508</v>
      </c>
      <c r="H56" s="4"/>
      <c r="T56" s="905"/>
      <c r="U56" s="905"/>
    </row>
    <row r="57">
      <c r="B57" s="2386">
        <v>45644.0</v>
      </c>
      <c r="C57" s="2387" t="s">
        <v>3981</v>
      </c>
      <c r="D57" s="2388" t="s">
        <v>508</v>
      </c>
      <c r="E57" s="4"/>
      <c r="F57" s="2389"/>
      <c r="G57" s="2388" t="s">
        <v>508</v>
      </c>
      <c r="H57" s="4"/>
      <c r="T57" s="905"/>
      <c r="U57" s="905"/>
    </row>
    <row r="58">
      <c r="B58" s="2386">
        <v>45651.0</v>
      </c>
      <c r="C58" s="2387" t="s">
        <v>4120</v>
      </c>
      <c r="D58" s="2388" t="s">
        <v>508</v>
      </c>
      <c r="E58" s="4"/>
      <c r="F58" s="2389"/>
      <c r="G58" s="2388" t="s">
        <v>508</v>
      </c>
      <c r="H58" s="4"/>
      <c r="T58" s="905"/>
      <c r="U58" s="905"/>
    </row>
    <row r="59">
      <c r="B59" s="2404">
        <v>45627.0</v>
      </c>
      <c r="C59" s="2405" t="s">
        <v>280</v>
      </c>
      <c r="D59" s="2261" t="s">
        <v>479</v>
      </c>
      <c r="E59" s="4"/>
      <c r="F59" s="2355" t="s">
        <v>4461</v>
      </c>
      <c r="G59" s="2261" t="s">
        <v>5037</v>
      </c>
      <c r="H59" s="4"/>
      <c r="T59" s="905"/>
      <c r="U59" s="905"/>
    </row>
    <row r="60">
      <c r="B60" s="2404">
        <v>45628.0</v>
      </c>
      <c r="C60" s="2405" t="s">
        <v>280</v>
      </c>
      <c r="D60" s="2261" t="s">
        <v>5038</v>
      </c>
      <c r="E60" s="4"/>
      <c r="F60" s="2355" t="s">
        <v>4461</v>
      </c>
      <c r="G60" s="2261" t="s">
        <v>5039</v>
      </c>
      <c r="H60" s="4"/>
      <c r="T60" s="905"/>
      <c r="U60" s="905"/>
    </row>
    <row r="61">
      <c r="B61" s="2404">
        <v>45629.0</v>
      </c>
      <c r="C61" s="2405" t="s">
        <v>280</v>
      </c>
      <c r="D61" s="2261" t="s">
        <v>5040</v>
      </c>
      <c r="E61" s="4"/>
      <c r="F61" s="2355" t="s">
        <v>4461</v>
      </c>
      <c r="G61" s="2261" t="s">
        <v>5041</v>
      </c>
      <c r="H61" s="4"/>
      <c r="T61" s="905"/>
      <c r="U61" s="905"/>
    </row>
    <row r="62">
      <c r="B62" s="2404">
        <v>45630.0</v>
      </c>
      <c r="C62" s="2405" t="s">
        <v>280</v>
      </c>
      <c r="D62" s="2261" t="s">
        <v>235</v>
      </c>
      <c r="E62" s="4"/>
      <c r="F62" s="2355" t="s">
        <v>4461</v>
      </c>
      <c r="G62" s="2261" t="s">
        <v>5042</v>
      </c>
      <c r="H62" s="4"/>
      <c r="J62" s="7"/>
      <c r="K62" s="7"/>
      <c r="L62" s="7"/>
      <c r="T62" s="905"/>
      <c r="U62" s="905"/>
    </row>
    <row r="63">
      <c r="B63" s="2404">
        <v>45631.0</v>
      </c>
      <c r="C63" s="2405" t="s">
        <v>280</v>
      </c>
      <c r="D63" s="2261" t="s">
        <v>652</v>
      </c>
      <c r="E63" s="4"/>
      <c r="F63" s="2355" t="s">
        <v>4461</v>
      </c>
      <c r="G63" s="2261" t="s">
        <v>5044</v>
      </c>
      <c r="H63" s="4"/>
      <c r="I63" s="2408"/>
      <c r="T63" s="905"/>
      <c r="U63" s="905"/>
    </row>
    <row r="64">
      <c r="B64" s="2404">
        <v>45632.0</v>
      </c>
      <c r="C64" s="2405" t="s">
        <v>280</v>
      </c>
      <c r="D64" s="2261" t="s">
        <v>687</v>
      </c>
      <c r="E64" s="4"/>
      <c r="F64" s="2355" t="s">
        <v>4461</v>
      </c>
      <c r="G64" s="2261" t="s">
        <v>5046</v>
      </c>
      <c r="H64" s="4"/>
      <c r="I64" s="2408"/>
      <c r="T64" s="905"/>
      <c r="U64" s="905"/>
    </row>
    <row r="65">
      <c r="B65" s="2404">
        <v>45633.0</v>
      </c>
      <c r="C65" s="2405" t="s">
        <v>280</v>
      </c>
      <c r="D65" s="2261" t="s">
        <v>4883</v>
      </c>
      <c r="E65" s="4"/>
      <c r="F65" s="2355" t="s">
        <v>4461</v>
      </c>
      <c r="G65" s="2261" t="s">
        <v>5048</v>
      </c>
      <c r="H65" s="4"/>
      <c r="I65" s="2408"/>
      <c r="T65" s="905"/>
      <c r="U65" s="905"/>
    </row>
    <row r="66">
      <c r="B66" s="2404">
        <v>45634.0</v>
      </c>
      <c r="C66" s="2405" t="s">
        <v>280</v>
      </c>
      <c r="D66" s="2261" t="s">
        <v>822</v>
      </c>
      <c r="E66" s="4"/>
      <c r="F66" s="2355" t="s">
        <v>4461</v>
      </c>
      <c r="G66" s="2261" t="s">
        <v>5051</v>
      </c>
      <c r="H66" s="4"/>
      <c r="I66" s="2408"/>
      <c r="T66" s="905"/>
      <c r="U66" s="905"/>
    </row>
    <row r="67">
      <c r="B67" s="2404">
        <v>45635.0</v>
      </c>
      <c r="C67" s="2405" t="s">
        <v>280</v>
      </c>
      <c r="D67" s="2261" t="s">
        <v>4321</v>
      </c>
      <c r="E67" s="4"/>
      <c r="F67" s="2355" t="s">
        <v>4461</v>
      </c>
      <c r="G67" s="2261" t="s">
        <v>5054</v>
      </c>
      <c r="H67" s="4"/>
      <c r="I67" s="2408"/>
      <c r="T67" s="905"/>
      <c r="U67" s="905"/>
    </row>
    <row r="68">
      <c r="B68" s="2404">
        <v>45636.0</v>
      </c>
      <c r="C68" s="2405" t="s">
        <v>280</v>
      </c>
      <c r="D68" s="2261" t="s">
        <v>3987</v>
      </c>
      <c r="E68" s="4"/>
      <c r="F68" s="2355" t="s">
        <v>4461</v>
      </c>
      <c r="G68" s="2261" t="s">
        <v>5056</v>
      </c>
      <c r="H68" s="4"/>
      <c r="I68" s="2408"/>
      <c r="T68" s="905"/>
      <c r="U68" s="905"/>
    </row>
    <row r="69">
      <c r="B69" s="2404">
        <v>45637.0</v>
      </c>
      <c r="C69" s="2405" t="s">
        <v>280</v>
      </c>
      <c r="D69" s="2261" t="s">
        <v>2144</v>
      </c>
      <c r="E69" s="4"/>
      <c r="F69" s="2355" t="s">
        <v>4461</v>
      </c>
      <c r="G69" s="2261" t="s">
        <v>5058</v>
      </c>
      <c r="H69" s="4"/>
      <c r="I69" s="2408"/>
      <c r="T69" s="905"/>
      <c r="U69" s="905"/>
    </row>
    <row r="70">
      <c r="B70" s="2404">
        <v>45639.0</v>
      </c>
      <c r="C70" s="2405" t="s">
        <v>280</v>
      </c>
      <c r="D70" s="2261" t="s">
        <v>4296</v>
      </c>
      <c r="E70" s="4"/>
      <c r="F70" s="2355" t="s">
        <v>4461</v>
      </c>
      <c r="G70" s="2261" t="s">
        <v>5060</v>
      </c>
      <c r="H70" s="4"/>
      <c r="I70" s="2408"/>
      <c r="T70" s="905"/>
      <c r="U70" s="905"/>
    </row>
    <row r="71">
      <c r="B71" s="2404">
        <v>45640.0</v>
      </c>
      <c r="C71" s="2405" t="s">
        <v>280</v>
      </c>
      <c r="D71" s="2261" t="s">
        <v>4148</v>
      </c>
      <c r="E71" s="4"/>
      <c r="F71" s="2355" t="s">
        <v>4461</v>
      </c>
      <c r="G71" s="2261" t="s">
        <v>5062</v>
      </c>
      <c r="H71" s="4"/>
      <c r="I71" s="2412"/>
      <c r="T71" s="905"/>
      <c r="U71" s="905"/>
    </row>
    <row r="72">
      <c r="B72" s="2404">
        <v>45642.0</v>
      </c>
      <c r="C72" s="2405" t="s">
        <v>280</v>
      </c>
      <c r="D72" s="2261" t="s">
        <v>1499</v>
      </c>
      <c r="E72" s="4"/>
      <c r="F72" s="2355" t="s">
        <v>4461</v>
      </c>
      <c r="G72" s="2261" t="s">
        <v>5064</v>
      </c>
      <c r="H72" s="4"/>
      <c r="I72" s="2408"/>
      <c r="T72" s="905"/>
      <c r="U72" s="905"/>
    </row>
    <row r="73">
      <c r="B73" s="2404">
        <v>45643.0</v>
      </c>
      <c r="C73" s="2405" t="s">
        <v>280</v>
      </c>
      <c r="D73" s="2261" t="s">
        <v>4489</v>
      </c>
      <c r="E73" s="4"/>
      <c r="F73" s="2355" t="s">
        <v>4461</v>
      </c>
      <c r="G73" s="2261" t="s">
        <v>5067</v>
      </c>
      <c r="H73" s="4"/>
      <c r="T73" s="905"/>
      <c r="U73" s="905"/>
    </row>
    <row r="74">
      <c r="B74" s="2404">
        <v>45644.0</v>
      </c>
      <c r="C74" s="2405" t="s">
        <v>280</v>
      </c>
      <c r="D74" s="2261" t="s">
        <v>1385</v>
      </c>
      <c r="E74" s="4"/>
      <c r="F74" s="2355" t="s">
        <v>4461</v>
      </c>
      <c r="G74" s="2261" t="s">
        <v>5070</v>
      </c>
      <c r="H74" s="4"/>
      <c r="T74" s="905"/>
      <c r="U74" s="905"/>
    </row>
    <row r="75">
      <c r="B75" s="2404">
        <v>45645.0</v>
      </c>
      <c r="C75" s="2405" t="s">
        <v>280</v>
      </c>
      <c r="D75" s="2261" t="s">
        <v>5072</v>
      </c>
      <c r="E75" s="4"/>
      <c r="F75" s="2355" t="s">
        <v>4461</v>
      </c>
      <c r="G75" s="2261" t="s">
        <v>5073</v>
      </c>
      <c r="H75" s="4"/>
    </row>
    <row r="76">
      <c r="B76" s="2404">
        <v>45646.0</v>
      </c>
      <c r="C76" s="2405" t="s">
        <v>280</v>
      </c>
      <c r="D76" s="2261" t="s">
        <v>4416</v>
      </c>
      <c r="E76" s="4"/>
      <c r="F76" s="2355" t="s">
        <v>4461</v>
      </c>
      <c r="G76" s="2261" t="s">
        <v>5075</v>
      </c>
      <c r="H76" s="4"/>
      <c r="K76" s="346"/>
    </row>
    <row r="77">
      <c r="B77" s="2404">
        <v>45647.0</v>
      </c>
      <c r="C77" s="2405" t="s">
        <v>280</v>
      </c>
      <c r="D77" s="2261" t="s">
        <v>2337</v>
      </c>
      <c r="E77" s="4"/>
      <c r="F77" s="2355" t="s">
        <v>4461</v>
      </c>
      <c r="G77" s="2261" t="s">
        <v>5078</v>
      </c>
      <c r="H77" s="4"/>
      <c r="K77" s="346"/>
    </row>
    <row r="78">
      <c r="B78" s="2404">
        <v>45648.0</v>
      </c>
      <c r="C78" s="2405" t="s">
        <v>280</v>
      </c>
      <c r="D78" s="2261" t="s">
        <v>1503</v>
      </c>
      <c r="E78" s="4"/>
      <c r="F78" s="2355" t="s">
        <v>4461</v>
      </c>
      <c r="G78" s="2261" t="s">
        <v>5080</v>
      </c>
      <c r="H78" s="4"/>
      <c r="K78" s="346"/>
    </row>
    <row r="79">
      <c r="B79" s="2404">
        <v>45649.0</v>
      </c>
      <c r="C79" s="2405" t="s">
        <v>280</v>
      </c>
      <c r="D79" s="2261" t="s">
        <v>5081</v>
      </c>
      <c r="E79" s="4"/>
      <c r="F79" s="2355" t="s">
        <v>4461</v>
      </c>
      <c r="G79" s="2261" t="s">
        <v>5082</v>
      </c>
      <c r="H79" s="4"/>
      <c r="K79" s="346"/>
    </row>
    <row r="80">
      <c r="B80" s="2404">
        <v>45650.0</v>
      </c>
      <c r="C80" s="2405" t="s">
        <v>280</v>
      </c>
      <c r="D80" s="2261" t="s">
        <v>4464</v>
      </c>
      <c r="E80" s="4"/>
      <c r="F80" s="2355" t="s">
        <v>4461</v>
      </c>
      <c r="G80" s="2261" t="s">
        <v>5084</v>
      </c>
      <c r="H80" s="4"/>
      <c r="K80" s="352"/>
    </row>
    <row r="81">
      <c r="B81" s="2404">
        <v>45651.0</v>
      </c>
      <c r="C81" s="2405" t="s">
        <v>280</v>
      </c>
      <c r="D81" s="2261" t="s">
        <v>864</v>
      </c>
      <c r="E81" s="4"/>
      <c r="F81" s="2355" t="s">
        <v>4461</v>
      </c>
      <c r="G81" s="2261" t="s">
        <v>5087</v>
      </c>
      <c r="H81" s="4"/>
      <c r="K81" s="346"/>
    </row>
    <row r="82">
      <c r="B82" s="2404">
        <v>45652.0</v>
      </c>
      <c r="C82" s="2405" t="s">
        <v>280</v>
      </c>
      <c r="D82" s="2261" t="s">
        <v>842</v>
      </c>
      <c r="E82" s="4"/>
      <c r="F82" s="2355" t="s">
        <v>4461</v>
      </c>
      <c r="G82" s="2261" t="s">
        <v>5089</v>
      </c>
      <c r="H82" s="4"/>
      <c r="K82" s="346"/>
    </row>
    <row r="83">
      <c r="B83" s="2404">
        <v>45654.0</v>
      </c>
      <c r="C83" s="2405" t="s">
        <v>280</v>
      </c>
      <c r="D83" s="2261" t="s">
        <v>5091</v>
      </c>
      <c r="E83" s="4"/>
      <c r="F83" s="2355" t="s">
        <v>4461</v>
      </c>
      <c r="G83" s="2261" t="s">
        <v>5092</v>
      </c>
      <c r="H83" s="4"/>
      <c r="K83" s="346"/>
    </row>
    <row r="84">
      <c r="B84" s="2404">
        <v>45655.0</v>
      </c>
      <c r="C84" s="2405" t="s">
        <v>280</v>
      </c>
      <c r="D84" s="2261" t="s">
        <v>4987</v>
      </c>
      <c r="E84" s="4"/>
      <c r="F84" s="2355" t="s">
        <v>4461</v>
      </c>
      <c r="G84" s="2261" t="s">
        <v>5096</v>
      </c>
      <c r="H84" s="4"/>
      <c r="K84" s="346"/>
    </row>
    <row r="85">
      <c r="B85" s="2404">
        <v>45657.0</v>
      </c>
      <c r="C85" s="2405" t="s">
        <v>280</v>
      </c>
      <c r="D85" s="2261" t="s">
        <v>904</v>
      </c>
      <c r="E85" s="2462"/>
      <c r="F85" s="2355" t="s">
        <v>4461</v>
      </c>
      <c r="G85" s="2261" t="s">
        <v>5098</v>
      </c>
      <c r="H85" s="4"/>
      <c r="K85" s="346"/>
    </row>
    <row r="86">
      <c r="B86" s="2390">
        <v>45628.0</v>
      </c>
      <c r="C86" s="2391" t="s">
        <v>78</v>
      </c>
      <c r="D86" s="2392" t="s">
        <v>228</v>
      </c>
      <c r="E86" s="4"/>
      <c r="F86" s="2367" t="s">
        <v>4506</v>
      </c>
      <c r="G86" s="2393" t="s">
        <v>5101</v>
      </c>
      <c r="H86" s="4"/>
      <c r="K86" s="346"/>
    </row>
    <row r="87">
      <c r="B87" s="2390">
        <v>45629.0</v>
      </c>
      <c r="C87" s="2391" t="s">
        <v>78</v>
      </c>
      <c r="D87" s="2392" t="s">
        <v>157</v>
      </c>
      <c r="E87" s="4"/>
      <c r="F87" s="2367" t="s">
        <v>4506</v>
      </c>
      <c r="G87" s="2393" t="s">
        <v>5103</v>
      </c>
      <c r="H87" s="4"/>
      <c r="K87" s="346"/>
    </row>
    <row r="88">
      <c r="B88" s="2390">
        <v>45630.0</v>
      </c>
      <c r="C88" s="2391" t="s">
        <v>78</v>
      </c>
      <c r="D88" s="2392" t="s">
        <v>786</v>
      </c>
      <c r="E88" s="4"/>
      <c r="F88" s="2367" t="s">
        <v>4506</v>
      </c>
      <c r="G88" s="2393" t="s">
        <v>5105</v>
      </c>
      <c r="H88" s="4"/>
      <c r="K88" s="346"/>
    </row>
    <row r="89">
      <c r="B89" s="2390">
        <v>45631.0</v>
      </c>
      <c r="C89" s="2391" t="s">
        <v>78</v>
      </c>
      <c r="D89" s="2392" t="s">
        <v>3987</v>
      </c>
      <c r="E89" s="4"/>
      <c r="F89" s="2367" t="s">
        <v>4506</v>
      </c>
      <c r="G89" s="2393" t="s">
        <v>5108</v>
      </c>
      <c r="H89" s="4"/>
      <c r="K89" s="346"/>
    </row>
    <row r="90">
      <c r="B90" s="2390">
        <v>45632.0</v>
      </c>
      <c r="C90" s="2391" t="s">
        <v>78</v>
      </c>
      <c r="D90" s="2392" t="s">
        <v>161</v>
      </c>
      <c r="E90" s="4"/>
      <c r="F90" s="2367" t="s">
        <v>4506</v>
      </c>
      <c r="G90" s="2393" t="s">
        <v>5110</v>
      </c>
      <c r="H90" s="4"/>
      <c r="I90" s="2408"/>
      <c r="K90" s="346"/>
    </row>
    <row r="91">
      <c r="B91" s="2390">
        <v>45633.0</v>
      </c>
      <c r="C91" s="2391" t="s">
        <v>78</v>
      </c>
      <c r="D91" s="2392" t="s">
        <v>518</v>
      </c>
      <c r="E91" s="4"/>
      <c r="F91" s="2367" t="s">
        <v>4506</v>
      </c>
      <c r="G91" s="2393" t="s">
        <v>5111</v>
      </c>
      <c r="H91" s="4"/>
      <c r="I91" s="2408"/>
      <c r="K91" s="346"/>
    </row>
    <row r="92">
      <c r="B92" s="2448">
        <v>45634.0</v>
      </c>
      <c r="C92" s="2391" t="s">
        <v>78</v>
      </c>
      <c r="D92" s="2392" t="s">
        <v>3114</v>
      </c>
      <c r="E92" s="4"/>
      <c r="F92" s="2367" t="s">
        <v>4506</v>
      </c>
      <c r="G92" s="2393" t="s">
        <v>5114</v>
      </c>
      <c r="H92" s="4"/>
      <c r="I92" s="2408"/>
      <c r="K92" s="346"/>
    </row>
    <row r="93">
      <c r="B93" s="2390">
        <v>45635.0</v>
      </c>
      <c r="C93" s="2391" t="s">
        <v>78</v>
      </c>
      <c r="D93" s="2392" t="s">
        <v>2141</v>
      </c>
      <c r="E93" s="4"/>
      <c r="F93" s="2367" t="s">
        <v>4506</v>
      </c>
      <c r="G93" s="2393" t="s">
        <v>5116</v>
      </c>
      <c r="H93" s="4"/>
      <c r="I93" s="2408"/>
      <c r="K93" s="346"/>
    </row>
    <row r="94">
      <c r="B94" s="2390">
        <v>45636.0</v>
      </c>
      <c r="C94" s="2391" t="s">
        <v>78</v>
      </c>
      <c r="D94" s="2392" t="s">
        <v>886</v>
      </c>
      <c r="E94" s="4"/>
      <c r="F94" s="2367" t="s">
        <v>4506</v>
      </c>
      <c r="G94" s="2393" t="s">
        <v>5117</v>
      </c>
      <c r="H94" s="4"/>
      <c r="I94" s="2408"/>
      <c r="K94" s="346"/>
    </row>
    <row r="95">
      <c r="B95" s="2390">
        <v>45639.0</v>
      </c>
      <c r="C95" s="2391" t="s">
        <v>78</v>
      </c>
      <c r="D95" s="2392" t="s">
        <v>332</v>
      </c>
      <c r="E95" s="4"/>
      <c r="F95" s="2367" t="s">
        <v>4506</v>
      </c>
      <c r="G95" s="2393" t="s">
        <v>5118</v>
      </c>
      <c r="H95" s="4"/>
      <c r="I95" s="2408"/>
      <c r="K95" s="346"/>
    </row>
    <row r="96">
      <c r="B96" s="2390">
        <v>45640.0</v>
      </c>
      <c r="C96" s="2391" t="s">
        <v>78</v>
      </c>
      <c r="D96" s="2392" t="s">
        <v>5119</v>
      </c>
      <c r="E96" s="4"/>
      <c r="F96" s="2367" t="s">
        <v>4506</v>
      </c>
      <c r="G96" s="2393" t="s">
        <v>5120</v>
      </c>
      <c r="H96" s="4"/>
      <c r="I96" s="2408"/>
      <c r="K96" s="346"/>
    </row>
    <row r="97">
      <c r="B97" s="2390">
        <v>45641.0</v>
      </c>
      <c r="C97" s="2391" t="s">
        <v>78</v>
      </c>
      <c r="D97" s="2392" t="s">
        <v>180</v>
      </c>
      <c r="E97" s="4"/>
      <c r="F97" s="2367" t="s">
        <v>4506</v>
      </c>
      <c r="G97" s="2393" t="s">
        <v>5122</v>
      </c>
      <c r="H97" s="4"/>
      <c r="K97" s="346"/>
    </row>
    <row r="98">
      <c r="B98" s="2390">
        <v>45642.0</v>
      </c>
      <c r="C98" s="2391" t="s">
        <v>78</v>
      </c>
      <c r="D98" s="2392" t="s">
        <v>1323</v>
      </c>
      <c r="E98" s="4"/>
      <c r="F98" s="2367" t="s">
        <v>4506</v>
      </c>
      <c r="G98" s="2393" t="s">
        <v>5124</v>
      </c>
      <c r="H98" s="4"/>
      <c r="K98" s="346"/>
    </row>
    <row r="99">
      <c r="B99" s="2390">
        <v>45645.0</v>
      </c>
      <c r="C99" s="2391" t="s">
        <v>78</v>
      </c>
      <c r="D99" s="2392" t="s">
        <v>479</v>
      </c>
      <c r="E99" s="4"/>
      <c r="F99" s="2367" t="s">
        <v>4506</v>
      </c>
      <c r="G99" s="2393" t="s">
        <v>5126</v>
      </c>
      <c r="H99" s="4"/>
      <c r="K99" s="346"/>
    </row>
    <row r="100">
      <c r="B100" s="2390">
        <v>45646.0</v>
      </c>
      <c r="C100" s="2391" t="s">
        <v>78</v>
      </c>
      <c r="D100" s="2392" t="s">
        <v>5127</v>
      </c>
      <c r="E100" s="4"/>
      <c r="F100" s="2367" t="s">
        <v>4506</v>
      </c>
      <c r="G100" s="2393" t="s">
        <v>5129</v>
      </c>
      <c r="H100" s="4"/>
      <c r="K100" s="346"/>
    </row>
    <row r="101">
      <c r="B101" s="2390">
        <v>45647.0</v>
      </c>
      <c r="C101" s="2391" t="s">
        <v>78</v>
      </c>
      <c r="D101" s="2392" t="s">
        <v>4943</v>
      </c>
      <c r="E101" s="4"/>
      <c r="F101" s="2367" t="s">
        <v>4506</v>
      </c>
      <c r="G101" s="2393" t="s">
        <v>5131</v>
      </c>
      <c r="H101" s="4"/>
      <c r="K101" s="346"/>
    </row>
    <row r="102">
      <c r="B102" s="2390">
        <v>45648.0</v>
      </c>
      <c r="C102" s="2391" t="s">
        <v>78</v>
      </c>
      <c r="D102" s="2392" t="s">
        <v>3987</v>
      </c>
      <c r="E102" s="4"/>
      <c r="F102" s="2367" t="s">
        <v>4506</v>
      </c>
      <c r="G102" s="2393" t="s">
        <v>5132</v>
      </c>
      <c r="H102" s="4"/>
      <c r="K102" s="346"/>
    </row>
    <row r="103">
      <c r="B103" s="2390">
        <v>45649.0</v>
      </c>
      <c r="C103" s="2391" t="s">
        <v>78</v>
      </c>
      <c r="D103" s="2392" t="s">
        <v>857</v>
      </c>
      <c r="E103" s="4"/>
      <c r="F103" s="2367" t="s">
        <v>4506</v>
      </c>
      <c r="G103" s="2393" t="s">
        <v>5134</v>
      </c>
      <c r="H103" s="4"/>
      <c r="K103" s="346"/>
    </row>
    <row r="104">
      <c r="B104" s="2390">
        <v>45650.0</v>
      </c>
      <c r="C104" s="2391" t="s">
        <v>78</v>
      </c>
      <c r="D104" s="2392" t="s">
        <v>564</v>
      </c>
      <c r="E104" s="4"/>
      <c r="F104" s="2367" t="s">
        <v>4506</v>
      </c>
      <c r="G104" s="2393" t="s">
        <v>5136</v>
      </c>
      <c r="H104" s="4"/>
      <c r="K104" s="346"/>
    </row>
    <row r="105">
      <c r="B105" s="2390">
        <v>45652.0</v>
      </c>
      <c r="C105" s="2391" t="s">
        <v>78</v>
      </c>
      <c r="D105" s="2392" t="s">
        <v>134</v>
      </c>
      <c r="E105" s="4"/>
      <c r="F105" s="2367" t="s">
        <v>4506</v>
      </c>
      <c r="G105" s="2393" t="s">
        <v>5138</v>
      </c>
      <c r="H105" s="4"/>
      <c r="K105" s="346"/>
    </row>
    <row r="106">
      <c r="B106" s="2390">
        <v>45653.0</v>
      </c>
      <c r="C106" s="2391" t="s">
        <v>78</v>
      </c>
      <c r="D106" s="2392" t="s">
        <v>154</v>
      </c>
      <c r="E106" s="4"/>
      <c r="F106" s="2367" t="s">
        <v>4506</v>
      </c>
      <c r="G106" s="2393" t="s">
        <v>5140</v>
      </c>
      <c r="H106" s="4"/>
      <c r="K106" s="346"/>
    </row>
    <row r="107">
      <c r="B107" s="2449">
        <v>45654.0</v>
      </c>
      <c r="C107" s="2391" t="s">
        <v>78</v>
      </c>
      <c r="D107" s="2392" t="s">
        <v>1967</v>
      </c>
      <c r="E107" s="4"/>
      <c r="F107" s="2367" t="s">
        <v>4506</v>
      </c>
      <c r="G107" s="2393" t="s">
        <v>5143</v>
      </c>
      <c r="H107" s="4"/>
      <c r="K107" s="346"/>
    </row>
    <row r="108">
      <c r="B108" s="2390">
        <v>45655.0</v>
      </c>
      <c r="C108" s="2391" t="s">
        <v>78</v>
      </c>
      <c r="D108" s="2392" t="s">
        <v>1266</v>
      </c>
      <c r="E108" s="4"/>
      <c r="F108" s="2367" t="s">
        <v>4506</v>
      </c>
      <c r="G108" s="2393" t="s">
        <v>5145</v>
      </c>
      <c r="H108" s="4"/>
      <c r="K108" s="346"/>
    </row>
    <row r="109">
      <c r="B109" s="2390">
        <v>45656.0</v>
      </c>
      <c r="C109" s="2391" t="s">
        <v>78</v>
      </c>
      <c r="D109" s="2392" t="s">
        <v>5148</v>
      </c>
      <c r="E109" s="4"/>
      <c r="F109" s="2367" t="s">
        <v>4506</v>
      </c>
      <c r="G109" s="2393" t="s">
        <v>5149</v>
      </c>
      <c r="H109" s="4"/>
      <c r="K109" s="346"/>
    </row>
    <row r="110">
      <c r="B110" s="2390">
        <v>45657.0</v>
      </c>
      <c r="C110" s="2391" t="s">
        <v>78</v>
      </c>
      <c r="D110" s="2392" t="s">
        <v>2795</v>
      </c>
      <c r="E110" s="4"/>
      <c r="F110" s="2367" t="s">
        <v>4506</v>
      </c>
      <c r="G110" s="2393" t="s">
        <v>5151</v>
      </c>
      <c r="H110" s="4"/>
      <c r="K110" s="346"/>
    </row>
    <row r="111">
      <c r="C111" s="346"/>
      <c r="F111" s="346"/>
      <c r="I111" s="346"/>
      <c r="L111" s="346"/>
      <c r="O111" s="346"/>
      <c r="R111" s="346"/>
      <c r="U111" s="346"/>
      <c r="X111" s="346"/>
      <c r="AA111" s="346"/>
      <c r="AD111" s="346"/>
      <c r="AG111" s="346"/>
      <c r="AJ111" s="346"/>
    </row>
    <row r="112">
      <c r="C112" s="346"/>
      <c r="F112" s="346"/>
      <c r="I112" s="346"/>
      <c r="L112" s="346"/>
      <c r="O112" s="346"/>
      <c r="R112" s="346"/>
      <c r="U112" s="346"/>
      <c r="X112" s="346"/>
      <c r="AA112" s="346"/>
      <c r="AD112" s="346"/>
      <c r="AG112" s="346"/>
      <c r="AJ112" s="346"/>
    </row>
  </sheetData>
  <autoFilter ref="$B$55:$H$110">
    <sortState ref="B55:H110">
      <sortCondition ref="C55:C110"/>
      <sortCondition ref="B55:B110"/>
    </sortState>
  </autoFilter>
  <mergeCells count="211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B28:B29"/>
    <mergeCell ref="B33:B35"/>
    <mergeCell ref="C33:C36"/>
    <mergeCell ref="D33:D36"/>
    <mergeCell ref="E33:E36"/>
    <mergeCell ref="F33:F36"/>
    <mergeCell ref="G33:G36"/>
    <mergeCell ref="AC28:AC29"/>
    <mergeCell ref="AC33:AC35"/>
    <mergeCell ref="F28:F31"/>
    <mergeCell ref="K28:K29"/>
    <mergeCell ref="O28:O31"/>
    <mergeCell ref="T28:T29"/>
    <mergeCell ref="X28:X31"/>
    <mergeCell ref="AG28:AG31"/>
    <mergeCell ref="W33:W35"/>
    <mergeCell ref="AF33:AF35"/>
    <mergeCell ref="Q33:Q36"/>
    <mergeCell ref="T33:T35"/>
    <mergeCell ref="H33:H36"/>
    <mergeCell ref="K33:K35"/>
    <mergeCell ref="L33:L36"/>
    <mergeCell ref="M33:M36"/>
    <mergeCell ref="N33:N36"/>
    <mergeCell ref="O33:O36"/>
    <mergeCell ref="P33:P36"/>
    <mergeCell ref="T38:T39"/>
    <mergeCell ref="W38:W40"/>
    <mergeCell ref="AC38:AC39"/>
    <mergeCell ref="AF38:AF40"/>
    <mergeCell ref="K38:K41"/>
    <mergeCell ref="L38:L41"/>
    <mergeCell ref="M38:M41"/>
    <mergeCell ref="N38:N41"/>
    <mergeCell ref="O38:O41"/>
    <mergeCell ref="P38:P41"/>
    <mergeCell ref="Q38:Q41"/>
    <mergeCell ref="B38:B41"/>
    <mergeCell ref="C38:C41"/>
    <mergeCell ref="D38:D41"/>
    <mergeCell ref="E38:E41"/>
    <mergeCell ref="F38:F41"/>
    <mergeCell ref="G38:G41"/>
    <mergeCell ref="H38:H41"/>
    <mergeCell ref="AH42:AH46"/>
    <mergeCell ref="AI42:AI46"/>
    <mergeCell ref="B43:B46"/>
    <mergeCell ref="C43:C46"/>
    <mergeCell ref="D43:D46"/>
    <mergeCell ref="E42:E46"/>
    <mergeCell ref="F42:F46"/>
    <mergeCell ref="G42:G46"/>
    <mergeCell ref="H42:H46"/>
    <mergeCell ref="N42:N46"/>
    <mergeCell ref="O42:O46"/>
    <mergeCell ref="P42:P46"/>
    <mergeCell ref="M43:M46"/>
    <mergeCell ref="AF42:AF46"/>
    <mergeCell ref="AC43:AC44"/>
    <mergeCell ref="Q42:Q46"/>
    <mergeCell ref="W42:W46"/>
    <mergeCell ref="X42:X46"/>
    <mergeCell ref="Y42:Y46"/>
    <mergeCell ref="Z42:Z46"/>
    <mergeCell ref="AG42:AG46"/>
    <mergeCell ref="T43:T44"/>
    <mergeCell ref="G56:H56"/>
    <mergeCell ref="G57:H57"/>
    <mergeCell ref="K43:K46"/>
    <mergeCell ref="L43:L46"/>
    <mergeCell ref="B51:F54"/>
    <mergeCell ref="D55:E55"/>
    <mergeCell ref="G55:H55"/>
    <mergeCell ref="D56:E56"/>
    <mergeCell ref="D57:E57"/>
    <mergeCell ref="G62:H62"/>
    <mergeCell ref="G63:H63"/>
    <mergeCell ref="G64:H64"/>
    <mergeCell ref="G65:H65"/>
    <mergeCell ref="G66:H66"/>
    <mergeCell ref="G67:H67"/>
    <mergeCell ref="G68:H68"/>
    <mergeCell ref="D58:E58"/>
    <mergeCell ref="G58:H58"/>
    <mergeCell ref="D59:E59"/>
    <mergeCell ref="G59:H59"/>
    <mergeCell ref="D60:E60"/>
    <mergeCell ref="G60:H60"/>
    <mergeCell ref="G61:H61"/>
    <mergeCell ref="D83:E83"/>
    <mergeCell ref="D84:E84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105:E105"/>
    <mergeCell ref="D106:E106"/>
    <mergeCell ref="D107:E107"/>
    <mergeCell ref="D108:E108"/>
    <mergeCell ref="D109:E109"/>
    <mergeCell ref="D110:E110"/>
    <mergeCell ref="D98:E98"/>
    <mergeCell ref="D99:E99"/>
    <mergeCell ref="D100:E100"/>
    <mergeCell ref="D101:E101"/>
    <mergeCell ref="D102:E102"/>
    <mergeCell ref="D103:E103"/>
    <mergeCell ref="D104:E104"/>
    <mergeCell ref="G91:H91"/>
    <mergeCell ref="G92:H92"/>
    <mergeCell ref="G93:H93"/>
    <mergeCell ref="G94:H94"/>
    <mergeCell ref="G95:H95"/>
    <mergeCell ref="G96:H96"/>
    <mergeCell ref="G97:H97"/>
    <mergeCell ref="G105:H105"/>
    <mergeCell ref="G106:H106"/>
    <mergeCell ref="G107:H107"/>
    <mergeCell ref="G108:H108"/>
    <mergeCell ref="G109:H109"/>
    <mergeCell ref="G110:H110"/>
    <mergeCell ref="G98:H98"/>
    <mergeCell ref="G99:H99"/>
    <mergeCell ref="G100:H100"/>
    <mergeCell ref="G101:H101"/>
    <mergeCell ref="G102:H102"/>
    <mergeCell ref="G103:H103"/>
    <mergeCell ref="G104:H104"/>
    <mergeCell ref="D61:E61"/>
    <mergeCell ref="D62:E62"/>
    <mergeCell ref="D63:E63"/>
    <mergeCell ref="D64:E64"/>
    <mergeCell ref="D65:E65"/>
    <mergeCell ref="D66:E66"/>
    <mergeCell ref="D67:E67"/>
    <mergeCell ref="G71:H71"/>
    <mergeCell ref="G72:H72"/>
    <mergeCell ref="D68:E68"/>
    <mergeCell ref="D69:E69"/>
    <mergeCell ref="G69:H69"/>
    <mergeCell ref="D70:E70"/>
    <mergeCell ref="G70:H70"/>
    <mergeCell ref="D71:E71"/>
    <mergeCell ref="D72:E72"/>
    <mergeCell ref="D73:E73"/>
    <mergeCell ref="G73:H73"/>
    <mergeCell ref="D74:E74"/>
    <mergeCell ref="G74:H74"/>
    <mergeCell ref="D75:E75"/>
    <mergeCell ref="G75:H75"/>
    <mergeCell ref="G76:H76"/>
    <mergeCell ref="D76:E76"/>
    <mergeCell ref="D77:E77"/>
    <mergeCell ref="D78:E78"/>
    <mergeCell ref="D79:E79"/>
    <mergeCell ref="D80:E80"/>
    <mergeCell ref="D81:E81"/>
    <mergeCell ref="D82:E82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</mergeCells>
  <dataValidations>
    <dataValidation type="list" allowBlank="1" showErrorMessage="1" sqref="C59:C110">
      <formula1>"超級品牌日,今日旗艦店"</formula1>
    </dataValidation>
  </dataValidations>
  <hyperlinks>
    <hyperlink r:id="rId1" ref="B51"/>
    <hyperlink r:id="rId2" ref="H52"/>
    <hyperlink r:id="rId3" ref="H53"/>
    <hyperlink r:id="rId4" ref="H54"/>
    <hyperlink r:id="rId5" ref="F59"/>
    <hyperlink r:id="rId6" ref="F60"/>
    <hyperlink r:id="rId7" ref="F61"/>
    <hyperlink r:id="rId8" ref="F62"/>
    <hyperlink r:id="rId9" ref="F63"/>
    <hyperlink r:id="rId10" ref="F64"/>
    <hyperlink r:id="rId11" ref="F65"/>
    <hyperlink r:id="rId12" ref="F66"/>
    <hyperlink r:id="rId13" ref="F67"/>
    <hyperlink r:id="rId14" ref="F68"/>
    <hyperlink r:id="rId15" ref="F69"/>
    <hyperlink r:id="rId16" ref="F70"/>
    <hyperlink r:id="rId17" ref="F71"/>
    <hyperlink r:id="rId18" ref="F72"/>
    <hyperlink r:id="rId19" ref="F73"/>
    <hyperlink r:id="rId20" ref="F74"/>
    <hyperlink r:id="rId21" ref="F75"/>
    <hyperlink r:id="rId22" ref="F76"/>
    <hyperlink r:id="rId23" ref="F77"/>
    <hyperlink r:id="rId24" ref="F78"/>
    <hyperlink r:id="rId25" ref="F79"/>
    <hyperlink r:id="rId26" ref="F80"/>
    <hyperlink r:id="rId27" ref="F81"/>
    <hyperlink r:id="rId28" ref="F82"/>
    <hyperlink r:id="rId29" ref="F83"/>
    <hyperlink r:id="rId30" ref="F84"/>
    <hyperlink r:id="rId31" ref="F85"/>
    <hyperlink r:id="rId32" ref="F86"/>
    <hyperlink r:id="rId33" ref="F87"/>
    <hyperlink r:id="rId34" ref="F88"/>
    <hyperlink r:id="rId35" ref="F89"/>
    <hyperlink r:id="rId36" ref="F90"/>
    <hyperlink r:id="rId37" ref="F91"/>
    <hyperlink r:id="rId38" ref="F92"/>
    <hyperlink r:id="rId39" ref="F93"/>
    <hyperlink r:id="rId40" ref="F94"/>
    <hyperlink r:id="rId41" ref="F95"/>
    <hyperlink r:id="rId42" ref="F96"/>
    <hyperlink r:id="rId43" ref="F97"/>
    <hyperlink r:id="rId44" ref="F98"/>
    <hyperlink r:id="rId45" ref="F99"/>
    <hyperlink r:id="rId46" ref="F100"/>
    <hyperlink r:id="rId47" ref="F101"/>
    <hyperlink r:id="rId48" ref="F102"/>
    <hyperlink r:id="rId49" ref="F103"/>
    <hyperlink r:id="rId50" ref="F104"/>
    <hyperlink r:id="rId51" ref="F105"/>
    <hyperlink r:id="rId52" ref="F106"/>
    <hyperlink r:id="rId53" ref="F107"/>
    <hyperlink r:id="rId54" ref="F108"/>
    <hyperlink r:id="rId55" ref="F109"/>
    <hyperlink r:id="rId56" ref="F1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7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17.75"/>
    <col customWidth="1" min="9" max="9" width="18.38"/>
    <col customWidth="1" min="10" max="36" width="16.38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5013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45657.0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5021</v>
      </c>
      <c r="C15" s="36"/>
      <c r="D15" s="36"/>
      <c r="E15" s="36"/>
      <c r="F15" s="65"/>
      <c r="G15" s="1145" t="s">
        <v>40</v>
      </c>
      <c r="H15" s="65"/>
      <c r="K15" s="1624" t="s">
        <v>5022</v>
      </c>
      <c r="L15" s="36"/>
      <c r="M15" s="36"/>
      <c r="N15" s="36"/>
      <c r="O15" s="65"/>
      <c r="P15" s="1145" t="s">
        <v>40</v>
      </c>
      <c r="Q15" s="65"/>
      <c r="T15" s="1623" t="s">
        <v>5023</v>
      </c>
      <c r="U15" s="36"/>
      <c r="V15" s="36"/>
      <c r="W15" s="36"/>
      <c r="X15" s="65"/>
      <c r="Y15" s="1145" t="s">
        <v>40</v>
      </c>
      <c r="Z15" s="65"/>
      <c r="AC15" s="1624" t="s">
        <v>5024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2305"/>
      <c r="E22" s="769">
        <v>1.0</v>
      </c>
      <c r="F22" s="769">
        <v>2.0</v>
      </c>
      <c r="G22" s="769">
        <v>3.0</v>
      </c>
      <c r="H22" s="769">
        <v>4.0</v>
      </c>
      <c r="K22" s="2305"/>
      <c r="L22" s="2305"/>
      <c r="M22" s="2305"/>
      <c r="N22" s="769">
        <v>1.0</v>
      </c>
      <c r="O22" s="769">
        <v>2.0</v>
      </c>
      <c r="P22" s="769">
        <v>3.0</v>
      </c>
      <c r="Q22" s="769">
        <v>4.0</v>
      </c>
      <c r="T22" s="2305"/>
      <c r="U22" s="2305"/>
      <c r="V22" s="2305"/>
      <c r="W22" s="769">
        <v>1.0</v>
      </c>
      <c r="X22" s="769">
        <v>2.0</v>
      </c>
      <c r="Y22" s="769">
        <v>3.0</v>
      </c>
      <c r="Z22" s="769">
        <v>4.0</v>
      </c>
      <c r="AA22" s="78"/>
      <c r="AB22" s="78"/>
      <c r="AC22" s="2305"/>
      <c r="AD22" s="2305"/>
      <c r="AE22" s="2305"/>
      <c r="AF22" s="769">
        <v>1.0</v>
      </c>
      <c r="AG22" s="769">
        <v>2.0</v>
      </c>
      <c r="AH22" s="769">
        <v>3.0</v>
      </c>
      <c r="AI22" s="769">
        <v>4.0</v>
      </c>
      <c r="AJ22" s="844"/>
    </row>
    <row r="23" ht="18.0" customHeight="1">
      <c r="A23" s="831"/>
      <c r="B23" s="25"/>
      <c r="C23" s="25"/>
      <c r="D23" s="25"/>
      <c r="E23" s="159"/>
      <c r="F23" s="159"/>
      <c r="G23" s="159"/>
      <c r="H23" s="159"/>
      <c r="K23" s="25"/>
      <c r="L23" s="25"/>
      <c r="M23" s="25"/>
      <c r="N23" s="159"/>
      <c r="O23" s="159"/>
      <c r="P23" s="159"/>
      <c r="Q23" s="159"/>
      <c r="R23" s="831"/>
      <c r="S23" s="831"/>
      <c r="T23" s="25"/>
      <c r="U23" s="25"/>
      <c r="V23" s="25"/>
      <c r="W23" s="159"/>
      <c r="X23" s="159"/>
      <c r="Y23" s="159"/>
      <c r="Z23" s="159"/>
      <c r="AA23" s="837"/>
      <c r="AB23" s="837"/>
      <c r="AC23" s="25"/>
      <c r="AD23" s="25"/>
      <c r="AE23" s="25"/>
      <c r="AF23" s="159"/>
      <c r="AG23" s="159"/>
      <c r="AH23" s="159"/>
      <c r="AI23" s="159"/>
      <c r="AJ23" s="844"/>
    </row>
    <row r="24" ht="18.0" customHeight="1">
      <c r="A24" s="831"/>
      <c r="B24" s="25"/>
      <c r="C24" s="25"/>
      <c r="D24" s="25"/>
      <c r="E24" s="159"/>
      <c r="F24" s="159"/>
      <c r="G24" s="159"/>
      <c r="H24" s="159"/>
      <c r="K24" s="25"/>
      <c r="L24" s="25"/>
      <c r="M24" s="25"/>
      <c r="N24" s="159"/>
      <c r="O24" s="159"/>
      <c r="P24" s="159"/>
      <c r="Q24" s="159"/>
      <c r="R24" s="831"/>
      <c r="S24" s="831"/>
      <c r="T24" s="25"/>
      <c r="U24" s="25"/>
      <c r="V24" s="25"/>
      <c r="W24" s="159"/>
      <c r="X24" s="159"/>
      <c r="Y24" s="159"/>
      <c r="Z24" s="159"/>
      <c r="AA24" s="837"/>
      <c r="AB24" s="837"/>
      <c r="AC24" s="25"/>
      <c r="AD24" s="25"/>
      <c r="AE24" s="25"/>
      <c r="AF24" s="159"/>
      <c r="AG24" s="159"/>
      <c r="AH24" s="159"/>
      <c r="AI24" s="159"/>
      <c r="AJ24" s="844"/>
    </row>
    <row r="25" ht="18.0" customHeight="1">
      <c r="A25" s="831"/>
      <c r="B25" s="25"/>
      <c r="C25" s="25"/>
      <c r="D25" s="25"/>
      <c r="E25" s="2244" t="s">
        <v>78</v>
      </c>
      <c r="F25" s="2244" t="s">
        <v>78</v>
      </c>
      <c r="G25" s="2244" t="s">
        <v>78</v>
      </c>
      <c r="H25" s="2244" t="s">
        <v>78</v>
      </c>
      <c r="K25" s="25"/>
      <c r="L25" s="25"/>
      <c r="M25" s="25"/>
      <c r="N25" s="2244" t="s">
        <v>78</v>
      </c>
      <c r="O25" s="2244" t="s">
        <v>78</v>
      </c>
      <c r="P25" s="2244" t="s">
        <v>78</v>
      </c>
      <c r="Q25" s="2244" t="s">
        <v>78</v>
      </c>
      <c r="R25" s="831"/>
      <c r="S25" s="831"/>
      <c r="T25" s="25"/>
      <c r="U25" s="25"/>
      <c r="V25" s="25"/>
      <c r="W25" s="2244" t="s">
        <v>78</v>
      </c>
      <c r="X25" s="2244" t="s">
        <v>78</v>
      </c>
      <c r="Y25" s="2244" t="s">
        <v>78</v>
      </c>
      <c r="Z25" s="2244" t="s">
        <v>78</v>
      </c>
      <c r="AA25" s="837"/>
      <c r="AB25" s="837"/>
      <c r="AC25" s="25"/>
      <c r="AD25" s="25"/>
      <c r="AE25" s="25"/>
      <c r="AF25" s="2244" t="s">
        <v>78</v>
      </c>
      <c r="AG25" s="2244" t="s">
        <v>78</v>
      </c>
      <c r="AH25" s="2244" t="s">
        <v>78</v>
      </c>
      <c r="AI25" s="2244" t="s">
        <v>78</v>
      </c>
      <c r="AJ25" s="844"/>
    </row>
    <row r="26" ht="18.0" customHeight="1">
      <c r="A26" s="831"/>
      <c r="B26" s="14"/>
      <c r="C26" s="14"/>
      <c r="D26" s="14"/>
      <c r="E26" s="2245" t="s">
        <v>280</v>
      </c>
      <c r="F26" s="2242" t="s">
        <v>280</v>
      </c>
      <c r="G26" s="2242" t="s">
        <v>280</v>
      </c>
      <c r="H26" s="2242" t="s">
        <v>280</v>
      </c>
      <c r="K26" s="14"/>
      <c r="L26" s="14"/>
      <c r="M26" s="14"/>
      <c r="N26" s="2245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2245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2245" t="s">
        <v>280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5.0</v>
      </c>
      <c r="C27" s="769">
        <v>6.0</v>
      </c>
      <c r="D27" s="769">
        <v>7.0</v>
      </c>
      <c r="E27" s="769">
        <v>8.0</v>
      </c>
      <c r="F27" s="769">
        <v>9.0</v>
      </c>
      <c r="G27" s="769">
        <v>10.0</v>
      </c>
      <c r="H27" s="769">
        <v>11.0</v>
      </c>
      <c r="K27" s="769">
        <v>5.0</v>
      </c>
      <c r="L27" s="769">
        <v>6.0</v>
      </c>
      <c r="M27" s="769">
        <v>7.0</v>
      </c>
      <c r="N27" s="769">
        <v>8.0</v>
      </c>
      <c r="O27" s="769">
        <v>9.0</v>
      </c>
      <c r="P27" s="769">
        <v>10.0</v>
      </c>
      <c r="Q27" s="769">
        <v>11.0</v>
      </c>
      <c r="T27" s="769">
        <v>5.0</v>
      </c>
      <c r="U27" s="769">
        <v>6.0</v>
      </c>
      <c r="V27" s="769">
        <v>7.0</v>
      </c>
      <c r="W27" s="769">
        <v>8.0</v>
      </c>
      <c r="X27" s="769">
        <v>9.0</v>
      </c>
      <c r="Y27" s="769">
        <v>10.0</v>
      </c>
      <c r="Z27" s="769">
        <v>11.0</v>
      </c>
      <c r="AA27" s="78"/>
      <c r="AB27" s="78"/>
      <c r="AC27" s="769">
        <v>5.0</v>
      </c>
      <c r="AD27" s="769">
        <v>6.0</v>
      </c>
      <c r="AE27" s="769">
        <v>7.0</v>
      </c>
      <c r="AF27" s="769">
        <v>8.0</v>
      </c>
      <c r="AG27" s="769">
        <v>9.0</v>
      </c>
      <c r="AH27" s="769">
        <v>10.0</v>
      </c>
      <c r="AI27" s="769">
        <v>11.0</v>
      </c>
      <c r="AJ27" s="844"/>
    </row>
    <row r="28" ht="18.0" customHeight="1">
      <c r="B28" s="841" t="s">
        <v>4102</v>
      </c>
      <c r="C28" s="159"/>
      <c r="D28" s="159"/>
      <c r="E28" s="159"/>
      <c r="F28" s="159"/>
      <c r="G28" s="159"/>
      <c r="H28" s="2243" t="s">
        <v>5026</v>
      </c>
      <c r="K28" s="841" t="s">
        <v>4102</v>
      </c>
      <c r="L28" s="159"/>
      <c r="M28" s="159"/>
      <c r="N28" s="159"/>
      <c r="O28" s="159"/>
      <c r="P28" s="159"/>
      <c r="Q28" s="2243" t="s">
        <v>5026</v>
      </c>
      <c r="T28" s="841" t="s">
        <v>4102</v>
      </c>
      <c r="U28" s="159"/>
      <c r="V28" s="159"/>
      <c r="W28" s="159"/>
      <c r="X28" s="159"/>
      <c r="Y28" s="159"/>
      <c r="Z28" s="2243" t="s">
        <v>5026</v>
      </c>
      <c r="AC28" s="841" t="s">
        <v>4102</v>
      </c>
      <c r="AD28" s="159"/>
      <c r="AE28" s="159"/>
      <c r="AF28" s="159"/>
      <c r="AG28" s="159"/>
      <c r="AH28" s="159"/>
      <c r="AI28" s="2243" t="s">
        <v>5026</v>
      </c>
      <c r="AJ28" s="844"/>
    </row>
    <row r="29" ht="18.0" customHeight="1">
      <c r="B29" s="25"/>
      <c r="C29" s="159"/>
      <c r="D29" s="159"/>
      <c r="E29" s="159"/>
      <c r="F29" s="159"/>
      <c r="G29" s="159"/>
      <c r="H29" s="25"/>
      <c r="K29" s="25"/>
      <c r="L29" s="159"/>
      <c r="M29" s="159"/>
      <c r="N29" s="159"/>
      <c r="O29" s="159"/>
      <c r="P29" s="159"/>
      <c r="Q29" s="25"/>
      <c r="T29" s="25"/>
      <c r="U29" s="159"/>
      <c r="V29" s="159"/>
      <c r="W29" s="159"/>
      <c r="X29" s="159"/>
      <c r="Y29" s="159"/>
      <c r="Z29" s="25"/>
      <c r="AC29" s="25"/>
      <c r="AD29" s="159"/>
      <c r="AE29" s="159"/>
      <c r="AF29" s="159"/>
      <c r="AG29" s="159"/>
      <c r="AH29" s="159"/>
      <c r="AI29" s="25"/>
      <c r="AJ29" s="844"/>
    </row>
    <row r="30" ht="18.0" customHeight="1">
      <c r="B30" s="2244" t="s">
        <v>78</v>
      </c>
      <c r="C30" s="773" t="s">
        <v>78</v>
      </c>
      <c r="D30" s="773" t="s">
        <v>78</v>
      </c>
      <c r="E30" s="773" t="s">
        <v>78</v>
      </c>
      <c r="F30" s="773" t="s">
        <v>78</v>
      </c>
      <c r="G30" s="159"/>
      <c r="H30" s="14"/>
      <c r="K30" s="2244" t="s">
        <v>78</v>
      </c>
      <c r="L30" s="773" t="s">
        <v>78</v>
      </c>
      <c r="M30" s="773" t="s">
        <v>78</v>
      </c>
      <c r="N30" s="773" t="s">
        <v>78</v>
      </c>
      <c r="O30" s="773" t="s">
        <v>78</v>
      </c>
      <c r="P30" s="159"/>
      <c r="Q30" s="14"/>
      <c r="T30" s="2244" t="s">
        <v>78</v>
      </c>
      <c r="U30" s="773" t="s">
        <v>78</v>
      </c>
      <c r="V30" s="773" t="s">
        <v>78</v>
      </c>
      <c r="W30" s="773" t="s">
        <v>78</v>
      </c>
      <c r="X30" s="773" t="s">
        <v>78</v>
      </c>
      <c r="Y30" s="159"/>
      <c r="Z30" s="14"/>
      <c r="AC30" s="2244" t="s">
        <v>78</v>
      </c>
      <c r="AD30" s="773" t="s">
        <v>78</v>
      </c>
      <c r="AE30" s="773" t="s">
        <v>78</v>
      </c>
      <c r="AF30" s="773" t="s">
        <v>78</v>
      </c>
      <c r="AG30" s="773" t="s">
        <v>78</v>
      </c>
      <c r="AH30" s="159"/>
      <c r="AI30" s="14"/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334" t="s">
        <v>280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334" t="s">
        <v>280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334" t="s">
        <v>280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334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12.0</v>
      </c>
      <c r="C32" s="769">
        <v>13.0</v>
      </c>
      <c r="D32" s="769">
        <v>14.0</v>
      </c>
      <c r="E32" s="769">
        <v>15.0</v>
      </c>
      <c r="F32" s="769">
        <v>16.0</v>
      </c>
      <c r="G32" s="769">
        <v>17.0</v>
      </c>
      <c r="H32" s="769">
        <v>18.0</v>
      </c>
      <c r="K32" s="769">
        <v>12.0</v>
      </c>
      <c r="L32" s="769">
        <v>13.0</v>
      </c>
      <c r="M32" s="769">
        <v>14.0</v>
      </c>
      <c r="N32" s="769">
        <v>15.0</v>
      </c>
      <c r="O32" s="769">
        <v>16.0</v>
      </c>
      <c r="P32" s="769">
        <v>17.0</v>
      </c>
      <c r="Q32" s="769">
        <v>18.0</v>
      </c>
      <c r="T32" s="769">
        <v>12.0</v>
      </c>
      <c r="U32" s="769">
        <v>13.0</v>
      </c>
      <c r="V32" s="769">
        <v>14.0</v>
      </c>
      <c r="W32" s="769">
        <v>15.0</v>
      </c>
      <c r="X32" s="769">
        <v>16.0</v>
      </c>
      <c r="Y32" s="769">
        <v>17.0</v>
      </c>
      <c r="Z32" s="769">
        <v>18.0</v>
      </c>
      <c r="AA32" s="92"/>
      <c r="AB32" s="92"/>
      <c r="AC32" s="769">
        <v>12.0</v>
      </c>
      <c r="AD32" s="769">
        <v>13.0</v>
      </c>
      <c r="AE32" s="769">
        <v>14.0</v>
      </c>
      <c r="AF32" s="769">
        <v>15.0</v>
      </c>
      <c r="AG32" s="769">
        <v>16.0</v>
      </c>
      <c r="AH32" s="769">
        <v>17.0</v>
      </c>
      <c r="AI32" s="769">
        <v>18.0</v>
      </c>
      <c r="AJ32" s="844"/>
    </row>
    <row r="33" ht="18.0" customHeight="1">
      <c r="B33" s="841" t="s">
        <v>4102</v>
      </c>
      <c r="C33" s="159"/>
      <c r="D33" s="159"/>
      <c r="E33" s="159"/>
      <c r="F33" s="1389" t="s">
        <v>115</v>
      </c>
      <c r="G33" s="1389" t="s">
        <v>115</v>
      </c>
      <c r="H33" s="1389" t="s">
        <v>115</v>
      </c>
      <c r="K33" s="841" t="s">
        <v>4102</v>
      </c>
      <c r="L33" s="159"/>
      <c r="M33" s="159"/>
      <c r="N33" s="159"/>
      <c r="O33" s="1389" t="s">
        <v>115</v>
      </c>
      <c r="P33" s="1389" t="s">
        <v>115</v>
      </c>
      <c r="Q33" s="1389" t="s">
        <v>115</v>
      </c>
      <c r="T33" s="841" t="s">
        <v>4102</v>
      </c>
      <c r="U33" s="159"/>
      <c r="V33" s="159"/>
      <c r="W33" s="159"/>
      <c r="X33" s="159"/>
      <c r="Y33" s="159"/>
      <c r="Z33" s="2246" t="s">
        <v>4106</v>
      </c>
      <c r="AC33" s="841" t="s">
        <v>4102</v>
      </c>
      <c r="AD33" s="159"/>
      <c r="AE33" s="159"/>
      <c r="AF33" s="159"/>
      <c r="AG33" s="159"/>
      <c r="AH33" s="159"/>
      <c r="AI33" s="2246" t="s">
        <v>4106</v>
      </c>
      <c r="AJ33" s="844"/>
    </row>
    <row r="34" ht="18.0" customHeight="1">
      <c r="B34" s="25"/>
      <c r="C34" s="159"/>
      <c r="D34" s="159"/>
      <c r="E34" s="159"/>
      <c r="F34" s="25"/>
      <c r="G34" s="25"/>
      <c r="H34" s="25"/>
      <c r="K34" s="25"/>
      <c r="L34" s="159"/>
      <c r="M34" s="159"/>
      <c r="N34" s="159"/>
      <c r="O34" s="25"/>
      <c r="P34" s="25"/>
      <c r="Q34" s="25"/>
      <c r="T34" s="25"/>
      <c r="U34" s="159"/>
      <c r="V34" s="159"/>
      <c r="W34" s="159"/>
      <c r="X34" s="159"/>
      <c r="Y34" s="159"/>
      <c r="Z34" s="25"/>
      <c r="AC34" s="25"/>
      <c r="AD34" s="159"/>
      <c r="AE34" s="159"/>
      <c r="AF34" s="159"/>
      <c r="AG34" s="159"/>
      <c r="AH34" s="159"/>
      <c r="AI34" s="25"/>
      <c r="AJ34" s="844"/>
    </row>
    <row r="35" ht="18.0" customHeight="1">
      <c r="B35" s="2244" t="s">
        <v>78</v>
      </c>
      <c r="C35" s="773" t="s">
        <v>78</v>
      </c>
      <c r="D35" s="773" t="s">
        <v>78</v>
      </c>
      <c r="E35" s="773" t="s">
        <v>78</v>
      </c>
      <c r="F35" s="25"/>
      <c r="G35" s="25"/>
      <c r="H35" s="25"/>
      <c r="K35" s="2244" t="s">
        <v>78</v>
      </c>
      <c r="L35" s="773" t="s">
        <v>78</v>
      </c>
      <c r="M35" s="773" t="s">
        <v>78</v>
      </c>
      <c r="N35" s="773" t="s">
        <v>78</v>
      </c>
      <c r="O35" s="25"/>
      <c r="P35" s="25"/>
      <c r="Q35" s="25"/>
      <c r="T35" s="2244" t="s">
        <v>78</v>
      </c>
      <c r="U35" s="773" t="s">
        <v>78</v>
      </c>
      <c r="V35" s="773" t="s">
        <v>78</v>
      </c>
      <c r="W35" s="773" t="s">
        <v>78</v>
      </c>
      <c r="X35" s="159"/>
      <c r="Y35" s="773" t="s">
        <v>78</v>
      </c>
      <c r="Z35" s="14"/>
      <c r="AB35" s="53"/>
      <c r="AC35" s="14"/>
      <c r="AD35" s="773" t="s">
        <v>78</v>
      </c>
      <c r="AE35" s="773" t="s">
        <v>78</v>
      </c>
      <c r="AF35" s="773" t="s">
        <v>78</v>
      </c>
      <c r="AG35" s="159"/>
      <c r="AH35" s="773" t="s">
        <v>78</v>
      </c>
      <c r="AI35" s="14"/>
      <c r="AJ35" s="844"/>
    </row>
    <row r="36" ht="18.0" customHeight="1">
      <c r="B36" s="2245" t="s">
        <v>280</v>
      </c>
      <c r="C36" s="2242" t="s">
        <v>280</v>
      </c>
      <c r="D36" s="2242" t="s">
        <v>280</v>
      </c>
      <c r="E36" s="2242" t="s">
        <v>280</v>
      </c>
      <c r="F36" s="14"/>
      <c r="G36" s="14"/>
      <c r="H36" s="14"/>
      <c r="K36" s="2245" t="s">
        <v>280</v>
      </c>
      <c r="L36" s="2242" t="s">
        <v>280</v>
      </c>
      <c r="M36" s="2242" t="s">
        <v>280</v>
      </c>
      <c r="N36" s="2242" t="s">
        <v>280</v>
      </c>
      <c r="O36" s="14"/>
      <c r="P36" s="14"/>
      <c r="Q36" s="14"/>
      <c r="T36" s="2245" t="s">
        <v>280</v>
      </c>
      <c r="U36" s="2242" t="s">
        <v>280</v>
      </c>
      <c r="V36" s="2242" t="s">
        <v>280</v>
      </c>
      <c r="W36" s="2242" t="s">
        <v>280</v>
      </c>
      <c r="X36" s="773" t="s">
        <v>78</v>
      </c>
      <c r="Y36" s="2242" t="s">
        <v>280</v>
      </c>
      <c r="Z36" s="2245" t="s">
        <v>280</v>
      </c>
      <c r="AC36" s="2244" t="s">
        <v>78</v>
      </c>
      <c r="AD36" s="2242" t="s">
        <v>280</v>
      </c>
      <c r="AE36" s="2242" t="s">
        <v>280</v>
      </c>
      <c r="AF36" s="2242" t="s">
        <v>280</v>
      </c>
      <c r="AG36" s="773" t="s">
        <v>78</v>
      </c>
      <c r="AH36" s="2242" t="s">
        <v>280</v>
      </c>
      <c r="AI36" s="2242" t="s">
        <v>280</v>
      </c>
      <c r="AJ36" s="844"/>
    </row>
    <row r="37">
      <c r="B37" s="769">
        <v>19.0</v>
      </c>
      <c r="C37" s="769">
        <v>20.0</v>
      </c>
      <c r="D37" s="769">
        <v>21.0</v>
      </c>
      <c r="E37" s="769">
        <v>22.0</v>
      </c>
      <c r="F37" s="769">
        <v>23.0</v>
      </c>
      <c r="G37" s="769">
        <v>24.0</v>
      </c>
      <c r="H37" s="769">
        <v>25.0</v>
      </c>
      <c r="K37" s="769">
        <v>19.0</v>
      </c>
      <c r="L37" s="769">
        <v>20.0</v>
      </c>
      <c r="M37" s="769">
        <v>21.0</v>
      </c>
      <c r="N37" s="769">
        <v>22.0</v>
      </c>
      <c r="O37" s="769">
        <v>23.0</v>
      </c>
      <c r="P37" s="769">
        <v>24.0</v>
      </c>
      <c r="Q37" s="769">
        <v>25.0</v>
      </c>
      <c r="T37" s="769">
        <v>19.0</v>
      </c>
      <c r="U37" s="769">
        <v>20.0</v>
      </c>
      <c r="V37" s="769">
        <v>21.0</v>
      </c>
      <c r="W37" s="769">
        <v>22.0</v>
      </c>
      <c r="X37" s="769">
        <v>23.0</v>
      </c>
      <c r="Y37" s="769">
        <v>24.0</v>
      </c>
      <c r="Z37" s="769">
        <v>25.0</v>
      </c>
      <c r="AC37" s="769">
        <v>19.0</v>
      </c>
      <c r="AD37" s="769">
        <v>20.0</v>
      </c>
      <c r="AE37" s="769">
        <v>21.0</v>
      </c>
      <c r="AF37" s="769">
        <v>22.0</v>
      </c>
      <c r="AG37" s="769">
        <v>23.0</v>
      </c>
      <c r="AH37" s="769">
        <v>24.0</v>
      </c>
      <c r="AI37" s="769">
        <v>25.0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159"/>
      <c r="X38" s="159"/>
      <c r="Y38" s="159"/>
      <c r="Z38" s="2246" t="s">
        <v>5031</v>
      </c>
      <c r="AA38" s="97"/>
      <c r="AB38" s="97"/>
      <c r="AC38" s="841" t="s">
        <v>4102</v>
      </c>
      <c r="AD38" s="159"/>
      <c r="AE38" s="159"/>
      <c r="AF38" s="159"/>
      <c r="AG38" s="159"/>
      <c r="AH38" s="159"/>
      <c r="AI38" s="2246" t="s">
        <v>5031</v>
      </c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159"/>
      <c r="X39" s="2305"/>
      <c r="Y39" s="159"/>
      <c r="Z39" s="25"/>
      <c r="AA39" s="97"/>
      <c r="AB39" s="97"/>
      <c r="AC39" s="25"/>
      <c r="AD39" s="159"/>
      <c r="AE39" s="159"/>
      <c r="AF39" s="159"/>
      <c r="AG39" s="2305"/>
      <c r="AH39" s="159"/>
      <c r="AI39" s="25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773" t="s">
        <v>78</v>
      </c>
      <c r="V40" s="773" t="s">
        <v>78</v>
      </c>
      <c r="W40" s="2378" t="s">
        <v>78</v>
      </c>
      <c r="X40" s="2450" t="s">
        <v>78</v>
      </c>
      <c r="Y40" s="2451" t="s">
        <v>78</v>
      </c>
      <c r="Z40" s="2452"/>
      <c r="AA40" s="97"/>
      <c r="AB40" s="97"/>
      <c r="AC40" s="2244" t="s">
        <v>78</v>
      </c>
      <c r="AD40" s="773" t="s">
        <v>78</v>
      </c>
      <c r="AE40" s="773" t="s">
        <v>78</v>
      </c>
      <c r="AF40" s="2378" t="s">
        <v>78</v>
      </c>
      <c r="AG40" s="2450" t="s">
        <v>78</v>
      </c>
      <c r="AH40" s="2451" t="s">
        <v>78</v>
      </c>
      <c r="AI40" s="2452"/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5" t="s">
        <v>280</v>
      </c>
      <c r="W41" s="2242" t="s">
        <v>280</v>
      </c>
      <c r="X41" s="2379" t="s">
        <v>280</v>
      </c>
      <c r="Y41" s="2419" t="s">
        <v>280</v>
      </c>
      <c r="Z41" s="2242" t="s">
        <v>280</v>
      </c>
      <c r="AA41" s="97"/>
      <c r="AB41" s="97"/>
      <c r="AC41" s="2245" t="s">
        <v>280</v>
      </c>
      <c r="AD41" s="2242" t="s">
        <v>280</v>
      </c>
      <c r="AE41" s="2245" t="s">
        <v>280</v>
      </c>
      <c r="AF41" s="2242" t="s">
        <v>280</v>
      </c>
      <c r="AG41" s="2379" t="s">
        <v>280</v>
      </c>
      <c r="AH41" s="2419" t="s">
        <v>280</v>
      </c>
      <c r="AI41" s="2419" t="s">
        <v>280</v>
      </c>
      <c r="AJ41" s="844"/>
    </row>
    <row r="42">
      <c r="B42" s="769">
        <v>26.0</v>
      </c>
      <c r="C42" s="769">
        <v>27.0</v>
      </c>
      <c r="D42" s="769">
        <v>28.0</v>
      </c>
      <c r="E42" s="769">
        <v>29.0</v>
      </c>
      <c r="F42" s="769">
        <v>30.0</v>
      </c>
      <c r="G42" s="769">
        <v>31.0</v>
      </c>
      <c r="H42" s="2305"/>
      <c r="K42" s="769">
        <v>26.0</v>
      </c>
      <c r="L42" s="769">
        <v>27.0</v>
      </c>
      <c r="M42" s="769">
        <v>28.0</v>
      </c>
      <c r="N42" s="769">
        <v>29.0</v>
      </c>
      <c r="O42" s="769">
        <v>30.0</v>
      </c>
      <c r="P42" s="769">
        <v>31.0</v>
      </c>
      <c r="Q42" s="2305"/>
      <c r="T42" s="769">
        <v>26.0</v>
      </c>
      <c r="U42" s="769">
        <v>27.0</v>
      </c>
      <c r="V42" s="769">
        <v>28.0</v>
      </c>
      <c r="W42" s="769">
        <v>29.0</v>
      </c>
      <c r="X42" s="769">
        <v>30.0</v>
      </c>
      <c r="Y42" s="769">
        <v>31.0</v>
      </c>
      <c r="Z42" s="2337"/>
      <c r="AA42" s="97"/>
      <c r="AB42" s="97"/>
      <c r="AC42" s="769">
        <v>26.0</v>
      </c>
      <c r="AD42" s="769">
        <v>27.0</v>
      </c>
      <c r="AE42" s="769">
        <v>28.0</v>
      </c>
      <c r="AF42" s="769">
        <v>29.0</v>
      </c>
      <c r="AG42" s="769">
        <v>30.0</v>
      </c>
      <c r="AH42" s="769">
        <v>31.0</v>
      </c>
      <c r="AI42" s="2453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25"/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25"/>
      <c r="T43" s="841" t="s">
        <v>4102</v>
      </c>
      <c r="U43" s="159"/>
      <c r="V43" s="159"/>
      <c r="W43" s="159"/>
      <c r="X43" s="159"/>
      <c r="Y43" s="159"/>
      <c r="Z43" s="25"/>
      <c r="AA43" s="97"/>
      <c r="AB43" s="97"/>
      <c r="AC43" s="841" t="s">
        <v>4102</v>
      </c>
      <c r="AD43" s="159"/>
      <c r="AE43" s="159"/>
      <c r="AF43" s="159"/>
      <c r="AG43" s="159"/>
      <c r="AH43" s="159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59"/>
      <c r="V44" s="159"/>
      <c r="W44" s="159"/>
      <c r="X44" s="159"/>
      <c r="Y44" s="159"/>
      <c r="Z44" s="25"/>
      <c r="AA44" s="97"/>
      <c r="AB44" s="97"/>
      <c r="AC44" s="25"/>
      <c r="AD44" s="159"/>
      <c r="AE44" s="159"/>
      <c r="AF44" s="159"/>
      <c r="AG44" s="159"/>
      <c r="AH44" s="159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U45" s="2244" t="s">
        <v>78</v>
      </c>
      <c r="V45" s="2244" t="s">
        <v>78</v>
      </c>
      <c r="W45" s="2244" t="s">
        <v>78</v>
      </c>
      <c r="X45" s="2244" t="s">
        <v>78</v>
      </c>
      <c r="Y45" s="2244" t="s">
        <v>78</v>
      </c>
      <c r="Z45" s="25"/>
      <c r="AA45" s="97"/>
      <c r="AB45" s="97"/>
      <c r="AC45" s="2244" t="s">
        <v>78</v>
      </c>
      <c r="AD45" s="2244" t="s">
        <v>78</v>
      </c>
      <c r="AE45" s="2244" t="s">
        <v>78</v>
      </c>
      <c r="AF45" s="2244" t="s">
        <v>78</v>
      </c>
      <c r="AG45" s="2244" t="s">
        <v>78</v>
      </c>
      <c r="AH45" s="2244" t="s">
        <v>78</v>
      </c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6" t="s">
        <v>280</v>
      </c>
      <c r="V46" s="2336" t="s">
        <v>280</v>
      </c>
      <c r="W46" s="2334" t="s">
        <v>280</v>
      </c>
      <c r="X46" s="2454" t="s">
        <v>280</v>
      </c>
      <c r="Y46" s="2336" t="s">
        <v>280</v>
      </c>
      <c r="Z46" s="14"/>
      <c r="AA46" s="97"/>
      <c r="AB46" s="97"/>
      <c r="AC46" s="2334" t="s">
        <v>280</v>
      </c>
      <c r="AD46" s="2336" t="s">
        <v>280</v>
      </c>
      <c r="AE46" s="2336" t="s">
        <v>280</v>
      </c>
      <c r="AF46" s="2334" t="s">
        <v>280</v>
      </c>
      <c r="AG46" s="2454" t="s">
        <v>280</v>
      </c>
      <c r="AH46" s="2336" t="s">
        <v>280</v>
      </c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4780</v>
      </c>
      <c r="C51" s="36"/>
      <c r="D51" s="36"/>
      <c r="E51" s="36"/>
      <c r="F51" s="36"/>
      <c r="G51" s="2156" t="s">
        <v>139</v>
      </c>
      <c r="H51" s="2156" t="s">
        <v>140</v>
      </c>
      <c r="T51" s="905"/>
      <c r="U51" s="905"/>
    </row>
    <row r="52">
      <c r="B52" s="51"/>
      <c r="G52" s="71" t="s">
        <v>85</v>
      </c>
      <c r="H52" s="2248" t="s">
        <v>4574</v>
      </c>
      <c r="T52" s="905"/>
      <c r="U52" s="905"/>
    </row>
    <row r="53">
      <c r="B53" s="51"/>
      <c r="G53" s="71" t="s">
        <v>116</v>
      </c>
      <c r="H53" s="2248" t="s">
        <v>4575</v>
      </c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248" t="s">
        <v>4576</v>
      </c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4"/>
      <c r="T55" s="905"/>
      <c r="U55" s="905"/>
    </row>
    <row r="56" ht="15.0" hidden="1" customHeight="1">
      <c r="A56" s="1" t="s">
        <v>149</v>
      </c>
      <c r="B56" s="2386">
        <v>45658.0</v>
      </c>
      <c r="C56" s="2387" t="s">
        <v>5036</v>
      </c>
      <c r="D56" s="2388" t="s">
        <v>508</v>
      </c>
      <c r="E56" s="4"/>
      <c r="F56" s="2389"/>
      <c r="G56" s="2388" t="s">
        <v>508</v>
      </c>
      <c r="H56" s="4"/>
      <c r="J56" s="2455"/>
      <c r="K56" s="2456"/>
      <c r="L56" s="2456"/>
      <c r="M56" s="2456"/>
      <c r="N56" s="2457"/>
      <c r="T56" s="905"/>
      <c r="U56" s="905"/>
    </row>
    <row r="57" hidden="1">
      <c r="B57" s="2386">
        <v>45675.0</v>
      </c>
      <c r="C57" s="2387" t="s">
        <v>3981</v>
      </c>
      <c r="D57" s="2388" t="s">
        <v>508</v>
      </c>
      <c r="E57" s="4"/>
      <c r="F57" s="2389"/>
      <c r="G57" s="2388" t="s">
        <v>508</v>
      </c>
      <c r="H57" s="4"/>
      <c r="J57" s="2455"/>
      <c r="K57" s="2456"/>
      <c r="L57" s="2456"/>
      <c r="M57" s="2456"/>
      <c r="N57" s="2457"/>
      <c r="T57" s="905"/>
      <c r="U57" s="905"/>
    </row>
    <row r="58" hidden="1">
      <c r="B58" s="2386">
        <v>45682.0</v>
      </c>
      <c r="C58" s="2387" t="s">
        <v>4120</v>
      </c>
      <c r="D58" s="2388" t="s">
        <v>508</v>
      </c>
      <c r="E58" s="4"/>
      <c r="F58" s="2389"/>
      <c r="G58" s="2388" t="s">
        <v>508</v>
      </c>
      <c r="H58" s="4"/>
      <c r="J58" s="2458"/>
      <c r="K58" s="2459"/>
      <c r="L58" s="2459"/>
      <c r="M58" s="2459"/>
      <c r="N58" s="2460"/>
      <c r="T58" s="905"/>
      <c r="U58" s="905"/>
    </row>
    <row r="59" hidden="1">
      <c r="B59" s="2404">
        <v>45292.0</v>
      </c>
      <c r="C59" s="2405" t="s">
        <v>280</v>
      </c>
      <c r="D59" s="2261" t="s">
        <v>2303</v>
      </c>
      <c r="E59" s="4"/>
      <c r="F59" s="2461" t="s">
        <v>4461</v>
      </c>
      <c r="G59" s="2261" t="s">
        <v>5043</v>
      </c>
      <c r="H59" s="4"/>
      <c r="T59" s="905"/>
      <c r="U59" s="905"/>
    </row>
    <row r="60" hidden="1">
      <c r="B60" s="2404">
        <v>45293.0</v>
      </c>
      <c r="C60" s="2405" t="s">
        <v>280</v>
      </c>
      <c r="D60" s="2261" t="s">
        <v>1231</v>
      </c>
      <c r="E60" s="4"/>
      <c r="F60" s="2461" t="s">
        <v>4461</v>
      </c>
      <c r="G60" s="2261" t="s">
        <v>5045</v>
      </c>
      <c r="H60" s="4"/>
      <c r="T60" s="905"/>
      <c r="U60" s="905"/>
    </row>
    <row r="61" hidden="1">
      <c r="B61" s="2404">
        <v>45294.0</v>
      </c>
      <c r="C61" s="2405" t="s">
        <v>280</v>
      </c>
      <c r="D61" s="2261" t="s">
        <v>5047</v>
      </c>
      <c r="E61" s="4"/>
      <c r="F61" s="2461" t="s">
        <v>4461</v>
      </c>
      <c r="G61" s="2261" t="s">
        <v>5049</v>
      </c>
      <c r="H61" s="4"/>
      <c r="T61" s="905"/>
      <c r="U61" s="905"/>
    </row>
    <row r="62" hidden="1">
      <c r="B62" s="2404">
        <v>45295.0</v>
      </c>
      <c r="C62" s="2405" t="s">
        <v>280</v>
      </c>
      <c r="D62" s="2261" t="s">
        <v>5050</v>
      </c>
      <c r="E62" s="4"/>
      <c r="F62" s="2461" t="s">
        <v>4461</v>
      </c>
      <c r="G62" s="2261" t="s">
        <v>5052</v>
      </c>
      <c r="H62" s="4"/>
      <c r="J62" s="7"/>
      <c r="K62" s="7"/>
      <c r="L62" s="7"/>
      <c r="T62" s="905"/>
      <c r="U62" s="905"/>
    </row>
    <row r="63" hidden="1">
      <c r="B63" s="2404">
        <v>45296.0</v>
      </c>
      <c r="C63" s="2405" t="s">
        <v>280</v>
      </c>
      <c r="D63" s="2261" t="s">
        <v>5053</v>
      </c>
      <c r="E63" s="4"/>
      <c r="F63" s="2461" t="s">
        <v>4461</v>
      </c>
      <c r="G63" s="2261" t="s">
        <v>5055</v>
      </c>
      <c r="H63" s="4"/>
      <c r="I63" s="2408"/>
      <c r="T63" s="905"/>
      <c r="U63" s="905"/>
    </row>
    <row r="64" hidden="1">
      <c r="B64" s="2404">
        <v>45297.0</v>
      </c>
      <c r="C64" s="2405" t="s">
        <v>280</v>
      </c>
      <c r="D64" s="2261" t="s">
        <v>1323</v>
      </c>
      <c r="E64" s="4"/>
      <c r="F64" s="2461" t="s">
        <v>4461</v>
      </c>
      <c r="G64" s="2261" t="s">
        <v>5057</v>
      </c>
      <c r="H64" s="4"/>
      <c r="I64" s="2408"/>
      <c r="T64" s="905"/>
      <c r="U64" s="905"/>
    </row>
    <row r="65" hidden="1">
      <c r="B65" s="2404">
        <v>45298.0</v>
      </c>
      <c r="C65" s="2405" t="s">
        <v>280</v>
      </c>
      <c r="D65" s="2261" t="s">
        <v>4489</v>
      </c>
      <c r="E65" s="4"/>
      <c r="F65" s="2461" t="s">
        <v>4461</v>
      </c>
      <c r="G65" s="2261" t="s">
        <v>5059</v>
      </c>
      <c r="H65" s="4"/>
      <c r="I65" s="2408"/>
      <c r="T65" s="905"/>
      <c r="U65" s="905"/>
    </row>
    <row r="66" hidden="1">
      <c r="B66" s="2404">
        <v>45299.0</v>
      </c>
      <c r="C66" s="2405" t="s">
        <v>280</v>
      </c>
      <c r="D66" s="2261" t="s">
        <v>4288</v>
      </c>
      <c r="E66" s="4"/>
      <c r="F66" s="2461" t="s">
        <v>4461</v>
      </c>
      <c r="G66" s="2261" t="s">
        <v>5061</v>
      </c>
      <c r="H66" s="4"/>
      <c r="I66" s="2408"/>
      <c r="T66" s="905"/>
      <c r="U66" s="905"/>
    </row>
    <row r="67" hidden="1">
      <c r="B67" s="2404">
        <v>45300.0</v>
      </c>
      <c r="C67" s="2405" t="s">
        <v>280</v>
      </c>
      <c r="D67" s="2261" t="s">
        <v>965</v>
      </c>
      <c r="E67" s="4"/>
      <c r="F67" s="2461" t="s">
        <v>4461</v>
      </c>
      <c r="G67" s="2261" t="s">
        <v>5063</v>
      </c>
      <c r="H67" s="4"/>
      <c r="I67" s="2408"/>
      <c r="T67" s="905"/>
      <c r="U67" s="905"/>
    </row>
    <row r="68" hidden="1">
      <c r="B68" s="2404">
        <v>45301.0</v>
      </c>
      <c r="C68" s="2405" t="s">
        <v>280</v>
      </c>
      <c r="D68" s="2261" t="s">
        <v>5065</v>
      </c>
      <c r="E68" s="4"/>
      <c r="F68" s="2461" t="s">
        <v>4461</v>
      </c>
      <c r="G68" s="2261" t="s">
        <v>5066</v>
      </c>
      <c r="H68" s="4"/>
      <c r="I68" s="2408"/>
      <c r="T68" s="905"/>
      <c r="U68" s="905"/>
    </row>
    <row r="69" hidden="1">
      <c r="B69" s="2404">
        <v>45302.0</v>
      </c>
      <c r="C69" s="2405" t="s">
        <v>280</v>
      </c>
      <c r="D69" s="2261" t="s">
        <v>5068</v>
      </c>
      <c r="E69" s="4"/>
      <c r="F69" s="2461" t="s">
        <v>4461</v>
      </c>
      <c r="G69" s="2261" t="s">
        <v>5069</v>
      </c>
      <c r="H69" s="4"/>
      <c r="I69" s="2408"/>
      <c r="T69" s="905"/>
      <c r="U69" s="905"/>
    </row>
    <row r="70" hidden="1">
      <c r="B70" s="2404">
        <v>45303.0</v>
      </c>
      <c r="C70" s="2405" t="s">
        <v>280</v>
      </c>
      <c r="D70" s="2261" t="s">
        <v>4134</v>
      </c>
      <c r="E70" s="4"/>
      <c r="F70" s="2461" t="s">
        <v>4461</v>
      </c>
      <c r="G70" s="2261" t="s">
        <v>5071</v>
      </c>
      <c r="H70" s="4"/>
      <c r="I70" s="2408"/>
      <c r="T70" s="905"/>
      <c r="U70" s="905"/>
    </row>
    <row r="71" hidden="1">
      <c r="B71" s="2404">
        <v>45304.0</v>
      </c>
      <c r="C71" s="2405" t="s">
        <v>280</v>
      </c>
      <c r="D71" s="2261" t="s">
        <v>490</v>
      </c>
      <c r="E71" s="4"/>
      <c r="F71" s="2461" t="s">
        <v>4461</v>
      </c>
      <c r="G71" s="2261" t="s">
        <v>5074</v>
      </c>
      <c r="H71" s="4"/>
      <c r="I71" s="2412"/>
      <c r="T71" s="905"/>
      <c r="U71" s="905"/>
    </row>
    <row r="72" hidden="1">
      <c r="B72" s="2404">
        <v>45305.0</v>
      </c>
      <c r="C72" s="2405" t="s">
        <v>280</v>
      </c>
      <c r="D72" s="2261" t="s">
        <v>3987</v>
      </c>
      <c r="E72" s="4"/>
      <c r="F72" s="2461" t="s">
        <v>4461</v>
      </c>
      <c r="G72" s="2261" t="s">
        <v>5076</v>
      </c>
      <c r="H72" s="4"/>
      <c r="I72" s="2408"/>
      <c r="T72" s="905"/>
      <c r="U72" s="905"/>
    </row>
    <row r="73" hidden="1">
      <c r="B73" s="2404">
        <v>45306.0</v>
      </c>
      <c r="C73" s="2405" t="s">
        <v>280</v>
      </c>
      <c r="D73" s="2261" t="s">
        <v>5077</v>
      </c>
      <c r="E73" s="4"/>
      <c r="F73" s="2461" t="s">
        <v>4461</v>
      </c>
      <c r="G73" s="2261" t="s">
        <v>5079</v>
      </c>
      <c r="H73" s="4"/>
      <c r="T73" s="905"/>
      <c r="U73" s="905"/>
    </row>
    <row r="74" hidden="1">
      <c r="B74" s="2404">
        <v>45307.0</v>
      </c>
      <c r="C74" s="2405" t="s">
        <v>280</v>
      </c>
      <c r="D74" s="2261" t="s">
        <v>5038</v>
      </c>
      <c r="E74" s="4"/>
      <c r="F74" s="2461" t="s">
        <v>4461</v>
      </c>
      <c r="G74" s="2261"/>
      <c r="H74" s="4"/>
      <c r="T74" s="905"/>
      <c r="U74" s="905"/>
    </row>
    <row r="75" hidden="1">
      <c r="B75" s="2404">
        <v>45308.0</v>
      </c>
      <c r="C75" s="2405" t="s">
        <v>280</v>
      </c>
      <c r="D75" s="2261" t="s">
        <v>4719</v>
      </c>
      <c r="E75" s="4"/>
      <c r="F75" s="2461" t="s">
        <v>4461</v>
      </c>
      <c r="G75" s="2261" t="s">
        <v>5083</v>
      </c>
      <c r="H75" s="4"/>
    </row>
    <row r="76" hidden="1">
      <c r="B76" s="2404">
        <v>45309.0</v>
      </c>
      <c r="C76" s="2405" t="s">
        <v>280</v>
      </c>
      <c r="D76" s="2261" t="s">
        <v>857</v>
      </c>
      <c r="E76" s="4"/>
      <c r="F76" s="2461" t="s">
        <v>4461</v>
      </c>
      <c r="G76" s="2261" t="s">
        <v>5085</v>
      </c>
      <c r="H76" s="4"/>
      <c r="K76" s="346"/>
    </row>
    <row r="77" hidden="1">
      <c r="B77" s="2404">
        <v>45310.0</v>
      </c>
      <c r="C77" s="2405" t="s">
        <v>280</v>
      </c>
      <c r="D77" s="2261" t="s">
        <v>5086</v>
      </c>
      <c r="E77" s="4"/>
      <c r="F77" s="2461" t="s">
        <v>4461</v>
      </c>
      <c r="G77" s="2261" t="s">
        <v>5088</v>
      </c>
      <c r="H77" s="4"/>
      <c r="K77" s="346"/>
    </row>
    <row r="78" hidden="1">
      <c r="B78" s="2404">
        <v>45311.0</v>
      </c>
      <c r="C78" s="2405" t="s">
        <v>280</v>
      </c>
      <c r="D78" s="2261" t="s">
        <v>1264</v>
      </c>
      <c r="E78" s="4"/>
      <c r="F78" s="2461" t="s">
        <v>4461</v>
      </c>
      <c r="G78" s="2261" t="s">
        <v>5090</v>
      </c>
      <c r="H78" s="4"/>
      <c r="K78" s="346"/>
    </row>
    <row r="79" hidden="1">
      <c r="B79" s="2404">
        <v>45312.0</v>
      </c>
      <c r="C79" s="2405" t="s">
        <v>280</v>
      </c>
      <c r="D79" s="2261" t="s">
        <v>3987</v>
      </c>
      <c r="E79" s="4"/>
      <c r="F79" s="2461" t="s">
        <v>4461</v>
      </c>
      <c r="G79" s="2261" t="s">
        <v>5093</v>
      </c>
      <c r="H79" s="4"/>
      <c r="K79" s="346"/>
    </row>
    <row r="80" hidden="1">
      <c r="B80" s="2404">
        <v>45313.0</v>
      </c>
      <c r="C80" s="2405" t="s">
        <v>280</v>
      </c>
      <c r="D80" s="2261" t="s">
        <v>5094</v>
      </c>
      <c r="E80" s="4"/>
      <c r="F80" s="2461" t="s">
        <v>4461</v>
      </c>
      <c r="G80" s="2261" t="s">
        <v>5095</v>
      </c>
      <c r="H80" s="4"/>
      <c r="K80" s="352"/>
    </row>
    <row r="81" hidden="1">
      <c r="B81" s="2404">
        <v>45314.0</v>
      </c>
      <c r="C81" s="2405" t="s">
        <v>280</v>
      </c>
      <c r="D81" s="2261" t="s">
        <v>4930</v>
      </c>
      <c r="E81" s="4"/>
      <c r="F81" s="2461" t="s">
        <v>4461</v>
      </c>
      <c r="G81" s="2261" t="s">
        <v>5097</v>
      </c>
      <c r="H81" s="4"/>
      <c r="K81" s="346"/>
    </row>
    <row r="82" hidden="1">
      <c r="B82" s="2404">
        <v>45315.0</v>
      </c>
      <c r="C82" s="2405" t="s">
        <v>280</v>
      </c>
      <c r="D82" s="2261" t="s">
        <v>659</v>
      </c>
      <c r="E82" s="4"/>
      <c r="F82" s="2461" t="s">
        <v>4461</v>
      </c>
      <c r="G82" s="2261" t="s">
        <v>5099</v>
      </c>
      <c r="H82" s="4"/>
      <c r="K82" s="346"/>
    </row>
    <row r="83" hidden="1">
      <c r="B83" s="2404">
        <v>45316.0</v>
      </c>
      <c r="C83" s="2405" t="s">
        <v>280</v>
      </c>
      <c r="D83" s="2261" t="s">
        <v>228</v>
      </c>
      <c r="E83" s="4"/>
      <c r="F83" s="2461" t="s">
        <v>4461</v>
      </c>
      <c r="G83" s="2261" t="s">
        <v>5100</v>
      </c>
      <c r="H83" s="4"/>
      <c r="K83" s="346"/>
    </row>
    <row r="84" hidden="1">
      <c r="B84" s="2404">
        <v>45317.0</v>
      </c>
      <c r="C84" s="2405" t="s">
        <v>280</v>
      </c>
      <c r="D84" s="2261" t="s">
        <v>818</v>
      </c>
      <c r="E84" s="4"/>
      <c r="F84" s="2461" t="s">
        <v>4461</v>
      </c>
      <c r="G84" s="2261" t="s">
        <v>5102</v>
      </c>
      <c r="H84" s="4"/>
      <c r="K84" s="346"/>
    </row>
    <row r="85" hidden="1">
      <c r="B85" s="2404">
        <v>45318.0</v>
      </c>
      <c r="C85" s="2405" t="s">
        <v>280</v>
      </c>
      <c r="D85" s="2261" t="s">
        <v>501</v>
      </c>
      <c r="E85" s="4"/>
      <c r="F85" s="2461" t="s">
        <v>4461</v>
      </c>
      <c r="G85" s="2261" t="s">
        <v>5104</v>
      </c>
      <c r="H85" s="4"/>
      <c r="K85" s="346"/>
    </row>
    <row r="86" hidden="1">
      <c r="B86" s="2404">
        <v>45319.0</v>
      </c>
      <c r="C86" s="2405" t="s">
        <v>280</v>
      </c>
      <c r="D86" s="2261" t="s">
        <v>5106</v>
      </c>
      <c r="E86" s="4"/>
      <c r="F86" s="2461" t="s">
        <v>4461</v>
      </c>
      <c r="G86" s="2261" t="s">
        <v>5107</v>
      </c>
      <c r="H86" s="4"/>
      <c r="K86" s="346"/>
    </row>
    <row r="87" hidden="1">
      <c r="B87" s="2404">
        <v>45320.0</v>
      </c>
      <c r="C87" s="2405" t="s">
        <v>280</v>
      </c>
      <c r="D87" s="2261" t="s">
        <v>3113</v>
      </c>
      <c r="E87" s="2462"/>
      <c r="F87" s="2461" t="s">
        <v>4461</v>
      </c>
      <c r="G87" s="2261" t="s">
        <v>5109</v>
      </c>
      <c r="H87" s="4"/>
      <c r="K87" s="346"/>
    </row>
    <row r="88">
      <c r="B88" s="2463">
        <v>45321.0</v>
      </c>
      <c r="C88" s="2464" t="s">
        <v>280</v>
      </c>
      <c r="D88" s="2465" t="s">
        <v>5112</v>
      </c>
      <c r="E88" s="4"/>
      <c r="F88" s="2466" t="s">
        <v>4461</v>
      </c>
      <c r="G88" s="2467" t="s">
        <v>5113</v>
      </c>
      <c r="H88" s="4"/>
      <c r="K88" s="346"/>
    </row>
    <row r="89" hidden="1">
      <c r="B89" s="2404">
        <v>45322.0</v>
      </c>
      <c r="C89" s="2405" t="s">
        <v>280</v>
      </c>
      <c r="D89" s="2261" t="s">
        <v>5081</v>
      </c>
      <c r="E89" s="4"/>
      <c r="F89" s="2461" t="s">
        <v>4461</v>
      </c>
      <c r="G89" s="2261" t="s">
        <v>5115</v>
      </c>
      <c r="H89" s="4"/>
      <c r="K89" s="346"/>
    </row>
    <row r="90" hidden="1">
      <c r="B90" s="2390">
        <v>45292.0</v>
      </c>
      <c r="C90" s="2391" t="s">
        <v>78</v>
      </c>
      <c r="D90" s="2392" t="s">
        <v>2795</v>
      </c>
      <c r="E90" s="4"/>
      <c r="F90" s="2367" t="s">
        <v>4506</v>
      </c>
      <c r="G90" s="2393" t="s">
        <v>5121</v>
      </c>
      <c r="H90" s="4"/>
      <c r="I90" s="2408"/>
      <c r="K90" s="346"/>
    </row>
    <row r="91" hidden="1">
      <c r="B91" s="2390">
        <v>45293.0</v>
      </c>
      <c r="C91" s="2391" t="s">
        <v>78</v>
      </c>
      <c r="D91" s="2392" t="s">
        <v>817</v>
      </c>
      <c r="E91" s="4"/>
      <c r="F91" s="2367" t="s">
        <v>4506</v>
      </c>
      <c r="G91" s="2393" t="s">
        <v>5123</v>
      </c>
      <c r="H91" s="4"/>
      <c r="I91" s="2408"/>
      <c r="K91" s="346"/>
    </row>
    <row r="92" hidden="1">
      <c r="B92" s="2448">
        <v>45294.0</v>
      </c>
      <c r="C92" s="2391" t="s">
        <v>78</v>
      </c>
      <c r="D92" s="2392" t="s">
        <v>479</v>
      </c>
      <c r="E92" s="4"/>
      <c r="F92" s="2367" t="s">
        <v>4506</v>
      </c>
      <c r="G92" s="2393" t="s">
        <v>5125</v>
      </c>
      <c r="H92" s="4"/>
      <c r="I92" s="2408"/>
      <c r="K92" s="346"/>
    </row>
    <row r="93" hidden="1">
      <c r="B93" s="2390">
        <v>45295.0</v>
      </c>
      <c r="C93" s="2391" t="s">
        <v>78</v>
      </c>
      <c r="D93" s="2392" t="s">
        <v>3973</v>
      </c>
      <c r="E93" s="4"/>
      <c r="F93" s="2367" t="s">
        <v>4506</v>
      </c>
      <c r="G93" s="2393" t="s">
        <v>5128</v>
      </c>
      <c r="H93" s="4"/>
      <c r="I93" s="2408"/>
      <c r="K93" s="346"/>
    </row>
    <row r="94" hidden="1">
      <c r="B94" s="2390">
        <v>45296.0</v>
      </c>
      <c r="C94" s="2391" t="s">
        <v>78</v>
      </c>
      <c r="D94" s="2392" t="s">
        <v>3987</v>
      </c>
      <c r="E94" s="4"/>
      <c r="F94" s="2367" t="s">
        <v>4506</v>
      </c>
      <c r="G94" s="2393" t="s">
        <v>5130</v>
      </c>
      <c r="H94" s="4"/>
      <c r="I94" s="2408"/>
      <c r="K94" s="346"/>
    </row>
    <row r="95" hidden="1">
      <c r="B95" s="2390">
        <v>45297.0</v>
      </c>
      <c r="C95" s="2391" t="s">
        <v>78</v>
      </c>
      <c r="D95" s="2392" t="s">
        <v>479</v>
      </c>
      <c r="E95" s="4"/>
      <c r="F95" s="2367" t="s">
        <v>4506</v>
      </c>
      <c r="G95" s="2393" t="s">
        <v>5125</v>
      </c>
      <c r="H95" s="4"/>
      <c r="I95" s="2408"/>
      <c r="K95" s="346"/>
    </row>
    <row r="96" hidden="1">
      <c r="B96" s="2390">
        <v>45298.0</v>
      </c>
      <c r="C96" s="2391" t="s">
        <v>78</v>
      </c>
      <c r="D96" s="2392" t="s">
        <v>4477</v>
      </c>
      <c r="E96" s="4"/>
      <c r="F96" s="2367" t="s">
        <v>4506</v>
      </c>
      <c r="G96" s="2393" t="s">
        <v>5133</v>
      </c>
      <c r="H96" s="4"/>
      <c r="I96" s="2408"/>
      <c r="K96" s="346"/>
    </row>
    <row r="97" hidden="1">
      <c r="B97" s="2390">
        <v>45299.0</v>
      </c>
      <c r="C97" s="2391" t="s">
        <v>78</v>
      </c>
      <c r="D97" s="2392" t="s">
        <v>326</v>
      </c>
      <c r="E97" s="4"/>
      <c r="F97" s="2367" t="s">
        <v>4506</v>
      </c>
      <c r="G97" s="2393" t="s">
        <v>5135</v>
      </c>
      <c r="H97" s="4"/>
      <c r="K97" s="346"/>
    </row>
    <row r="98" hidden="1">
      <c r="B98" s="2390">
        <v>45300.0</v>
      </c>
      <c r="C98" s="2391" t="s">
        <v>78</v>
      </c>
      <c r="D98" s="2392" t="s">
        <v>157</v>
      </c>
      <c r="E98" s="4"/>
      <c r="F98" s="2367" t="s">
        <v>4506</v>
      </c>
      <c r="G98" s="2393" t="s">
        <v>5137</v>
      </c>
      <c r="H98" s="4"/>
      <c r="K98" s="346"/>
    </row>
    <row r="99" hidden="1">
      <c r="B99" s="2390">
        <v>45303.0</v>
      </c>
      <c r="C99" s="2391" t="s">
        <v>78</v>
      </c>
      <c r="D99" s="2392" t="s">
        <v>222</v>
      </c>
      <c r="E99" s="4"/>
      <c r="F99" s="2367" t="s">
        <v>4506</v>
      </c>
      <c r="G99" s="2393" t="s">
        <v>5139</v>
      </c>
      <c r="H99" s="4"/>
      <c r="K99" s="346"/>
    </row>
    <row r="100" hidden="1">
      <c r="B100" s="2390">
        <v>45304.0</v>
      </c>
      <c r="C100" s="2391" t="s">
        <v>78</v>
      </c>
      <c r="D100" s="2392" t="s">
        <v>4285</v>
      </c>
      <c r="E100" s="4"/>
      <c r="F100" s="2367" t="s">
        <v>4506</v>
      </c>
      <c r="G100" s="2393" t="s">
        <v>5141</v>
      </c>
      <c r="H100" s="4"/>
      <c r="K100" s="346"/>
    </row>
    <row r="101" hidden="1">
      <c r="B101" s="2390">
        <v>45305.0</v>
      </c>
      <c r="C101" s="2391" t="s">
        <v>78</v>
      </c>
      <c r="D101" s="2392" t="s">
        <v>2152</v>
      </c>
      <c r="E101" s="4"/>
      <c r="F101" s="2367" t="s">
        <v>4506</v>
      </c>
      <c r="G101" s="2393" t="s">
        <v>5144</v>
      </c>
      <c r="H101" s="4"/>
      <c r="K101" s="346"/>
    </row>
    <row r="102" hidden="1">
      <c r="B102" s="2390">
        <v>45306.0</v>
      </c>
      <c r="C102" s="2391" t="s">
        <v>78</v>
      </c>
      <c r="D102" s="2392" t="s">
        <v>180</v>
      </c>
      <c r="E102" s="4"/>
      <c r="F102" s="2367" t="s">
        <v>4506</v>
      </c>
      <c r="G102" s="2393" t="s">
        <v>5147</v>
      </c>
      <c r="H102" s="4"/>
      <c r="K102" s="346"/>
    </row>
    <row r="103" hidden="1">
      <c r="B103" s="2390">
        <v>45307.0</v>
      </c>
      <c r="C103" s="2391" t="s">
        <v>78</v>
      </c>
      <c r="D103" s="2392" t="s">
        <v>2797</v>
      </c>
      <c r="E103" s="4"/>
      <c r="F103" s="2367" t="s">
        <v>4506</v>
      </c>
      <c r="G103" s="2393" t="s">
        <v>5150</v>
      </c>
      <c r="H103" s="4"/>
      <c r="K103" s="346"/>
    </row>
    <row r="104" hidden="1">
      <c r="B104" s="2390">
        <v>45308.0</v>
      </c>
      <c r="C104" s="2391" t="s">
        <v>78</v>
      </c>
      <c r="D104" s="2392" t="s">
        <v>4131</v>
      </c>
      <c r="E104" s="4"/>
      <c r="F104" s="2367" t="s">
        <v>4506</v>
      </c>
      <c r="G104" s="2393" t="s">
        <v>5152</v>
      </c>
      <c r="H104" s="4"/>
      <c r="K104" s="346"/>
    </row>
    <row r="105" hidden="1">
      <c r="B105" s="2390">
        <v>45310.0</v>
      </c>
      <c r="C105" s="2391" t="s">
        <v>78</v>
      </c>
      <c r="D105" s="2392" t="s">
        <v>1503</v>
      </c>
      <c r="E105" s="4"/>
      <c r="F105" s="2367" t="s">
        <v>4506</v>
      </c>
      <c r="G105" s="2393" t="s">
        <v>5153</v>
      </c>
      <c r="H105" s="4"/>
      <c r="K105" s="346"/>
    </row>
    <row r="106" hidden="1">
      <c r="B106" s="2390">
        <v>45311.0</v>
      </c>
      <c r="C106" s="2391" t="s">
        <v>78</v>
      </c>
      <c r="D106" s="2392" t="s">
        <v>3113</v>
      </c>
      <c r="E106" s="4"/>
      <c r="F106" s="2367" t="s">
        <v>4506</v>
      </c>
      <c r="G106" s="2393" t="s">
        <v>5154</v>
      </c>
      <c r="H106" s="4"/>
      <c r="K106" s="346"/>
    </row>
    <row r="107" hidden="1">
      <c r="B107" s="2390">
        <v>45312.0</v>
      </c>
      <c r="C107" s="2391" t="s">
        <v>78</v>
      </c>
      <c r="D107" s="2392" t="s">
        <v>161</v>
      </c>
      <c r="E107" s="4"/>
      <c r="F107" s="2367" t="s">
        <v>4506</v>
      </c>
      <c r="G107" s="2393" t="s">
        <v>5156</v>
      </c>
      <c r="H107" s="4"/>
      <c r="K107" s="346"/>
    </row>
    <row r="108" hidden="1">
      <c r="B108" s="2390">
        <v>45313.0</v>
      </c>
      <c r="C108" s="2391" t="s">
        <v>78</v>
      </c>
      <c r="D108" s="2392" t="s">
        <v>134</v>
      </c>
      <c r="E108" s="4"/>
      <c r="F108" s="2367" t="s">
        <v>4506</v>
      </c>
      <c r="G108" s="2393" t="s">
        <v>5158</v>
      </c>
      <c r="H108" s="4"/>
      <c r="K108" s="346"/>
    </row>
    <row r="109">
      <c r="B109" s="2468">
        <v>45314.0</v>
      </c>
      <c r="C109" s="2464" t="s">
        <v>78</v>
      </c>
      <c r="D109" s="2465" t="s">
        <v>5159</v>
      </c>
      <c r="E109" s="4"/>
      <c r="F109" s="2469" t="s">
        <v>4506</v>
      </c>
      <c r="G109" s="2467" t="s">
        <v>5161</v>
      </c>
      <c r="H109" s="4"/>
      <c r="K109" s="346"/>
    </row>
    <row r="110" hidden="1">
      <c r="B110" s="2390">
        <v>45315.0</v>
      </c>
      <c r="C110" s="2391" t="s">
        <v>78</v>
      </c>
      <c r="D110" s="2392" t="s">
        <v>3268</v>
      </c>
      <c r="E110" s="4"/>
      <c r="F110" s="2367" t="s">
        <v>4506</v>
      </c>
      <c r="G110" s="2393" t="s">
        <v>5163</v>
      </c>
      <c r="H110" s="4"/>
      <c r="K110" s="346"/>
    </row>
    <row r="111" hidden="1">
      <c r="B111" s="2390">
        <v>45317.0</v>
      </c>
      <c r="C111" s="2391" t="s">
        <v>78</v>
      </c>
      <c r="D111" s="2392" t="s">
        <v>1500</v>
      </c>
      <c r="E111" s="4"/>
      <c r="F111" s="2367" t="s">
        <v>4506</v>
      </c>
      <c r="G111" s="2393" t="s">
        <v>5165</v>
      </c>
      <c r="H111" s="4"/>
      <c r="K111" s="346"/>
    </row>
    <row r="112" hidden="1">
      <c r="B112" s="2390">
        <v>45318.0</v>
      </c>
      <c r="C112" s="2391" t="s">
        <v>78</v>
      </c>
      <c r="D112" s="2392" t="s">
        <v>170</v>
      </c>
      <c r="E112" s="4"/>
      <c r="F112" s="2367" t="s">
        <v>4506</v>
      </c>
      <c r="G112" s="2393" t="s">
        <v>5166</v>
      </c>
      <c r="H112" s="4"/>
      <c r="K112" s="346"/>
    </row>
    <row r="113" hidden="1">
      <c r="B113" s="2390">
        <v>45319.0</v>
      </c>
      <c r="C113" s="2391" t="s">
        <v>78</v>
      </c>
      <c r="D113" s="2392" t="s">
        <v>314</v>
      </c>
      <c r="E113" s="4"/>
      <c r="F113" s="2367" t="s">
        <v>4506</v>
      </c>
      <c r="G113" s="2393" t="s">
        <v>5168</v>
      </c>
      <c r="H113" s="4"/>
      <c r="K113" s="346"/>
    </row>
    <row r="114" hidden="1">
      <c r="B114" s="2390">
        <v>45320.0</v>
      </c>
      <c r="C114" s="2391" t="s">
        <v>78</v>
      </c>
      <c r="D114" s="2392" t="s">
        <v>5170</v>
      </c>
      <c r="E114" s="4"/>
      <c r="F114" s="2367" t="s">
        <v>4506</v>
      </c>
      <c r="G114" s="2393" t="s">
        <v>5171</v>
      </c>
      <c r="H114" s="4"/>
      <c r="K114" s="346"/>
    </row>
    <row r="115" hidden="1">
      <c r="B115" s="2390">
        <v>45321.0</v>
      </c>
      <c r="C115" s="2391" t="s">
        <v>78</v>
      </c>
      <c r="D115" s="2392" t="s">
        <v>3113</v>
      </c>
      <c r="E115" s="4"/>
      <c r="F115" s="2367" t="s">
        <v>4506</v>
      </c>
      <c r="G115" s="2393" t="s">
        <v>5173</v>
      </c>
      <c r="H115" s="4"/>
      <c r="K115" s="346"/>
    </row>
    <row r="116" hidden="1">
      <c r="B116" s="2470">
        <v>45322.0</v>
      </c>
      <c r="C116" s="2471" t="s">
        <v>78</v>
      </c>
      <c r="D116" s="2472" t="s">
        <v>5175</v>
      </c>
      <c r="E116" s="65"/>
      <c r="F116" s="2473" t="s">
        <v>4506</v>
      </c>
      <c r="G116" s="2474" t="s">
        <v>5177</v>
      </c>
      <c r="H116" s="65"/>
      <c r="K116" s="346"/>
    </row>
    <row r="117">
      <c r="B117" s="2456" t="s">
        <v>4757</v>
      </c>
      <c r="C117" s="478" t="s">
        <v>5179</v>
      </c>
      <c r="K117" s="1634"/>
    </row>
    <row r="118">
      <c r="K118" s="1634"/>
    </row>
    <row r="119">
      <c r="K119" s="1634"/>
    </row>
    <row r="120">
      <c r="K120" s="1634"/>
    </row>
  </sheetData>
  <autoFilter ref="$B$55:$H$118">
    <filterColumn colId="0">
      <colorFilter dxfId="8"/>
    </filterColumn>
    <sortState ref="B55:H118">
      <sortCondition ref="C55:C118"/>
      <sortCondition ref="B55:B118"/>
    </sortState>
  </autoFilter>
  <mergeCells count="224">
    <mergeCell ref="U22:U26"/>
    <mergeCell ref="V22:V26"/>
    <mergeCell ref="AC22:AC26"/>
    <mergeCell ref="AD22:AD26"/>
    <mergeCell ref="AE22:AE26"/>
    <mergeCell ref="H28:H30"/>
    <mergeCell ref="K28:K29"/>
    <mergeCell ref="Q28:Q30"/>
    <mergeCell ref="T28:T29"/>
    <mergeCell ref="Z28:Z30"/>
    <mergeCell ref="AC28:AC29"/>
    <mergeCell ref="AI28:AI30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B22:B26"/>
    <mergeCell ref="C22:C26"/>
    <mergeCell ref="D22:D26"/>
    <mergeCell ref="K22:K26"/>
    <mergeCell ref="L22:L26"/>
    <mergeCell ref="M22:M26"/>
    <mergeCell ref="T22:T26"/>
    <mergeCell ref="P33:P36"/>
    <mergeCell ref="Q33:Q36"/>
    <mergeCell ref="T33:T34"/>
    <mergeCell ref="Z33:Z35"/>
    <mergeCell ref="AC33:AC35"/>
    <mergeCell ref="AI33:AI35"/>
    <mergeCell ref="B28:B29"/>
    <mergeCell ref="B33:B34"/>
    <mergeCell ref="F33:F36"/>
    <mergeCell ref="G33:G36"/>
    <mergeCell ref="H33:H36"/>
    <mergeCell ref="K33:K34"/>
    <mergeCell ref="O33:O36"/>
    <mergeCell ref="T38:T39"/>
    <mergeCell ref="Z38:Z40"/>
    <mergeCell ref="AC38:AC39"/>
    <mergeCell ref="AI38:AI40"/>
    <mergeCell ref="Q42:Q46"/>
    <mergeCell ref="Z42:Z46"/>
    <mergeCell ref="AI42:AI46"/>
    <mergeCell ref="T43:T44"/>
    <mergeCell ref="AC43:AC44"/>
    <mergeCell ref="K38:K41"/>
    <mergeCell ref="L38:L41"/>
    <mergeCell ref="M38:M41"/>
    <mergeCell ref="N38:N41"/>
    <mergeCell ref="O38:O41"/>
    <mergeCell ref="P38:P41"/>
    <mergeCell ref="Q38:Q41"/>
    <mergeCell ref="B38:B41"/>
    <mergeCell ref="B43:B46"/>
    <mergeCell ref="E43:E46"/>
    <mergeCell ref="F43:F46"/>
    <mergeCell ref="K43:K46"/>
    <mergeCell ref="L43:L46"/>
    <mergeCell ref="M43:M46"/>
    <mergeCell ref="N43:N46"/>
    <mergeCell ref="O43:O46"/>
    <mergeCell ref="P43:P46"/>
    <mergeCell ref="G56:H56"/>
    <mergeCell ref="G57:H57"/>
    <mergeCell ref="G76:H76"/>
    <mergeCell ref="G77:H77"/>
    <mergeCell ref="G69:H69"/>
    <mergeCell ref="G70:H70"/>
    <mergeCell ref="G71:H71"/>
    <mergeCell ref="G72:H72"/>
    <mergeCell ref="G73:H73"/>
    <mergeCell ref="G74:H74"/>
    <mergeCell ref="G75:H75"/>
    <mergeCell ref="G79:H79"/>
    <mergeCell ref="G80:H80"/>
    <mergeCell ref="D75:E75"/>
    <mergeCell ref="D76:E76"/>
    <mergeCell ref="D77:E77"/>
    <mergeCell ref="D78:E78"/>
    <mergeCell ref="G78:H78"/>
    <mergeCell ref="D79:E79"/>
    <mergeCell ref="D80:E80"/>
    <mergeCell ref="C38:C41"/>
    <mergeCell ref="D38:D41"/>
    <mergeCell ref="E38:E41"/>
    <mergeCell ref="F38:F41"/>
    <mergeCell ref="G38:G41"/>
    <mergeCell ref="H38:H41"/>
    <mergeCell ref="H42:H46"/>
    <mergeCell ref="G43:G46"/>
    <mergeCell ref="C43:C46"/>
    <mergeCell ref="D43:D46"/>
    <mergeCell ref="B51:F54"/>
    <mergeCell ref="D55:E55"/>
    <mergeCell ref="G55:H55"/>
    <mergeCell ref="D56:E56"/>
    <mergeCell ref="D57:E57"/>
    <mergeCell ref="D58:E58"/>
    <mergeCell ref="G58:H58"/>
    <mergeCell ref="D59:E59"/>
    <mergeCell ref="G59:H59"/>
    <mergeCell ref="D60:E60"/>
    <mergeCell ref="G60:H60"/>
    <mergeCell ref="G61:H61"/>
    <mergeCell ref="D61:E61"/>
    <mergeCell ref="D62:E62"/>
    <mergeCell ref="D63:E63"/>
    <mergeCell ref="D64:E64"/>
    <mergeCell ref="D65:E65"/>
    <mergeCell ref="D66:E66"/>
    <mergeCell ref="D67:E67"/>
    <mergeCell ref="G62:H62"/>
    <mergeCell ref="G63:H63"/>
    <mergeCell ref="G64:H64"/>
    <mergeCell ref="G65:H65"/>
    <mergeCell ref="G66:H66"/>
    <mergeCell ref="G67:H67"/>
    <mergeCell ref="G68:H68"/>
    <mergeCell ref="D68:E68"/>
    <mergeCell ref="D69:E69"/>
    <mergeCell ref="D70:E70"/>
    <mergeCell ref="D71:E71"/>
    <mergeCell ref="D72:E72"/>
    <mergeCell ref="D73:E73"/>
    <mergeCell ref="D74:E74"/>
    <mergeCell ref="G85:H85"/>
    <mergeCell ref="G86:H86"/>
    <mergeCell ref="D110:E110"/>
    <mergeCell ref="D111:E111"/>
    <mergeCell ref="D112:E112"/>
    <mergeCell ref="D113:E113"/>
    <mergeCell ref="D114:E114"/>
    <mergeCell ref="D115:E115"/>
    <mergeCell ref="D116:E116"/>
    <mergeCell ref="D103:E103"/>
    <mergeCell ref="D104:E104"/>
    <mergeCell ref="D105:E105"/>
    <mergeCell ref="D106:E106"/>
    <mergeCell ref="D107:E107"/>
    <mergeCell ref="D108:E108"/>
    <mergeCell ref="D109:E109"/>
    <mergeCell ref="D81:E81"/>
    <mergeCell ref="G81:H81"/>
    <mergeCell ref="D82:E82"/>
    <mergeCell ref="G82:H82"/>
    <mergeCell ref="D83:E83"/>
    <mergeCell ref="G83:H83"/>
    <mergeCell ref="G84:H84"/>
    <mergeCell ref="D84:E84"/>
    <mergeCell ref="D85:E85"/>
    <mergeCell ref="D86:E86"/>
    <mergeCell ref="G87:H87"/>
    <mergeCell ref="D88:E88"/>
    <mergeCell ref="G88:H88"/>
    <mergeCell ref="G89:H89"/>
    <mergeCell ref="D89:E89"/>
    <mergeCell ref="D90:E90"/>
    <mergeCell ref="D91:E91"/>
    <mergeCell ref="D92:E92"/>
    <mergeCell ref="D93:E93"/>
    <mergeCell ref="D94:E94"/>
    <mergeCell ref="D95:E95"/>
    <mergeCell ref="G90:H90"/>
    <mergeCell ref="G91:H91"/>
    <mergeCell ref="G92:H92"/>
    <mergeCell ref="G93:H93"/>
    <mergeCell ref="G94:H94"/>
    <mergeCell ref="G95:H95"/>
    <mergeCell ref="G96:H96"/>
    <mergeCell ref="D96:E96"/>
    <mergeCell ref="D97:E97"/>
    <mergeCell ref="D98:E98"/>
    <mergeCell ref="D99:E99"/>
    <mergeCell ref="D100:E100"/>
    <mergeCell ref="D101:E101"/>
    <mergeCell ref="D102:E102"/>
    <mergeCell ref="G97:H97"/>
    <mergeCell ref="G98:H98"/>
    <mergeCell ref="G99:H99"/>
    <mergeCell ref="G100:H100"/>
    <mergeCell ref="G101:H101"/>
    <mergeCell ref="G102:H102"/>
    <mergeCell ref="G103:H103"/>
    <mergeCell ref="G111:H111"/>
    <mergeCell ref="G112:H112"/>
    <mergeCell ref="G113:H113"/>
    <mergeCell ref="G114:H114"/>
    <mergeCell ref="G115:H115"/>
    <mergeCell ref="G116:H116"/>
    <mergeCell ref="C117:H117"/>
    <mergeCell ref="G104:H104"/>
    <mergeCell ref="G105:H105"/>
    <mergeCell ref="G106:H106"/>
    <mergeCell ref="G107:H107"/>
    <mergeCell ref="G108:H108"/>
    <mergeCell ref="G109:H109"/>
    <mergeCell ref="G110:H110"/>
  </mergeCells>
  <dataValidations>
    <dataValidation type="list" allowBlank="1" showErrorMessage="1" sqref="C59:C116">
      <formula1>"超級品牌日,今日旗艦店"</formula1>
    </dataValidation>
  </dataValidations>
  <hyperlinks>
    <hyperlink r:id="rId1" ref="B51"/>
    <hyperlink r:id="rId2" ref="H52"/>
    <hyperlink r:id="rId3" ref="H53"/>
    <hyperlink r:id="rId4" ref="H54"/>
    <hyperlink r:id="rId5" ref="F59"/>
    <hyperlink r:id="rId6" ref="F60"/>
    <hyperlink r:id="rId7" ref="F61"/>
    <hyperlink r:id="rId8" ref="F62"/>
    <hyperlink r:id="rId9" ref="F63"/>
    <hyperlink r:id="rId10" ref="F64"/>
    <hyperlink r:id="rId11" ref="F65"/>
    <hyperlink r:id="rId12" ref="F66"/>
    <hyperlink r:id="rId13" ref="F67"/>
    <hyperlink r:id="rId14" ref="F68"/>
    <hyperlink r:id="rId15" ref="F69"/>
    <hyperlink r:id="rId16" ref="F70"/>
    <hyperlink r:id="rId17" ref="F71"/>
    <hyperlink r:id="rId18" ref="F72"/>
    <hyperlink r:id="rId19" ref="F73"/>
    <hyperlink r:id="rId20" ref="F74"/>
    <hyperlink r:id="rId21" ref="F75"/>
    <hyperlink r:id="rId22" ref="F76"/>
    <hyperlink r:id="rId23" ref="F77"/>
    <hyperlink r:id="rId24" ref="F78"/>
    <hyperlink r:id="rId25" ref="F79"/>
    <hyperlink r:id="rId26" ref="F80"/>
    <hyperlink r:id="rId27" ref="F81"/>
    <hyperlink r:id="rId28" ref="F82"/>
    <hyperlink r:id="rId29" ref="F83"/>
    <hyperlink r:id="rId30" ref="F84"/>
    <hyperlink r:id="rId31" ref="F85"/>
    <hyperlink r:id="rId32" ref="F86"/>
    <hyperlink r:id="rId33" ref="F87"/>
    <hyperlink r:id="rId34" ref="F88"/>
    <hyperlink r:id="rId35" ref="F89"/>
    <hyperlink r:id="rId36" ref="F90"/>
    <hyperlink r:id="rId37" ref="F91"/>
    <hyperlink r:id="rId38" ref="F92"/>
    <hyperlink r:id="rId39" ref="F93"/>
    <hyperlink r:id="rId40" ref="F94"/>
    <hyperlink r:id="rId41" ref="F95"/>
    <hyperlink r:id="rId42" ref="F96"/>
    <hyperlink r:id="rId43" ref="F97"/>
    <hyperlink r:id="rId44" ref="F98"/>
    <hyperlink r:id="rId45" ref="F99"/>
    <hyperlink r:id="rId46" ref="F100"/>
    <hyperlink r:id="rId47" ref="F101"/>
    <hyperlink r:id="rId48" ref="F102"/>
    <hyperlink r:id="rId49" ref="F103"/>
    <hyperlink r:id="rId50" ref="F104"/>
    <hyperlink r:id="rId51" ref="F105"/>
    <hyperlink r:id="rId52" ref="F106"/>
    <hyperlink r:id="rId53" ref="F107"/>
    <hyperlink r:id="rId54" ref="F108"/>
    <hyperlink r:id="rId55" ref="F109"/>
    <hyperlink r:id="rId56" ref="F110"/>
    <hyperlink r:id="rId57" ref="F111"/>
    <hyperlink r:id="rId58" ref="F112"/>
    <hyperlink r:id="rId59" ref="F113"/>
    <hyperlink r:id="rId60" ref="F114"/>
    <hyperlink r:id="rId61" ref="F115"/>
    <hyperlink r:id="rId62" ref="F116"/>
    <hyperlink display="此格及此格紅字案型再麻煩協助更改為&gt;&gt;刷卡最高20%蝦幣(原為刷卡最高30%蝦幣)" location="'【1月商城活動日曆(BAU)】'!K15:O18" ref="C1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3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1936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45784.0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5027</v>
      </c>
      <c r="C15" s="36"/>
      <c r="D15" s="36"/>
      <c r="E15" s="36"/>
      <c r="F15" s="65"/>
      <c r="G15" s="1145" t="s">
        <v>40</v>
      </c>
      <c r="H15" s="65"/>
      <c r="K15" s="1624" t="s">
        <v>5028</v>
      </c>
      <c r="L15" s="36"/>
      <c r="M15" s="36"/>
      <c r="N15" s="36"/>
      <c r="O15" s="65"/>
      <c r="P15" s="1145" t="s">
        <v>40</v>
      </c>
      <c r="Q15" s="65"/>
      <c r="T15" s="1623" t="s">
        <v>5029</v>
      </c>
      <c r="U15" s="36"/>
      <c r="V15" s="36"/>
      <c r="W15" s="36"/>
      <c r="X15" s="65"/>
      <c r="Y15" s="1145" t="s">
        <v>40</v>
      </c>
      <c r="Z15" s="65"/>
      <c r="AC15" s="1624" t="s">
        <v>5030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769">
        <v>1.0</v>
      </c>
      <c r="C22" s="769">
        <v>2.0</v>
      </c>
      <c r="D22" s="769">
        <v>3.0</v>
      </c>
      <c r="E22" s="769">
        <v>4.0</v>
      </c>
      <c r="F22" s="769">
        <v>5.0</v>
      </c>
      <c r="G22" s="769">
        <v>6.0</v>
      </c>
      <c r="H22" s="769">
        <v>7.0</v>
      </c>
      <c r="K22" s="769">
        <v>1.0</v>
      </c>
      <c r="L22" s="769">
        <v>2.0</v>
      </c>
      <c r="M22" s="769">
        <v>3.0</v>
      </c>
      <c r="N22" s="769">
        <v>4.0</v>
      </c>
      <c r="O22" s="769">
        <v>5.0</v>
      </c>
      <c r="P22" s="769">
        <v>6.0</v>
      </c>
      <c r="Q22" s="769">
        <v>7.0</v>
      </c>
      <c r="T22" s="769">
        <v>1.0</v>
      </c>
      <c r="U22" s="769">
        <v>2.0</v>
      </c>
      <c r="V22" s="769">
        <v>3.0</v>
      </c>
      <c r="W22" s="769">
        <v>4.0</v>
      </c>
      <c r="X22" s="769">
        <v>5.0</v>
      </c>
      <c r="Y22" s="769">
        <v>6.0</v>
      </c>
      <c r="Z22" s="769">
        <v>7.0</v>
      </c>
      <c r="AA22" s="78"/>
      <c r="AB22" s="78"/>
      <c r="AC22" s="769">
        <v>1.0</v>
      </c>
      <c r="AD22" s="769">
        <v>2.0</v>
      </c>
      <c r="AE22" s="769">
        <v>3.0</v>
      </c>
      <c r="AF22" s="769">
        <v>4.0</v>
      </c>
      <c r="AG22" s="769">
        <v>5.0</v>
      </c>
      <c r="AH22" s="769">
        <v>6.0</v>
      </c>
      <c r="AI22" s="769">
        <v>7.0</v>
      </c>
      <c r="AJ22" s="844"/>
    </row>
    <row r="23" ht="18.0" customHeight="1">
      <c r="A23" s="831"/>
      <c r="B23" s="159"/>
      <c r="C23" s="159"/>
      <c r="D23" s="159"/>
      <c r="E23" s="159"/>
      <c r="F23" s="159"/>
      <c r="G23" s="2377" t="s">
        <v>5032</v>
      </c>
      <c r="H23" s="159"/>
      <c r="K23" s="159"/>
      <c r="L23" s="159"/>
      <c r="M23" s="159"/>
      <c r="N23" s="159"/>
      <c r="O23" s="159"/>
      <c r="P23" s="2377" t="s">
        <v>5032</v>
      </c>
      <c r="Q23" s="159"/>
      <c r="R23" s="831"/>
      <c r="S23" s="831"/>
      <c r="T23" s="159"/>
      <c r="U23" s="159"/>
      <c r="V23" s="159"/>
      <c r="W23" s="159"/>
      <c r="X23" s="159"/>
      <c r="Y23" s="2377" t="s">
        <v>5032</v>
      </c>
      <c r="Z23" s="159"/>
      <c r="AA23" s="837"/>
      <c r="AB23" s="837"/>
      <c r="AC23" s="159"/>
      <c r="AD23" s="159"/>
      <c r="AE23" s="159"/>
      <c r="AF23" s="159"/>
      <c r="AG23" s="159"/>
      <c r="AH23" s="2377" t="s">
        <v>5032</v>
      </c>
      <c r="AI23" s="159"/>
      <c r="AJ23" s="844"/>
    </row>
    <row r="24" ht="18.0" customHeight="1">
      <c r="A24" s="831"/>
      <c r="B24" s="159"/>
      <c r="C24" s="159"/>
      <c r="D24" s="159"/>
      <c r="E24" s="159"/>
      <c r="F24" s="159"/>
      <c r="G24" s="25"/>
      <c r="H24" s="159"/>
      <c r="K24" s="159"/>
      <c r="L24" s="159"/>
      <c r="M24" s="159"/>
      <c r="N24" s="159"/>
      <c r="O24" s="159"/>
      <c r="P24" s="25"/>
      <c r="Q24" s="159"/>
      <c r="R24" s="831"/>
      <c r="S24" s="831"/>
      <c r="T24" s="159"/>
      <c r="U24" s="159"/>
      <c r="V24" s="159"/>
      <c r="W24" s="159"/>
      <c r="X24" s="159"/>
      <c r="Y24" s="25"/>
      <c r="Z24" s="159"/>
      <c r="AA24" s="837"/>
      <c r="AB24" s="837"/>
      <c r="AC24" s="159"/>
      <c r="AD24" s="159"/>
      <c r="AE24" s="159"/>
      <c r="AF24" s="159"/>
      <c r="AG24" s="159"/>
      <c r="AH24" s="25"/>
      <c r="AI24" s="159"/>
      <c r="AJ24" s="844"/>
    </row>
    <row r="25" ht="18.0" customHeight="1">
      <c r="A25" s="831"/>
      <c r="B25" s="159"/>
      <c r="C25" s="2244" t="s">
        <v>78</v>
      </c>
      <c r="D25" s="2244" t="s">
        <v>78</v>
      </c>
      <c r="E25" s="2244" t="s">
        <v>78</v>
      </c>
      <c r="F25" s="2244" t="s">
        <v>78</v>
      </c>
      <c r="G25" s="14"/>
      <c r="H25" s="2244" t="s">
        <v>78</v>
      </c>
      <c r="K25" s="159"/>
      <c r="L25" s="2244" t="s">
        <v>78</v>
      </c>
      <c r="M25" s="2244" t="s">
        <v>78</v>
      </c>
      <c r="N25" s="2244" t="s">
        <v>78</v>
      </c>
      <c r="O25" s="2244" t="s">
        <v>78</v>
      </c>
      <c r="P25" s="14"/>
      <c r="Q25" s="2244" t="s">
        <v>78</v>
      </c>
      <c r="R25" s="831"/>
      <c r="S25" s="831"/>
      <c r="T25" s="159"/>
      <c r="U25" s="2244" t="s">
        <v>78</v>
      </c>
      <c r="V25" s="2244" t="s">
        <v>78</v>
      </c>
      <c r="W25" s="2244" t="s">
        <v>78</v>
      </c>
      <c r="X25" s="2244" t="s">
        <v>78</v>
      </c>
      <c r="Y25" s="14"/>
      <c r="Z25" s="2244" t="s">
        <v>78</v>
      </c>
      <c r="AA25" s="837"/>
      <c r="AB25" s="837"/>
      <c r="AC25" s="159"/>
      <c r="AD25" s="2244" t="s">
        <v>78</v>
      </c>
      <c r="AE25" s="2244" t="s">
        <v>78</v>
      </c>
      <c r="AF25" s="2244" t="s">
        <v>78</v>
      </c>
      <c r="AG25" s="2244" t="s">
        <v>78</v>
      </c>
      <c r="AH25" s="14"/>
      <c r="AI25" s="2244" t="s">
        <v>78</v>
      </c>
      <c r="AJ25" s="844"/>
    </row>
    <row r="26" ht="18.0" customHeight="1">
      <c r="A26" s="831"/>
      <c r="B26" s="2244" t="s">
        <v>78</v>
      </c>
      <c r="C26" s="2242" t="s">
        <v>280</v>
      </c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2244" t="s">
        <v>78</v>
      </c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2244" t="s">
        <v>78</v>
      </c>
      <c r="U26" s="2242" t="s">
        <v>280</v>
      </c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2244" t="s">
        <v>78</v>
      </c>
      <c r="AD26" s="2242" t="s">
        <v>280</v>
      </c>
      <c r="AE26" s="2242" t="s">
        <v>280</v>
      </c>
      <c r="AF26" s="2242" t="s">
        <v>280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8.0</v>
      </c>
      <c r="C27" s="769">
        <v>9.0</v>
      </c>
      <c r="D27" s="769">
        <v>10.0</v>
      </c>
      <c r="E27" s="769">
        <v>11.0</v>
      </c>
      <c r="F27" s="769">
        <v>12.0</v>
      </c>
      <c r="G27" s="769">
        <v>13.0</v>
      </c>
      <c r="H27" s="769">
        <v>14.0</v>
      </c>
      <c r="K27" s="769">
        <v>8.0</v>
      </c>
      <c r="L27" s="769">
        <v>9.0</v>
      </c>
      <c r="M27" s="769">
        <v>10.0</v>
      </c>
      <c r="N27" s="769">
        <v>11.0</v>
      </c>
      <c r="O27" s="769">
        <v>12.0</v>
      </c>
      <c r="P27" s="769">
        <v>13.0</v>
      </c>
      <c r="Q27" s="769">
        <v>14.0</v>
      </c>
      <c r="T27" s="769">
        <v>8.0</v>
      </c>
      <c r="U27" s="769">
        <v>9.0</v>
      </c>
      <c r="V27" s="769">
        <v>10.0</v>
      </c>
      <c r="W27" s="769">
        <v>11.0</v>
      </c>
      <c r="X27" s="769">
        <v>12.0</v>
      </c>
      <c r="Y27" s="769">
        <v>13.0</v>
      </c>
      <c r="Z27" s="769">
        <v>14.0</v>
      </c>
      <c r="AA27" s="78"/>
      <c r="AB27" s="78"/>
      <c r="AC27" s="769">
        <v>8.0</v>
      </c>
      <c r="AD27" s="769">
        <v>9.0</v>
      </c>
      <c r="AE27" s="769">
        <v>10.0</v>
      </c>
      <c r="AF27" s="769">
        <v>11.0</v>
      </c>
      <c r="AG27" s="769">
        <v>12.0</v>
      </c>
      <c r="AH27" s="769">
        <v>13.0</v>
      </c>
      <c r="AI27" s="769">
        <v>14.0</v>
      </c>
      <c r="AJ27" s="844"/>
    </row>
    <row r="28" ht="18.0" customHeight="1">
      <c r="B28" s="2376" t="s">
        <v>4669</v>
      </c>
      <c r="C28" s="159"/>
      <c r="D28" s="159"/>
      <c r="E28" s="159"/>
      <c r="F28" s="159"/>
      <c r="G28" s="159"/>
      <c r="H28" s="159"/>
      <c r="K28" s="2376" t="s">
        <v>4669</v>
      </c>
      <c r="L28" s="159"/>
      <c r="M28" s="159"/>
      <c r="N28" s="159"/>
      <c r="O28" s="159"/>
      <c r="P28" s="159"/>
      <c r="Q28" s="159"/>
      <c r="T28" s="2376" t="s">
        <v>4669</v>
      </c>
      <c r="U28" s="159"/>
      <c r="V28" s="159"/>
      <c r="W28" s="159"/>
      <c r="X28" s="159"/>
      <c r="Y28" s="159"/>
      <c r="Z28" s="159"/>
      <c r="AC28" s="2376" t="s">
        <v>4669</v>
      </c>
      <c r="AD28" s="159"/>
      <c r="AE28" s="159"/>
      <c r="AF28" s="159"/>
      <c r="AG28" s="159"/>
      <c r="AH28" s="159"/>
      <c r="AI28" s="159"/>
      <c r="AJ28" s="844"/>
    </row>
    <row r="29" ht="18.0" customHeight="1">
      <c r="B29" s="25"/>
      <c r="C29" s="159"/>
      <c r="D29" s="159"/>
      <c r="E29" s="159"/>
      <c r="F29" s="159"/>
      <c r="G29" s="159"/>
      <c r="H29" s="159"/>
      <c r="K29" s="25"/>
      <c r="L29" s="159"/>
      <c r="M29" s="159"/>
      <c r="N29" s="159"/>
      <c r="O29" s="159"/>
      <c r="P29" s="159"/>
      <c r="Q29" s="159"/>
      <c r="T29" s="25"/>
      <c r="U29" s="159"/>
      <c r="V29" s="159"/>
      <c r="W29" s="159"/>
      <c r="X29" s="159"/>
      <c r="Y29" s="159"/>
      <c r="Z29" s="159"/>
      <c r="AC29" s="25"/>
      <c r="AD29" s="159"/>
      <c r="AE29" s="159"/>
      <c r="AF29" s="159"/>
      <c r="AG29" s="159"/>
      <c r="AH29" s="159"/>
      <c r="AI29" s="159"/>
      <c r="AJ29" s="844"/>
    </row>
    <row r="30" ht="18.0" customHeight="1">
      <c r="B30" s="773" t="s">
        <v>78</v>
      </c>
      <c r="C30" s="159"/>
      <c r="D30" s="773" t="s">
        <v>78</v>
      </c>
      <c r="E30" s="773" t="s">
        <v>78</v>
      </c>
      <c r="F30" s="773" t="s">
        <v>78</v>
      </c>
      <c r="G30" s="773" t="s">
        <v>78</v>
      </c>
      <c r="H30" s="773" t="s">
        <v>78</v>
      </c>
      <c r="K30" s="773" t="s">
        <v>78</v>
      </c>
      <c r="L30" s="159"/>
      <c r="M30" s="773" t="s">
        <v>78</v>
      </c>
      <c r="N30" s="773" t="s">
        <v>78</v>
      </c>
      <c r="O30" s="773" t="s">
        <v>78</v>
      </c>
      <c r="P30" s="773" t="s">
        <v>78</v>
      </c>
      <c r="Q30" s="773" t="s">
        <v>78</v>
      </c>
      <c r="T30" s="773" t="s">
        <v>78</v>
      </c>
      <c r="U30" s="159"/>
      <c r="V30" s="773" t="s">
        <v>78</v>
      </c>
      <c r="W30" s="773" t="s">
        <v>78</v>
      </c>
      <c r="X30" s="773" t="s">
        <v>78</v>
      </c>
      <c r="Y30" s="773" t="s">
        <v>78</v>
      </c>
      <c r="Z30" s="773" t="s">
        <v>78</v>
      </c>
      <c r="AC30" s="773" t="s">
        <v>78</v>
      </c>
      <c r="AD30" s="159"/>
      <c r="AE30" s="773" t="s">
        <v>78</v>
      </c>
      <c r="AF30" s="773" t="s">
        <v>78</v>
      </c>
      <c r="AG30" s="773" t="s">
        <v>78</v>
      </c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773" t="s">
        <v>78</v>
      </c>
      <c r="D31" s="2242" t="s">
        <v>280</v>
      </c>
      <c r="E31" s="2242" t="s">
        <v>280</v>
      </c>
      <c r="F31" s="2242" t="s">
        <v>280</v>
      </c>
      <c r="G31" s="2334" t="s">
        <v>280</v>
      </c>
      <c r="H31" s="2242" t="s">
        <v>280</v>
      </c>
      <c r="K31" s="2245" t="s">
        <v>280</v>
      </c>
      <c r="L31" s="773" t="s">
        <v>78</v>
      </c>
      <c r="M31" s="2242" t="s">
        <v>280</v>
      </c>
      <c r="N31" s="2242" t="s">
        <v>280</v>
      </c>
      <c r="O31" s="2242" t="s">
        <v>280</v>
      </c>
      <c r="P31" s="2334" t="s">
        <v>280</v>
      </c>
      <c r="Q31" s="2242" t="s">
        <v>280</v>
      </c>
      <c r="T31" s="2245" t="s">
        <v>280</v>
      </c>
      <c r="U31" s="773" t="s">
        <v>78</v>
      </c>
      <c r="V31" s="2242" t="s">
        <v>280</v>
      </c>
      <c r="W31" s="2242" t="s">
        <v>280</v>
      </c>
      <c r="X31" s="2242" t="s">
        <v>280</v>
      </c>
      <c r="Y31" s="2334" t="s">
        <v>280</v>
      </c>
      <c r="Z31" s="2242" t="s">
        <v>280</v>
      </c>
      <c r="AC31" s="2245" t="s">
        <v>280</v>
      </c>
      <c r="AD31" s="773" t="s">
        <v>78</v>
      </c>
      <c r="AE31" s="2242" t="s">
        <v>280</v>
      </c>
      <c r="AF31" s="2242" t="s">
        <v>280</v>
      </c>
      <c r="AG31" s="2242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15.0</v>
      </c>
      <c r="C32" s="769">
        <v>16.0</v>
      </c>
      <c r="D32" s="769">
        <v>17.0</v>
      </c>
      <c r="E32" s="769">
        <v>18.0</v>
      </c>
      <c r="F32" s="769">
        <v>19.0</v>
      </c>
      <c r="G32" s="769">
        <v>20.0</v>
      </c>
      <c r="H32" s="769">
        <v>21.0</v>
      </c>
      <c r="K32" s="769">
        <v>15.0</v>
      </c>
      <c r="L32" s="769">
        <v>16.0</v>
      </c>
      <c r="M32" s="769">
        <v>17.0</v>
      </c>
      <c r="N32" s="769">
        <v>18.0</v>
      </c>
      <c r="O32" s="769">
        <v>19.0</v>
      </c>
      <c r="P32" s="769">
        <v>20.0</v>
      </c>
      <c r="Q32" s="769">
        <v>21.0</v>
      </c>
      <c r="T32" s="769">
        <v>15.0</v>
      </c>
      <c r="U32" s="769">
        <v>16.0</v>
      </c>
      <c r="V32" s="769">
        <v>17.0</v>
      </c>
      <c r="W32" s="769">
        <v>18.0</v>
      </c>
      <c r="X32" s="769">
        <v>19.0</v>
      </c>
      <c r="Y32" s="769">
        <v>20.0</v>
      </c>
      <c r="Z32" s="769">
        <v>21.0</v>
      </c>
      <c r="AA32" s="92"/>
      <c r="AB32" s="92"/>
      <c r="AC32" s="769">
        <v>15.0</v>
      </c>
      <c r="AD32" s="769">
        <v>16.0</v>
      </c>
      <c r="AE32" s="769">
        <v>17.0</v>
      </c>
      <c r="AF32" s="769">
        <v>18.0</v>
      </c>
      <c r="AG32" s="769">
        <v>19.0</v>
      </c>
      <c r="AH32" s="769">
        <v>20.0</v>
      </c>
      <c r="AI32" s="769">
        <v>21.0</v>
      </c>
      <c r="AJ32" s="844"/>
    </row>
    <row r="33" ht="18.0" customHeight="1">
      <c r="B33" s="841" t="s">
        <v>4102</v>
      </c>
      <c r="C33" s="159"/>
      <c r="D33" s="159"/>
      <c r="E33" s="2246" t="s">
        <v>5034</v>
      </c>
      <c r="F33" s="159"/>
      <c r="G33" s="1389" t="s">
        <v>115</v>
      </c>
      <c r="H33" s="1389" t="s">
        <v>115</v>
      </c>
      <c r="K33" s="841" t="s">
        <v>4102</v>
      </c>
      <c r="L33" s="159"/>
      <c r="M33" s="159"/>
      <c r="N33" s="2246" t="s">
        <v>5034</v>
      </c>
      <c r="O33" s="159"/>
      <c r="P33" s="1389" t="s">
        <v>115</v>
      </c>
      <c r="Q33" s="1389" t="s">
        <v>115</v>
      </c>
      <c r="T33" s="841" t="s">
        <v>4102</v>
      </c>
      <c r="U33" s="159"/>
      <c r="V33" s="159"/>
      <c r="W33" s="2246" t="s">
        <v>5034</v>
      </c>
      <c r="X33" s="159"/>
      <c r="Y33" s="159"/>
      <c r="Z33" s="159"/>
      <c r="AC33" s="841" t="s">
        <v>4102</v>
      </c>
      <c r="AD33" s="159"/>
      <c r="AE33" s="159"/>
      <c r="AF33" s="2246" t="s">
        <v>5034</v>
      </c>
      <c r="AG33" s="159"/>
      <c r="AH33" s="159"/>
      <c r="AI33" s="159"/>
      <c r="AJ33" s="844"/>
    </row>
    <row r="34" ht="18.0" customHeight="1">
      <c r="B34" s="25"/>
      <c r="C34" s="159"/>
      <c r="D34" s="159"/>
      <c r="E34" s="25"/>
      <c r="F34" s="159"/>
      <c r="G34" s="25"/>
      <c r="H34" s="25"/>
      <c r="K34" s="25"/>
      <c r="L34" s="159"/>
      <c r="M34" s="159"/>
      <c r="N34" s="25"/>
      <c r="O34" s="159"/>
      <c r="P34" s="25"/>
      <c r="Q34" s="25"/>
      <c r="T34" s="25"/>
      <c r="U34" s="159"/>
      <c r="V34" s="159"/>
      <c r="W34" s="25"/>
      <c r="X34" s="159"/>
      <c r="Y34" s="159"/>
      <c r="Z34" s="159"/>
      <c r="AC34" s="25"/>
      <c r="AD34" s="159"/>
      <c r="AE34" s="159"/>
      <c r="AF34" s="25"/>
      <c r="AG34" s="159"/>
      <c r="AH34" s="159"/>
      <c r="AI34" s="159"/>
      <c r="AJ34" s="844"/>
    </row>
    <row r="35" ht="18.0" customHeight="1">
      <c r="B35" s="2244" t="s">
        <v>78</v>
      </c>
      <c r="C35" s="2244" t="s">
        <v>78</v>
      </c>
      <c r="D35" s="159"/>
      <c r="E35" s="25"/>
      <c r="F35" s="773" t="s">
        <v>78</v>
      </c>
      <c r="G35" s="25"/>
      <c r="H35" s="25"/>
      <c r="K35" s="2244" t="s">
        <v>78</v>
      </c>
      <c r="L35" s="2244" t="s">
        <v>78</v>
      </c>
      <c r="M35" s="159"/>
      <c r="N35" s="25"/>
      <c r="O35" s="773" t="s">
        <v>78</v>
      </c>
      <c r="P35" s="25"/>
      <c r="Q35" s="25"/>
      <c r="T35" s="2244" t="s">
        <v>78</v>
      </c>
      <c r="U35" s="2244" t="s">
        <v>78</v>
      </c>
      <c r="V35" s="159"/>
      <c r="W35" s="25"/>
      <c r="X35" s="773" t="s">
        <v>78</v>
      </c>
      <c r="Y35" s="773" t="s">
        <v>78</v>
      </c>
      <c r="Z35" s="159"/>
      <c r="AB35" s="53"/>
      <c r="AC35" s="2244" t="s">
        <v>78</v>
      </c>
      <c r="AD35" s="2244" t="s">
        <v>78</v>
      </c>
      <c r="AE35" s="159"/>
      <c r="AF35" s="25"/>
      <c r="AG35" s="773" t="s">
        <v>78</v>
      </c>
      <c r="AH35" s="773" t="s">
        <v>78</v>
      </c>
      <c r="AI35" s="159"/>
      <c r="AJ35" s="844"/>
    </row>
    <row r="36" ht="18.0" customHeight="1">
      <c r="B36" s="2245" t="s">
        <v>280</v>
      </c>
      <c r="C36" s="2245" t="s">
        <v>280</v>
      </c>
      <c r="D36" s="2242" t="s">
        <v>280</v>
      </c>
      <c r="E36" s="25"/>
      <c r="F36" s="2242" t="s">
        <v>280</v>
      </c>
      <c r="G36" s="14"/>
      <c r="H36" s="14"/>
      <c r="K36" s="2245" t="s">
        <v>280</v>
      </c>
      <c r="L36" s="2245" t="s">
        <v>280</v>
      </c>
      <c r="M36" s="2242" t="s">
        <v>280</v>
      </c>
      <c r="N36" s="25"/>
      <c r="O36" s="2242" t="s">
        <v>280</v>
      </c>
      <c r="P36" s="14"/>
      <c r="Q36" s="14"/>
      <c r="T36" s="2245" t="s">
        <v>280</v>
      </c>
      <c r="U36" s="2245" t="s">
        <v>280</v>
      </c>
      <c r="V36" s="2242" t="s">
        <v>280</v>
      </c>
      <c r="W36" s="25"/>
      <c r="X36" s="2242" t="s">
        <v>280</v>
      </c>
      <c r="Y36" s="2242" t="s">
        <v>280</v>
      </c>
      <c r="Z36" s="773" t="s">
        <v>78</v>
      </c>
      <c r="AC36" s="2245" t="s">
        <v>280</v>
      </c>
      <c r="AD36" s="2245" t="s">
        <v>280</v>
      </c>
      <c r="AE36" s="2242" t="s">
        <v>280</v>
      </c>
      <c r="AF36" s="25"/>
      <c r="AG36" s="2242" t="s">
        <v>280</v>
      </c>
      <c r="AH36" s="2242" t="s">
        <v>280</v>
      </c>
      <c r="AI36" s="773" t="s">
        <v>78</v>
      </c>
      <c r="AJ36" s="844"/>
    </row>
    <row r="37">
      <c r="B37" s="769">
        <v>22.0</v>
      </c>
      <c r="C37" s="769">
        <v>23.0</v>
      </c>
      <c r="D37" s="769">
        <v>24.0</v>
      </c>
      <c r="E37" s="769">
        <v>25.0</v>
      </c>
      <c r="F37" s="769">
        <v>26.0</v>
      </c>
      <c r="G37" s="769">
        <v>27.0</v>
      </c>
      <c r="H37" s="769">
        <v>28.0</v>
      </c>
      <c r="K37" s="769">
        <v>22.0</v>
      </c>
      <c r="L37" s="769">
        <v>23.0</v>
      </c>
      <c r="M37" s="769">
        <v>24.0</v>
      </c>
      <c r="N37" s="769">
        <v>25.0</v>
      </c>
      <c r="O37" s="769">
        <v>26.0</v>
      </c>
      <c r="P37" s="769">
        <v>27.0</v>
      </c>
      <c r="Q37" s="769">
        <v>28.0</v>
      </c>
      <c r="T37" s="769">
        <v>22.0</v>
      </c>
      <c r="U37" s="769">
        <v>23.0</v>
      </c>
      <c r="V37" s="769">
        <v>24.0</v>
      </c>
      <c r="W37" s="769">
        <v>25.0</v>
      </c>
      <c r="X37" s="769">
        <v>26.0</v>
      </c>
      <c r="Y37" s="769">
        <v>27.0</v>
      </c>
      <c r="Z37" s="769">
        <v>28.0</v>
      </c>
      <c r="AC37" s="769">
        <v>22.0</v>
      </c>
      <c r="AD37" s="769">
        <v>23.0</v>
      </c>
      <c r="AE37" s="769">
        <v>24.0</v>
      </c>
      <c r="AF37" s="769">
        <v>25.0</v>
      </c>
      <c r="AG37" s="769">
        <v>26.0</v>
      </c>
      <c r="AH37" s="769">
        <v>27.0</v>
      </c>
      <c r="AI37" s="769">
        <v>28.0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2382" t="s">
        <v>4685</v>
      </c>
      <c r="X38" s="159"/>
      <c r="Y38" s="159"/>
      <c r="Z38" s="159"/>
      <c r="AA38" s="97"/>
      <c r="AB38" s="97"/>
      <c r="AC38" s="841" t="s">
        <v>4102</v>
      </c>
      <c r="AD38" s="159"/>
      <c r="AE38" s="159"/>
      <c r="AF38" s="2382" t="s">
        <v>4685</v>
      </c>
      <c r="AG38" s="159"/>
      <c r="AH38" s="159"/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25"/>
      <c r="X39" s="159"/>
      <c r="Y39" s="159"/>
      <c r="Z39" s="159"/>
      <c r="AA39" s="97"/>
      <c r="AB39" s="97"/>
      <c r="AC39" s="25"/>
      <c r="AD39" s="159"/>
      <c r="AE39" s="159"/>
      <c r="AF39" s="25"/>
      <c r="AG39" s="159"/>
      <c r="AH39" s="159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773" t="s">
        <v>78</v>
      </c>
      <c r="U40" s="2244" t="s">
        <v>78</v>
      </c>
      <c r="V40" s="773" t="s">
        <v>78</v>
      </c>
      <c r="W40" s="25"/>
      <c r="X40" s="2378" t="s">
        <v>78</v>
      </c>
      <c r="Y40" s="2378" t="s">
        <v>78</v>
      </c>
      <c r="Z40" s="773" t="s">
        <v>78</v>
      </c>
      <c r="AA40" s="97"/>
      <c r="AB40" s="97"/>
      <c r="AC40" s="773" t="s">
        <v>78</v>
      </c>
      <c r="AD40" s="2244" t="s">
        <v>78</v>
      </c>
      <c r="AE40" s="773" t="s">
        <v>78</v>
      </c>
      <c r="AF40" s="25"/>
      <c r="AG40" s="2378" t="s">
        <v>78</v>
      </c>
      <c r="AH40" s="2378" t="s">
        <v>78</v>
      </c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2" t="s">
        <v>280</v>
      </c>
      <c r="W41" s="2242" t="s">
        <v>280</v>
      </c>
      <c r="X41" s="2242" t="s">
        <v>280</v>
      </c>
      <c r="Y41" s="237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2" t="s">
        <v>280</v>
      </c>
      <c r="AF41" s="2242" t="s">
        <v>280</v>
      </c>
      <c r="AG41" s="2242" t="s">
        <v>280</v>
      </c>
      <c r="AH41" s="2379" t="s">
        <v>280</v>
      </c>
      <c r="AI41" s="2379" t="s">
        <v>280</v>
      </c>
      <c r="AJ41" s="844"/>
    </row>
    <row r="42">
      <c r="B42" s="769">
        <v>29.0</v>
      </c>
      <c r="C42" s="769">
        <v>30.0</v>
      </c>
      <c r="D42" s="2305"/>
      <c r="E42" s="2305"/>
      <c r="F42" s="2305"/>
      <c r="G42" s="2305"/>
      <c r="H42" s="2305"/>
      <c r="K42" s="769">
        <v>29.0</v>
      </c>
      <c r="L42" s="769">
        <v>30.0</v>
      </c>
      <c r="M42" s="2305"/>
      <c r="N42" s="2305"/>
      <c r="O42" s="2305"/>
      <c r="P42" s="2305"/>
      <c r="Q42" s="2305"/>
      <c r="T42" s="769">
        <v>29.0</v>
      </c>
      <c r="U42" s="769">
        <v>30.0</v>
      </c>
      <c r="V42" s="2305"/>
      <c r="W42" s="2305"/>
      <c r="X42" s="2305"/>
      <c r="Y42" s="2305"/>
      <c r="Z42" s="2305"/>
      <c r="AA42" s="97"/>
      <c r="AB42" s="97"/>
      <c r="AC42" s="769">
        <v>29.0</v>
      </c>
      <c r="AD42" s="769">
        <v>30.0</v>
      </c>
      <c r="AE42" s="2305"/>
      <c r="AF42" s="2305"/>
      <c r="AG42" s="2305"/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25"/>
      <c r="E43" s="25"/>
      <c r="F43" s="25"/>
      <c r="G43" s="25"/>
      <c r="H43" s="25"/>
      <c r="K43" s="1389" t="s">
        <v>115</v>
      </c>
      <c r="L43" s="1389" t="s">
        <v>115</v>
      </c>
      <c r="M43" s="25"/>
      <c r="N43" s="25"/>
      <c r="O43" s="25"/>
      <c r="P43" s="25"/>
      <c r="Q43" s="25"/>
      <c r="T43" s="841" t="s">
        <v>4102</v>
      </c>
      <c r="U43" s="159"/>
      <c r="V43" s="25"/>
      <c r="W43" s="25"/>
      <c r="X43" s="25"/>
      <c r="Y43" s="25"/>
      <c r="Z43" s="25"/>
      <c r="AA43" s="97"/>
      <c r="AB43" s="97"/>
      <c r="AC43" s="841" t="s">
        <v>4102</v>
      </c>
      <c r="AD43" s="159"/>
      <c r="AE43" s="25"/>
      <c r="AF43" s="25"/>
      <c r="AG43" s="25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001"/>
      <c r="V44" s="25"/>
      <c r="W44" s="25"/>
      <c r="X44" s="25"/>
      <c r="Y44" s="25"/>
      <c r="Z44" s="25"/>
      <c r="AA44" s="97"/>
      <c r="AB44" s="97"/>
      <c r="AC44" s="25"/>
      <c r="AD44" s="1001"/>
      <c r="AE44" s="25"/>
      <c r="AF44" s="25"/>
      <c r="AG44" s="25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378" t="s">
        <v>78</v>
      </c>
      <c r="U45" s="1042" t="s">
        <v>78</v>
      </c>
      <c r="V45" s="25"/>
      <c r="W45" s="25"/>
      <c r="X45" s="25"/>
      <c r="Y45" s="25"/>
      <c r="Z45" s="25"/>
      <c r="AA45" s="97"/>
      <c r="AB45" s="97"/>
      <c r="AC45" s="2378" t="s">
        <v>78</v>
      </c>
      <c r="AD45" s="1042" t="s">
        <v>78</v>
      </c>
      <c r="AE45" s="25"/>
      <c r="AF45" s="25"/>
      <c r="AG45" s="25"/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4" t="s">
        <v>280</v>
      </c>
      <c r="V46" s="14"/>
      <c r="W46" s="14"/>
      <c r="X46" s="14"/>
      <c r="Y46" s="14"/>
      <c r="Z46" s="14"/>
      <c r="AA46" s="97"/>
      <c r="AB46" s="97"/>
      <c r="AC46" s="2334" t="s">
        <v>280</v>
      </c>
      <c r="AD46" s="2334" t="s">
        <v>280</v>
      </c>
      <c r="AE46" s="14"/>
      <c r="AF46" s="14"/>
      <c r="AG46" s="14"/>
      <c r="AH46" s="14"/>
      <c r="AI46" s="14"/>
      <c r="AJ46" s="844"/>
    </row>
    <row r="47" ht="18.0" hidden="1" customHeight="1">
      <c r="B47" s="2305"/>
      <c r="C47" s="2305"/>
      <c r="D47" s="2305"/>
      <c r="E47" s="2305"/>
      <c r="F47" s="2305"/>
      <c r="G47" s="2305"/>
      <c r="H47" s="2305"/>
      <c r="K47" s="769">
        <v>30.0</v>
      </c>
      <c r="L47" s="769">
        <v>31.0</v>
      </c>
      <c r="M47" s="2305"/>
      <c r="N47" s="2305"/>
      <c r="O47" s="2305"/>
      <c r="P47" s="2305"/>
      <c r="Q47" s="2305"/>
      <c r="T47" s="769">
        <v>30.0</v>
      </c>
      <c r="U47" s="769">
        <v>31.0</v>
      </c>
      <c r="V47" s="2337"/>
      <c r="W47" s="2337"/>
      <c r="X47" s="2337"/>
      <c r="Y47" s="2337"/>
      <c r="Z47" s="2337"/>
      <c r="AA47" s="97"/>
      <c r="AB47" s="97"/>
      <c r="AC47" s="769">
        <v>30.0</v>
      </c>
      <c r="AD47" s="769">
        <v>31.0</v>
      </c>
      <c r="AE47" s="2337"/>
      <c r="AF47" s="2337"/>
      <c r="AG47" s="2337"/>
      <c r="AH47" s="2337"/>
      <c r="AI47" s="2337"/>
      <c r="AJ47" s="844"/>
    </row>
    <row r="48" ht="18.0" hidden="1" customHeight="1">
      <c r="B48" s="25"/>
      <c r="C48" s="25"/>
      <c r="D48" s="25"/>
      <c r="E48" s="25"/>
      <c r="F48" s="25"/>
      <c r="G48" s="25"/>
      <c r="H48" s="25"/>
      <c r="K48" s="1389" t="s">
        <v>115</v>
      </c>
      <c r="L48" s="1389" t="s">
        <v>115</v>
      </c>
      <c r="M48" s="25"/>
      <c r="N48" s="25"/>
      <c r="O48" s="25"/>
      <c r="P48" s="25"/>
      <c r="Q48" s="25"/>
      <c r="T48" s="841" t="s">
        <v>4102</v>
      </c>
      <c r="U48" s="159"/>
      <c r="V48" s="25"/>
      <c r="W48" s="25"/>
      <c r="X48" s="25"/>
      <c r="Y48" s="25"/>
      <c r="Z48" s="25"/>
      <c r="AA48" s="97"/>
      <c r="AB48" s="97"/>
      <c r="AC48" s="841" t="s">
        <v>4102</v>
      </c>
      <c r="AD48" s="159"/>
      <c r="AE48" s="25"/>
      <c r="AF48" s="25"/>
      <c r="AG48" s="25"/>
      <c r="AH48" s="25"/>
      <c r="AI48" s="25"/>
      <c r="AJ48" s="844"/>
    </row>
    <row r="49" ht="18.0" hidden="1" customHeight="1">
      <c r="B49" s="25"/>
      <c r="C49" s="25"/>
      <c r="D49" s="25"/>
      <c r="E49" s="25"/>
      <c r="F49" s="25"/>
      <c r="G49" s="25"/>
      <c r="H49" s="25"/>
      <c r="K49" s="25"/>
      <c r="L49" s="25"/>
      <c r="M49" s="25"/>
      <c r="N49" s="25"/>
      <c r="O49" s="25"/>
      <c r="P49" s="25"/>
      <c r="Q49" s="25"/>
      <c r="T49" s="25"/>
      <c r="U49" s="159"/>
      <c r="V49" s="25"/>
      <c r="W49" s="25"/>
      <c r="X49" s="25"/>
      <c r="Y49" s="25"/>
      <c r="Z49" s="25"/>
      <c r="AA49" s="97"/>
      <c r="AB49" s="97"/>
      <c r="AC49" s="25"/>
      <c r="AD49" s="159"/>
      <c r="AE49" s="25"/>
      <c r="AF49" s="25"/>
      <c r="AG49" s="25"/>
      <c r="AH49" s="25"/>
      <c r="AI49" s="25"/>
      <c r="AJ49" s="844"/>
    </row>
    <row r="50" ht="18.0" hidden="1" customHeight="1">
      <c r="B50" s="25"/>
      <c r="C50" s="25"/>
      <c r="D50" s="25"/>
      <c r="E50" s="25"/>
      <c r="F50" s="25"/>
      <c r="G50" s="25"/>
      <c r="H50" s="25"/>
      <c r="K50" s="25"/>
      <c r="L50" s="25"/>
      <c r="M50" s="25"/>
      <c r="N50" s="25"/>
      <c r="O50" s="25"/>
      <c r="P50" s="25"/>
      <c r="Q50" s="25"/>
      <c r="T50" s="14"/>
      <c r="U50" s="2244" t="s">
        <v>78</v>
      </c>
      <c r="V50" s="25"/>
      <c r="W50" s="25"/>
      <c r="X50" s="25"/>
      <c r="Y50" s="25"/>
      <c r="Z50" s="25"/>
      <c r="AA50" s="97"/>
      <c r="AB50" s="97"/>
      <c r="AC50" s="14"/>
      <c r="AD50" s="2244" t="s">
        <v>78</v>
      </c>
      <c r="AE50" s="25"/>
      <c r="AF50" s="25"/>
      <c r="AG50" s="25"/>
      <c r="AH50" s="25"/>
      <c r="AI50" s="25"/>
      <c r="AJ50" s="844"/>
    </row>
    <row r="51" ht="18.0" hidden="1" customHeight="1">
      <c r="B51" s="14"/>
      <c r="C51" s="14"/>
      <c r="D51" s="14"/>
      <c r="E51" s="14"/>
      <c r="F51" s="14"/>
      <c r="G51" s="14"/>
      <c r="H51" s="14"/>
      <c r="K51" s="14"/>
      <c r="L51" s="14"/>
      <c r="M51" s="14"/>
      <c r="N51" s="14"/>
      <c r="O51" s="14"/>
      <c r="P51" s="14"/>
      <c r="Q51" s="14"/>
      <c r="T51" s="2334" t="s">
        <v>280</v>
      </c>
      <c r="U51" s="2334" t="s">
        <v>280</v>
      </c>
      <c r="V51" s="14"/>
      <c r="W51" s="14"/>
      <c r="X51" s="14"/>
      <c r="Y51" s="14"/>
      <c r="Z51" s="14"/>
      <c r="AA51" s="97"/>
      <c r="AB51" s="97"/>
      <c r="AC51" s="2334" t="s">
        <v>280</v>
      </c>
      <c r="AD51" s="2334" t="s">
        <v>280</v>
      </c>
      <c r="AE51" s="14"/>
      <c r="AF51" s="14"/>
      <c r="AG51" s="14"/>
      <c r="AH51" s="14"/>
      <c r="AI51" s="14"/>
      <c r="AJ51" s="844"/>
    </row>
    <row r="52">
      <c r="K52" s="346"/>
      <c r="AJ52" s="844"/>
    </row>
    <row r="53">
      <c r="AJ53" s="844"/>
    </row>
    <row r="54">
      <c r="K54" s="346"/>
      <c r="AJ54" s="844"/>
    </row>
    <row r="55">
      <c r="K55" s="1634"/>
    </row>
    <row r="56">
      <c r="B56" s="2154" t="s">
        <v>4686</v>
      </c>
      <c r="C56" s="36"/>
      <c r="D56" s="36"/>
      <c r="E56" s="36"/>
      <c r="F56" s="36"/>
      <c r="G56" s="2156" t="s">
        <v>139</v>
      </c>
      <c r="H56" s="2156" t="s">
        <v>140</v>
      </c>
      <c r="K56" s="346"/>
      <c r="T56" s="905"/>
      <c r="U56" s="905"/>
    </row>
    <row r="57">
      <c r="B57" s="51"/>
      <c r="G57" s="71" t="s">
        <v>85</v>
      </c>
      <c r="H57" s="2127" t="s">
        <v>4668</v>
      </c>
      <c r="K57" s="346"/>
      <c r="T57" s="905"/>
      <c r="U57" s="905"/>
    </row>
    <row r="58">
      <c r="B58" s="51"/>
      <c r="G58" s="71" t="s">
        <v>116</v>
      </c>
      <c r="H58" s="2127" t="s">
        <v>4671</v>
      </c>
      <c r="K58" s="346"/>
      <c r="T58" s="905"/>
      <c r="U58" s="905"/>
    </row>
    <row r="59">
      <c r="B59" s="153"/>
      <c r="C59" s="113"/>
      <c r="D59" s="113"/>
      <c r="E59" s="113"/>
      <c r="F59" s="113"/>
      <c r="G59" s="71" t="s">
        <v>169</v>
      </c>
      <c r="H59" s="2127" t="s">
        <v>4436</v>
      </c>
      <c r="K59" s="346"/>
      <c r="T59" s="905"/>
      <c r="U59" s="905"/>
    </row>
    <row r="60">
      <c r="A60" s="84" t="s">
        <v>4113</v>
      </c>
      <c r="B60" s="2250" t="s">
        <v>4114</v>
      </c>
      <c r="C60" s="2251" t="s">
        <v>448</v>
      </c>
      <c r="D60" s="2252" t="s">
        <v>124</v>
      </c>
      <c r="E60" s="4"/>
      <c r="F60" s="2253" t="s">
        <v>4454</v>
      </c>
      <c r="G60" s="2345" t="s">
        <v>4455</v>
      </c>
      <c r="H60" s="4"/>
      <c r="T60" s="905"/>
      <c r="U60" s="905"/>
    </row>
    <row r="61" ht="15.0" customHeight="1">
      <c r="A61" s="1" t="s">
        <v>149</v>
      </c>
      <c r="B61" s="2386">
        <v>45814.0</v>
      </c>
      <c r="C61" s="2387" t="s">
        <v>5142</v>
      </c>
      <c r="D61" s="2388" t="s">
        <v>508</v>
      </c>
      <c r="E61" s="4"/>
      <c r="F61" s="2389"/>
      <c r="G61" s="2388" t="s">
        <v>508</v>
      </c>
      <c r="H61" s="4"/>
      <c r="T61" s="905"/>
      <c r="U61" s="905"/>
    </row>
    <row r="62">
      <c r="B62" s="2386">
        <v>45826.0</v>
      </c>
      <c r="C62" s="2387" t="s">
        <v>5146</v>
      </c>
      <c r="D62" s="2388" t="s">
        <v>508</v>
      </c>
      <c r="E62" s="4"/>
      <c r="F62" s="2389"/>
      <c r="G62" s="2388" t="s">
        <v>508</v>
      </c>
      <c r="H62" s="4"/>
      <c r="T62" s="905"/>
      <c r="U62" s="905"/>
    </row>
    <row r="63">
      <c r="B63" s="2386">
        <v>45833.0</v>
      </c>
      <c r="C63" s="2387" t="s">
        <v>4120</v>
      </c>
      <c r="D63" s="2388" t="s">
        <v>508</v>
      </c>
      <c r="E63" s="4"/>
      <c r="F63" s="2389"/>
      <c r="G63" s="2388" t="s">
        <v>508</v>
      </c>
      <c r="H63" s="4"/>
      <c r="T63" s="905"/>
      <c r="U63" s="905"/>
    </row>
    <row r="64">
      <c r="B64" s="2390">
        <v>45809.0</v>
      </c>
      <c r="C64" s="2391" t="s">
        <v>78</v>
      </c>
      <c r="D64" s="2392" t="s">
        <v>314</v>
      </c>
      <c r="E64" s="4"/>
      <c r="F64" s="2367" t="s">
        <v>4506</v>
      </c>
      <c r="G64" s="2393" t="s">
        <v>5155</v>
      </c>
      <c r="H64" s="4"/>
      <c r="K64" s="346"/>
    </row>
    <row r="65">
      <c r="B65" s="2390">
        <v>45810.0</v>
      </c>
      <c r="C65" s="2391" t="s">
        <v>78</v>
      </c>
      <c r="D65" s="2392" t="s">
        <v>479</v>
      </c>
      <c r="E65" s="4"/>
      <c r="F65" s="2367" t="s">
        <v>4506</v>
      </c>
      <c r="G65" s="2393" t="s">
        <v>5157</v>
      </c>
      <c r="H65" s="4"/>
      <c r="K65" s="346"/>
    </row>
    <row r="66">
      <c r="B66" s="2390">
        <v>45811.0</v>
      </c>
      <c r="C66" s="2391" t="s">
        <v>78</v>
      </c>
      <c r="D66" s="2392" t="s">
        <v>228</v>
      </c>
      <c r="E66" s="4"/>
      <c r="F66" s="2367" t="s">
        <v>4506</v>
      </c>
      <c r="G66" s="2393" t="s">
        <v>5160</v>
      </c>
      <c r="H66" s="4"/>
      <c r="K66" s="346"/>
    </row>
    <row r="67">
      <c r="B67" s="2390">
        <v>45812.0</v>
      </c>
      <c r="C67" s="2391" t="s">
        <v>78</v>
      </c>
      <c r="D67" s="2392" t="s">
        <v>501</v>
      </c>
      <c r="E67" s="4"/>
      <c r="F67" s="2367" t="s">
        <v>4506</v>
      </c>
      <c r="G67" s="2393" t="s">
        <v>5162</v>
      </c>
      <c r="H67" s="4"/>
      <c r="K67" s="346"/>
    </row>
    <row r="68">
      <c r="B68" s="2390">
        <v>45813.0</v>
      </c>
      <c r="C68" s="2391" t="s">
        <v>78</v>
      </c>
      <c r="D68" s="2392" t="s">
        <v>652</v>
      </c>
      <c r="E68" s="4"/>
      <c r="F68" s="2367" t="s">
        <v>4506</v>
      </c>
      <c r="G68" s="2393" t="s">
        <v>5164</v>
      </c>
      <c r="H68" s="4"/>
      <c r="K68" s="346"/>
    </row>
    <row r="69">
      <c r="B69" s="2390">
        <v>45815.0</v>
      </c>
      <c r="C69" s="2391" t="s">
        <v>78</v>
      </c>
      <c r="D69" s="2392" t="s">
        <v>4296</v>
      </c>
      <c r="E69" s="4"/>
      <c r="F69" s="2367" t="s">
        <v>4506</v>
      </c>
      <c r="G69" s="2393" t="s">
        <v>5167</v>
      </c>
      <c r="H69" s="4"/>
      <c r="K69" s="346"/>
    </row>
    <row r="70">
      <c r="B70" s="2390">
        <v>45816.0</v>
      </c>
      <c r="C70" s="2391" t="s">
        <v>78</v>
      </c>
      <c r="D70" s="2392" t="s">
        <v>3987</v>
      </c>
      <c r="E70" s="4"/>
      <c r="F70" s="2367" t="s">
        <v>4506</v>
      </c>
      <c r="G70" s="2393" t="s">
        <v>5169</v>
      </c>
      <c r="H70" s="4"/>
      <c r="K70" s="346"/>
    </row>
    <row r="71">
      <c r="B71" s="2390">
        <v>45817.0</v>
      </c>
      <c r="C71" s="2391" t="s">
        <v>78</v>
      </c>
      <c r="D71" s="2392" t="s">
        <v>222</v>
      </c>
      <c r="E71" s="4"/>
      <c r="F71" s="2367" t="s">
        <v>4506</v>
      </c>
      <c r="G71" s="2393" t="s">
        <v>5172</v>
      </c>
      <c r="H71" s="4"/>
      <c r="K71" s="346"/>
    </row>
    <row r="72">
      <c r="B72" s="2390">
        <v>45818.0</v>
      </c>
      <c r="C72" s="2391" t="s">
        <v>78</v>
      </c>
      <c r="D72" s="2392" t="s">
        <v>157</v>
      </c>
      <c r="E72" s="4"/>
      <c r="F72" s="2367" t="s">
        <v>4506</v>
      </c>
      <c r="G72" s="2393" t="s">
        <v>5174</v>
      </c>
      <c r="H72" s="4"/>
      <c r="K72" s="346"/>
    </row>
    <row r="73">
      <c r="B73" s="2390">
        <v>45819.0</v>
      </c>
      <c r="C73" s="2391" t="s">
        <v>78</v>
      </c>
      <c r="D73" s="2392" t="s">
        <v>786</v>
      </c>
      <c r="E73" s="4"/>
      <c r="F73" s="2367" t="s">
        <v>4506</v>
      </c>
      <c r="G73" s="2393" t="s">
        <v>5176</v>
      </c>
      <c r="H73" s="4"/>
      <c r="K73" s="346"/>
    </row>
    <row r="74">
      <c r="B74" s="2390">
        <v>45820.0</v>
      </c>
      <c r="C74" s="2391" t="s">
        <v>78</v>
      </c>
      <c r="D74" s="2392" t="s">
        <v>238</v>
      </c>
      <c r="E74" s="4"/>
      <c r="F74" s="2367" t="s">
        <v>4506</v>
      </c>
      <c r="G74" s="2393" t="s">
        <v>5178</v>
      </c>
      <c r="H74" s="4"/>
      <c r="K74" s="346"/>
    </row>
    <row r="75">
      <c r="B75" s="2390">
        <v>45821.0</v>
      </c>
      <c r="C75" s="2391" t="s">
        <v>78</v>
      </c>
      <c r="D75" s="2392" t="s">
        <v>326</v>
      </c>
      <c r="E75" s="4"/>
      <c r="F75" s="2367" t="s">
        <v>4506</v>
      </c>
      <c r="G75" s="2393" t="s">
        <v>5180</v>
      </c>
      <c r="H75" s="4"/>
      <c r="K75" s="346"/>
    </row>
    <row r="76">
      <c r="B76" s="2390">
        <v>45822.0</v>
      </c>
      <c r="C76" s="2391" t="s">
        <v>78</v>
      </c>
      <c r="D76" s="2392" t="s">
        <v>523</v>
      </c>
      <c r="E76" s="4"/>
      <c r="F76" s="2367" t="s">
        <v>4506</v>
      </c>
      <c r="G76" s="2393" t="s">
        <v>5181</v>
      </c>
      <c r="H76" s="4"/>
      <c r="K76" s="346"/>
    </row>
    <row r="77">
      <c r="B77" s="2390">
        <v>45823.0</v>
      </c>
      <c r="C77" s="2391" t="s">
        <v>78</v>
      </c>
      <c r="D77" s="2392" t="s">
        <v>1184</v>
      </c>
      <c r="E77" s="4"/>
      <c r="F77" s="2367" t="s">
        <v>4506</v>
      </c>
      <c r="G77" s="2393" t="s">
        <v>5182</v>
      </c>
      <c r="H77" s="4"/>
      <c r="K77" s="346"/>
    </row>
    <row r="78">
      <c r="B78" s="2390">
        <v>45824.0</v>
      </c>
      <c r="C78" s="2391" t="s">
        <v>78</v>
      </c>
      <c r="D78" s="2392" t="s">
        <v>161</v>
      </c>
      <c r="E78" s="4"/>
      <c r="F78" s="2367" t="s">
        <v>4506</v>
      </c>
      <c r="G78" s="2393" t="s">
        <v>5183</v>
      </c>
      <c r="H78" s="4"/>
      <c r="K78" s="346"/>
    </row>
    <row r="79">
      <c r="B79" s="2390">
        <v>45827.0</v>
      </c>
      <c r="C79" s="2391" t="s">
        <v>78</v>
      </c>
      <c r="D79" s="2392" t="s">
        <v>837</v>
      </c>
      <c r="E79" s="4"/>
      <c r="F79" s="2367" t="s">
        <v>4506</v>
      </c>
      <c r="G79" s="2393" t="s">
        <v>5184</v>
      </c>
      <c r="H79" s="4"/>
      <c r="K79" s="346"/>
    </row>
    <row r="80">
      <c r="B80" s="2390">
        <v>45828.0</v>
      </c>
      <c r="C80" s="2391" t="s">
        <v>78</v>
      </c>
      <c r="D80" s="2392" t="s">
        <v>134</v>
      </c>
      <c r="E80" s="4"/>
      <c r="F80" s="2367" t="s">
        <v>4506</v>
      </c>
      <c r="G80" s="2393" t="s">
        <v>5185</v>
      </c>
      <c r="H80" s="4"/>
      <c r="K80" s="346"/>
    </row>
    <row r="81">
      <c r="B81" s="2390">
        <v>45829.0</v>
      </c>
      <c r="C81" s="2391" t="s">
        <v>78</v>
      </c>
      <c r="D81" s="2392" t="s">
        <v>5186</v>
      </c>
      <c r="E81" s="4"/>
      <c r="F81" s="2367" t="s">
        <v>4506</v>
      </c>
      <c r="G81" s="2393" t="s">
        <v>5187</v>
      </c>
      <c r="H81" s="4"/>
      <c r="K81" s="346"/>
    </row>
    <row r="82">
      <c r="B82" s="2390">
        <v>45830.0</v>
      </c>
      <c r="C82" s="2391" t="s">
        <v>78</v>
      </c>
      <c r="D82" s="2392" t="s">
        <v>180</v>
      </c>
      <c r="E82" s="4"/>
      <c r="F82" s="2367" t="s">
        <v>4506</v>
      </c>
      <c r="G82" s="2393" t="s">
        <v>5188</v>
      </c>
      <c r="H82" s="4"/>
      <c r="K82" s="346"/>
    </row>
    <row r="83">
      <c r="B83" s="2390">
        <v>45831.0</v>
      </c>
      <c r="C83" s="2391" t="s">
        <v>78</v>
      </c>
      <c r="D83" s="2392" t="s">
        <v>2337</v>
      </c>
      <c r="E83" s="4"/>
      <c r="F83" s="2367" t="s">
        <v>4506</v>
      </c>
      <c r="G83" s="2393" t="s">
        <v>5189</v>
      </c>
      <c r="H83" s="4"/>
      <c r="K83" s="346"/>
    </row>
    <row r="84">
      <c r="B84" s="2390">
        <v>45832.0</v>
      </c>
      <c r="C84" s="2391" t="s">
        <v>78</v>
      </c>
      <c r="D84" s="2392" t="s">
        <v>5190</v>
      </c>
      <c r="E84" s="4"/>
      <c r="F84" s="2367" t="s">
        <v>4506</v>
      </c>
      <c r="G84" s="2393" t="s">
        <v>5191</v>
      </c>
      <c r="H84" s="4"/>
      <c r="K84" s="346"/>
    </row>
    <row r="85">
      <c r="B85" s="2390">
        <v>45834.0</v>
      </c>
      <c r="C85" s="2391" t="s">
        <v>78</v>
      </c>
      <c r="D85" s="2392" t="s">
        <v>1323</v>
      </c>
      <c r="E85" s="4"/>
      <c r="F85" s="2367" t="s">
        <v>4506</v>
      </c>
      <c r="G85" s="2393" t="s">
        <v>5192</v>
      </c>
      <c r="H85" s="4"/>
      <c r="K85" s="346"/>
    </row>
    <row r="86">
      <c r="B86" s="2390">
        <v>45835.0</v>
      </c>
      <c r="C86" s="2391" t="s">
        <v>78</v>
      </c>
      <c r="D86" s="2392" t="s">
        <v>4822</v>
      </c>
      <c r="E86" s="4"/>
      <c r="F86" s="2367" t="s">
        <v>4506</v>
      </c>
      <c r="G86" s="2393" t="s">
        <v>5193</v>
      </c>
      <c r="H86" s="4"/>
      <c r="K86" s="346"/>
    </row>
    <row r="87">
      <c r="B87" s="2390">
        <v>45836.0</v>
      </c>
      <c r="C87" s="2391" t="s">
        <v>78</v>
      </c>
      <c r="D87" s="2392" t="s">
        <v>4849</v>
      </c>
      <c r="E87" s="4"/>
      <c r="F87" s="2367" t="s">
        <v>4506</v>
      </c>
      <c r="G87" s="2393" t="s">
        <v>5194</v>
      </c>
      <c r="H87" s="4"/>
      <c r="K87" s="346"/>
    </row>
    <row r="88">
      <c r="B88" s="2470">
        <v>45837.0</v>
      </c>
      <c r="C88" s="2391" t="s">
        <v>78</v>
      </c>
      <c r="D88" s="2392" t="s">
        <v>154</v>
      </c>
      <c r="E88" s="4"/>
      <c r="F88" s="2367" t="s">
        <v>4506</v>
      </c>
      <c r="G88" s="2393" t="s">
        <v>5197</v>
      </c>
      <c r="H88" s="4"/>
      <c r="K88" s="346"/>
    </row>
    <row r="89">
      <c r="B89" s="2390">
        <v>45838.0</v>
      </c>
      <c r="C89" s="2391" t="s">
        <v>78</v>
      </c>
      <c r="D89" s="2392" t="s">
        <v>1503</v>
      </c>
      <c r="E89" s="4"/>
      <c r="F89" s="2367" t="s">
        <v>4506</v>
      </c>
      <c r="G89" s="2393" t="s">
        <v>5200</v>
      </c>
      <c r="H89" s="4"/>
      <c r="K89" s="346"/>
    </row>
    <row r="90">
      <c r="B90" s="2404">
        <v>45810.0</v>
      </c>
      <c r="C90" s="2405" t="s">
        <v>280</v>
      </c>
      <c r="D90" s="2406" t="s">
        <v>5201</v>
      </c>
      <c r="E90" s="114"/>
      <c r="F90" s="2407" t="s">
        <v>4461</v>
      </c>
      <c r="G90" s="2261" t="s">
        <v>5202</v>
      </c>
      <c r="H90" s="4"/>
      <c r="J90" s="7"/>
      <c r="K90" s="7"/>
      <c r="L90" s="7"/>
      <c r="T90" s="905"/>
      <c r="U90" s="905"/>
    </row>
    <row r="91">
      <c r="B91" s="2404">
        <v>45811.0</v>
      </c>
      <c r="C91" s="2405" t="s">
        <v>280</v>
      </c>
      <c r="D91" s="2406" t="s">
        <v>5072</v>
      </c>
      <c r="E91" s="114"/>
      <c r="F91" s="2407" t="s">
        <v>4461</v>
      </c>
      <c r="G91" s="2261" t="s">
        <v>5203</v>
      </c>
      <c r="H91" s="4"/>
      <c r="J91" s="7"/>
      <c r="K91" s="7"/>
      <c r="L91" s="7"/>
      <c r="T91" s="905"/>
      <c r="U91" s="905"/>
    </row>
    <row r="92">
      <c r="B92" s="2404">
        <v>45812.0</v>
      </c>
      <c r="C92" s="2405" t="s">
        <v>280</v>
      </c>
      <c r="D92" s="2406" t="s">
        <v>1231</v>
      </c>
      <c r="E92" s="114"/>
      <c r="F92" s="2407" t="s">
        <v>4461</v>
      </c>
      <c r="G92" s="2261" t="s">
        <v>5204</v>
      </c>
      <c r="H92" s="4"/>
      <c r="I92" s="2408"/>
      <c r="T92" s="905"/>
      <c r="U92" s="905"/>
    </row>
    <row r="93">
      <c r="B93" s="2404">
        <v>45813.0</v>
      </c>
      <c r="C93" s="2405" t="s">
        <v>280</v>
      </c>
      <c r="D93" s="2406" t="s">
        <v>4725</v>
      </c>
      <c r="E93" s="114"/>
      <c r="F93" s="2407" t="s">
        <v>4461</v>
      </c>
      <c r="G93" s="2261" t="s">
        <v>5205</v>
      </c>
      <c r="H93" s="4"/>
      <c r="I93" s="2408"/>
      <c r="T93" s="905"/>
      <c r="U93" s="905"/>
    </row>
    <row r="94">
      <c r="B94" s="2404">
        <v>45814.0</v>
      </c>
      <c r="C94" s="2405" t="s">
        <v>280</v>
      </c>
      <c r="D94" s="2406" t="s">
        <v>671</v>
      </c>
      <c r="E94" s="114"/>
      <c r="F94" s="2407" t="s">
        <v>4461</v>
      </c>
      <c r="G94" s="2261" t="s">
        <v>5206</v>
      </c>
      <c r="H94" s="4"/>
      <c r="I94" s="2408"/>
      <c r="T94" s="905"/>
      <c r="U94" s="905"/>
    </row>
    <row r="95">
      <c r="B95" s="2404">
        <v>45815.0</v>
      </c>
      <c r="C95" s="2405" t="s">
        <v>280</v>
      </c>
      <c r="D95" s="2406" t="s">
        <v>5207</v>
      </c>
      <c r="E95" s="114"/>
      <c r="F95" s="2407" t="s">
        <v>4461</v>
      </c>
      <c r="G95" s="2261" t="s">
        <v>5208</v>
      </c>
      <c r="H95" s="4"/>
      <c r="I95" s="2408"/>
      <c r="T95" s="905"/>
      <c r="U95" s="905"/>
    </row>
    <row r="96">
      <c r="B96" s="2404">
        <v>45816.0</v>
      </c>
      <c r="C96" s="2405" t="s">
        <v>280</v>
      </c>
      <c r="D96" s="2406" t="s">
        <v>5209</v>
      </c>
      <c r="E96" s="114"/>
      <c r="F96" s="2407" t="s">
        <v>4461</v>
      </c>
      <c r="G96" s="2261" t="s">
        <v>5210</v>
      </c>
      <c r="H96" s="4"/>
      <c r="I96" s="2408"/>
      <c r="T96" s="905"/>
      <c r="U96" s="905"/>
    </row>
    <row r="97">
      <c r="B97" s="2404">
        <v>45818.0</v>
      </c>
      <c r="C97" s="2405" t="s">
        <v>280</v>
      </c>
      <c r="D97" s="2406" t="s">
        <v>818</v>
      </c>
      <c r="E97" s="114"/>
      <c r="F97" s="2407" t="s">
        <v>4461</v>
      </c>
      <c r="G97" s="2261" t="s">
        <v>5211</v>
      </c>
      <c r="H97" s="4"/>
      <c r="I97" s="2408"/>
      <c r="T97" s="905"/>
      <c r="U97" s="905"/>
    </row>
    <row r="98">
      <c r="B98" s="2404">
        <v>45819.0</v>
      </c>
      <c r="C98" s="2405" t="s">
        <v>280</v>
      </c>
      <c r="D98" s="2406" t="s">
        <v>479</v>
      </c>
      <c r="E98" s="114"/>
      <c r="F98" s="2407" t="s">
        <v>4461</v>
      </c>
      <c r="G98" s="2261" t="s">
        <v>5213</v>
      </c>
      <c r="H98" s="4"/>
      <c r="I98" s="2408"/>
      <c r="T98" s="905"/>
      <c r="U98" s="905"/>
    </row>
    <row r="99">
      <c r="B99" s="2404">
        <v>45820.0</v>
      </c>
      <c r="C99" s="2405" t="s">
        <v>280</v>
      </c>
      <c r="D99" s="2406" t="s">
        <v>2144</v>
      </c>
      <c r="E99" s="114"/>
      <c r="F99" s="2407" t="s">
        <v>4461</v>
      </c>
      <c r="G99" s="2261" t="s">
        <v>5215</v>
      </c>
      <c r="H99" s="4"/>
      <c r="I99" s="2412"/>
      <c r="T99" s="905"/>
      <c r="U99" s="905"/>
    </row>
    <row r="100">
      <c r="B100" s="2404">
        <v>45821.0</v>
      </c>
      <c r="C100" s="2405" t="s">
        <v>280</v>
      </c>
      <c r="D100" s="2406" t="s">
        <v>5217</v>
      </c>
      <c r="E100" s="114"/>
      <c r="F100" s="2407" t="s">
        <v>4461</v>
      </c>
      <c r="G100" s="2261" t="s">
        <v>5218</v>
      </c>
      <c r="H100" s="4"/>
      <c r="I100" s="2408"/>
      <c r="T100" s="905"/>
      <c r="U100" s="905"/>
    </row>
    <row r="101">
      <c r="B101" s="2404">
        <v>45822.0</v>
      </c>
      <c r="C101" s="2405" t="s">
        <v>280</v>
      </c>
      <c r="D101" s="2406" t="s">
        <v>4285</v>
      </c>
      <c r="E101" s="114"/>
      <c r="F101" s="2407" t="s">
        <v>4461</v>
      </c>
      <c r="G101" s="2261" t="s">
        <v>5220</v>
      </c>
      <c r="H101" s="4"/>
      <c r="T101" s="905"/>
      <c r="U101" s="905"/>
    </row>
    <row r="102">
      <c r="B102" s="2404">
        <v>45823.0</v>
      </c>
      <c r="C102" s="2405" t="s">
        <v>280</v>
      </c>
      <c r="D102" s="2406" t="s">
        <v>839</v>
      </c>
      <c r="E102" s="114"/>
      <c r="F102" s="2407" t="s">
        <v>4461</v>
      </c>
      <c r="G102" s="2261" t="s">
        <v>5221</v>
      </c>
      <c r="H102" s="4"/>
      <c r="T102" s="905"/>
      <c r="U102" s="905"/>
    </row>
    <row r="103">
      <c r="B103" s="2404">
        <v>45824.0</v>
      </c>
      <c r="C103" s="2405" t="s">
        <v>280</v>
      </c>
      <c r="D103" s="2406" t="s">
        <v>4288</v>
      </c>
      <c r="E103" s="114"/>
      <c r="F103" s="2407" t="s">
        <v>4461</v>
      </c>
      <c r="G103" s="2261" t="s">
        <v>5222</v>
      </c>
      <c r="H103" s="4"/>
    </row>
    <row r="104">
      <c r="B104" s="2404">
        <v>45825.0</v>
      </c>
      <c r="C104" s="2405" t="s">
        <v>280</v>
      </c>
      <c r="D104" s="2406" t="s">
        <v>1371</v>
      </c>
      <c r="E104" s="114"/>
      <c r="F104" s="2407" t="s">
        <v>4461</v>
      </c>
      <c r="G104" s="2261" t="s">
        <v>5223</v>
      </c>
      <c r="H104" s="4"/>
      <c r="K104" s="346"/>
    </row>
    <row r="105">
      <c r="B105" s="2404">
        <v>45827.0</v>
      </c>
      <c r="C105" s="2405" t="s">
        <v>280</v>
      </c>
      <c r="D105" s="2406" t="s">
        <v>5225</v>
      </c>
      <c r="E105" s="114"/>
      <c r="F105" s="2407" t="s">
        <v>4461</v>
      </c>
      <c r="G105" s="2261" t="s">
        <v>5226</v>
      </c>
      <c r="H105" s="4"/>
      <c r="K105" s="346"/>
    </row>
    <row r="106">
      <c r="B106" s="2404">
        <v>45828.0</v>
      </c>
      <c r="C106" s="2405" t="s">
        <v>280</v>
      </c>
      <c r="D106" s="2406" t="s">
        <v>4668</v>
      </c>
      <c r="E106" s="114"/>
      <c r="F106" s="2407" t="s">
        <v>4461</v>
      </c>
      <c r="G106" s="2261" t="s">
        <v>5227</v>
      </c>
      <c r="H106" s="4"/>
      <c r="K106" s="346"/>
    </row>
    <row r="107">
      <c r="B107" s="2404">
        <v>45830.0</v>
      </c>
      <c r="C107" s="2405" t="s">
        <v>280</v>
      </c>
      <c r="D107" s="2406" t="s">
        <v>3987</v>
      </c>
      <c r="E107" s="114"/>
      <c r="F107" s="2407" t="s">
        <v>4461</v>
      </c>
      <c r="G107" s="2261" t="s">
        <v>5228</v>
      </c>
      <c r="H107" s="4"/>
      <c r="K107" s="352"/>
    </row>
    <row r="108">
      <c r="B108" s="2404">
        <v>45831.0</v>
      </c>
      <c r="C108" s="2405" t="s">
        <v>280</v>
      </c>
      <c r="D108" s="2406" t="s">
        <v>4829</v>
      </c>
      <c r="E108" s="114"/>
      <c r="F108" s="2407" t="s">
        <v>4461</v>
      </c>
      <c r="G108" s="2261" t="s">
        <v>5229</v>
      </c>
      <c r="H108" s="4"/>
      <c r="K108" s="346"/>
    </row>
    <row r="109">
      <c r="B109" s="2404">
        <v>45832.0</v>
      </c>
      <c r="C109" s="2405" t="s">
        <v>280</v>
      </c>
      <c r="D109" s="2406" t="s">
        <v>794</v>
      </c>
      <c r="E109" s="114"/>
      <c r="F109" s="2407" t="s">
        <v>4461</v>
      </c>
      <c r="G109" s="2261" t="s">
        <v>5230</v>
      </c>
      <c r="H109" s="4"/>
      <c r="K109" s="346"/>
    </row>
    <row r="110">
      <c r="B110" s="2404">
        <v>45833.0</v>
      </c>
      <c r="C110" s="2405" t="s">
        <v>280</v>
      </c>
      <c r="D110" s="2406" t="s">
        <v>4671</v>
      </c>
      <c r="E110" s="114"/>
      <c r="F110" s="2407" t="s">
        <v>4461</v>
      </c>
      <c r="G110" s="2261" t="s">
        <v>5231</v>
      </c>
      <c r="H110" s="4"/>
      <c r="K110" s="346"/>
    </row>
    <row r="111">
      <c r="B111" s="2404">
        <v>45834.0</v>
      </c>
      <c r="C111" s="2405" t="s">
        <v>280</v>
      </c>
      <c r="D111" s="2406" t="s">
        <v>4177</v>
      </c>
      <c r="E111" s="2480"/>
      <c r="F111" s="2407" t="s">
        <v>4461</v>
      </c>
      <c r="G111" s="2261" t="s">
        <v>5232</v>
      </c>
      <c r="H111" s="4"/>
      <c r="K111" s="346"/>
    </row>
    <row r="112">
      <c r="B112" s="2404">
        <v>45835.0</v>
      </c>
      <c r="C112" s="2405" t="s">
        <v>280</v>
      </c>
      <c r="D112" s="2406" t="s">
        <v>4738</v>
      </c>
      <c r="E112" s="114"/>
      <c r="F112" s="2407" t="s">
        <v>4461</v>
      </c>
      <c r="G112" s="2261" t="s">
        <v>5233</v>
      </c>
      <c r="H112" s="4"/>
      <c r="K112" s="346"/>
    </row>
    <row r="113">
      <c r="B113" s="2404">
        <v>45836.0</v>
      </c>
      <c r="C113" s="2405" t="s">
        <v>280</v>
      </c>
      <c r="D113" s="2406" t="s">
        <v>842</v>
      </c>
      <c r="E113" s="114"/>
      <c r="F113" s="2407" t="s">
        <v>4461</v>
      </c>
      <c r="G113" s="2261" t="s">
        <v>5234</v>
      </c>
      <c r="H113" s="4"/>
      <c r="K113" s="346"/>
    </row>
    <row r="114">
      <c r="B114" s="2404">
        <v>45837.0</v>
      </c>
      <c r="C114" s="2405" t="s">
        <v>280</v>
      </c>
      <c r="D114" s="2406" t="s">
        <v>5235</v>
      </c>
      <c r="E114" s="2480"/>
      <c r="F114" s="2407" t="s">
        <v>4461</v>
      </c>
      <c r="G114" s="2261" t="s">
        <v>5236</v>
      </c>
      <c r="H114" s="4"/>
      <c r="K114" s="346"/>
    </row>
    <row r="115">
      <c r="B115" s="2404">
        <v>45838.0</v>
      </c>
      <c r="C115" s="2405" t="s">
        <v>280</v>
      </c>
      <c r="D115" s="2406" t="s">
        <v>207</v>
      </c>
      <c r="E115" s="114"/>
      <c r="F115" s="2407" t="s">
        <v>4461</v>
      </c>
      <c r="G115" s="2261" t="s">
        <v>5237</v>
      </c>
      <c r="H115" s="4"/>
      <c r="K115" s="346"/>
    </row>
    <row r="116">
      <c r="B116" s="346"/>
      <c r="D116" s="346"/>
      <c r="G116" s="346"/>
      <c r="I116" s="346"/>
      <c r="K116" s="346"/>
    </row>
    <row r="117">
      <c r="B117" s="346"/>
      <c r="D117" s="346"/>
      <c r="F117" s="346"/>
      <c r="I117" s="346"/>
      <c r="K117" s="346"/>
    </row>
  </sheetData>
  <autoFilter ref="$B$60:$H$115"/>
  <mergeCells count="232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AH23:AH25"/>
    <mergeCell ref="AC28:AC29"/>
    <mergeCell ref="AC33:AC34"/>
    <mergeCell ref="D12:G12"/>
    <mergeCell ref="B15:F18"/>
    <mergeCell ref="G15:H18"/>
    <mergeCell ref="K15:O18"/>
    <mergeCell ref="P15:Q18"/>
    <mergeCell ref="T15:X18"/>
    <mergeCell ref="Y15:Z18"/>
    <mergeCell ref="B9:B11"/>
    <mergeCell ref="B28:B29"/>
    <mergeCell ref="B33:B34"/>
    <mergeCell ref="P23:P25"/>
    <mergeCell ref="K28:K29"/>
    <mergeCell ref="T28:T29"/>
    <mergeCell ref="B19:H19"/>
    <mergeCell ref="K19:Q19"/>
    <mergeCell ref="T19:Z19"/>
    <mergeCell ref="B20:H20"/>
    <mergeCell ref="K20:Q20"/>
    <mergeCell ref="T20:Z20"/>
    <mergeCell ref="Y23:Y25"/>
    <mergeCell ref="C5:D5"/>
    <mergeCell ref="C6:G6"/>
    <mergeCell ref="B7:B8"/>
    <mergeCell ref="D9:G9"/>
    <mergeCell ref="D10:G10"/>
    <mergeCell ref="D11:G11"/>
    <mergeCell ref="G23:G25"/>
    <mergeCell ref="T33:T34"/>
    <mergeCell ref="W33:W36"/>
    <mergeCell ref="AF33:AF36"/>
    <mergeCell ref="E33:E36"/>
    <mergeCell ref="G33:G36"/>
    <mergeCell ref="H33:H36"/>
    <mergeCell ref="K33:K34"/>
    <mergeCell ref="N33:N36"/>
    <mergeCell ref="P33:P36"/>
    <mergeCell ref="Q33:Q36"/>
    <mergeCell ref="T38:T39"/>
    <mergeCell ref="W38:W40"/>
    <mergeCell ref="AC38:AC39"/>
    <mergeCell ref="AF38:AF40"/>
    <mergeCell ref="K38:K41"/>
    <mergeCell ref="L38:L41"/>
    <mergeCell ref="M38:M41"/>
    <mergeCell ref="N38:N41"/>
    <mergeCell ref="O38:O41"/>
    <mergeCell ref="P38:P41"/>
    <mergeCell ref="Q38:Q41"/>
    <mergeCell ref="B38:B41"/>
    <mergeCell ref="C38:C41"/>
    <mergeCell ref="D38:D41"/>
    <mergeCell ref="E38:E41"/>
    <mergeCell ref="F38:F41"/>
    <mergeCell ref="G38:G41"/>
    <mergeCell ref="H38:H41"/>
    <mergeCell ref="Z42:Z46"/>
    <mergeCell ref="AE42:AE46"/>
    <mergeCell ref="AF42:AF46"/>
    <mergeCell ref="AG42:AG46"/>
    <mergeCell ref="AH42:AH46"/>
    <mergeCell ref="AI42:AI46"/>
    <mergeCell ref="AC43:AC44"/>
    <mergeCell ref="B43:B46"/>
    <mergeCell ref="C43:C46"/>
    <mergeCell ref="K48:K51"/>
    <mergeCell ref="L48:L51"/>
    <mergeCell ref="B47:B51"/>
    <mergeCell ref="C47:C51"/>
    <mergeCell ref="D47:D51"/>
    <mergeCell ref="E47:E51"/>
    <mergeCell ref="F47:F51"/>
    <mergeCell ref="G47:G51"/>
    <mergeCell ref="H47:H51"/>
    <mergeCell ref="O42:O46"/>
    <mergeCell ref="P42:P46"/>
    <mergeCell ref="Q42:Q46"/>
    <mergeCell ref="V42:V46"/>
    <mergeCell ref="W42:W46"/>
    <mergeCell ref="X42:X46"/>
    <mergeCell ref="Y42:Y46"/>
    <mergeCell ref="T43:T44"/>
    <mergeCell ref="D42:D46"/>
    <mergeCell ref="E42:E46"/>
    <mergeCell ref="F42:F46"/>
    <mergeCell ref="G42:G46"/>
    <mergeCell ref="H42:H46"/>
    <mergeCell ref="M42:M46"/>
    <mergeCell ref="N42:N46"/>
    <mergeCell ref="AG47:AG51"/>
    <mergeCell ref="AH47:AH51"/>
    <mergeCell ref="AI47:AI51"/>
    <mergeCell ref="K43:K46"/>
    <mergeCell ref="L43:L46"/>
    <mergeCell ref="M47:M51"/>
    <mergeCell ref="N47:N51"/>
    <mergeCell ref="O47:O51"/>
    <mergeCell ref="P47:P51"/>
    <mergeCell ref="Q47:Q51"/>
    <mergeCell ref="AE47:AE51"/>
    <mergeCell ref="AC48:AC50"/>
    <mergeCell ref="V47:V51"/>
    <mergeCell ref="W47:W51"/>
    <mergeCell ref="X47:X51"/>
    <mergeCell ref="Y47:Y51"/>
    <mergeCell ref="Z47:Z51"/>
    <mergeCell ref="AF47:AF51"/>
    <mergeCell ref="T48:T50"/>
    <mergeCell ref="D64:E64"/>
    <mergeCell ref="G64:H64"/>
    <mergeCell ref="G83:H83"/>
    <mergeCell ref="G84:H84"/>
    <mergeCell ref="G76:H76"/>
    <mergeCell ref="G77:H77"/>
    <mergeCell ref="G78:H78"/>
    <mergeCell ref="G79:H79"/>
    <mergeCell ref="G80:H80"/>
    <mergeCell ref="G81:H81"/>
    <mergeCell ref="G82:H82"/>
    <mergeCell ref="G86:H86"/>
    <mergeCell ref="G87:H87"/>
    <mergeCell ref="D82:E82"/>
    <mergeCell ref="D83:E83"/>
    <mergeCell ref="D84:E84"/>
    <mergeCell ref="D85:E85"/>
    <mergeCell ref="G85:H85"/>
    <mergeCell ref="D86:E86"/>
    <mergeCell ref="D87:E87"/>
    <mergeCell ref="D88:E88"/>
    <mergeCell ref="G88:H88"/>
    <mergeCell ref="D89:E89"/>
    <mergeCell ref="G89:H89"/>
    <mergeCell ref="D90:E90"/>
    <mergeCell ref="G90:H90"/>
    <mergeCell ref="G91:H91"/>
    <mergeCell ref="G95:H95"/>
    <mergeCell ref="G96:H96"/>
    <mergeCell ref="D91:E91"/>
    <mergeCell ref="D92:E92"/>
    <mergeCell ref="D93:E93"/>
    <mergeCell ref="D94:E94"/>
    <mergeCell ref="G94:H94"/>
    <mergeCell ref="D95:E95"/>
    <mergeCell ref="D96:E96"/>
    <mergeCell ref="D97:E97"/>
    <mergeCell ref="G97:H97"/>
    <mergeCell ref="D98:E98"/>
    <mergeCell ref="G98:H98"/>
    <mergeCell ref="D99:E99"/>
    <mergeCell ref="G99:H99"/>
    <mergeCell ref="G100:H100"/>
    <mergeCell ref="D107:E107"/>
    <mergeCell ref="D108:E108"/>
    <mergeCell ref="D109:E109"/>
    <mergeCell ref="D110:E110"/>
    <mergeCell ref="D112:E112"/>
    <mergeCell ref="D113:E113"/>
    <mergeCell ref="D115:E115"/>
    <mergeCell ref="D100:E100"/>
    <mergeCell ref="D101:E101"/>
    <mergeCell ref="D102:E102"/>
    <mergeCell ref="D103:E103"/>
    <mergeCell ref="D104:E104"/>
    <mergeCell ref="D105:E105"/>
    <mergeCell ref="D106:E106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01:H101"/>
    <mergeCell ref="G102:H102"/>
    <mergeCell ref="G103:H103"/>
    <mergeCell ref="G104:H104"/>
    <mergeCell ref="G105:H105"/>
    <mergeCell ref="G106:H106"/>
    <mergeCell ref="G107:H107"/>
    <mergeCell ref="G62:H62"/>
    <mergeCell ref="G63:H63"/>
    <mergeCell ref="B56:F59"/>
    <mergeCell ref="D60:E60"/>
    <mergeCell ref="G60:H60"/>
    <mergeCell ref="D61:E61"/>
    <mergeCell ref="G61:H61"/>
    <mergeCell ref="D62:E62"/>
    <mergeCell ref="D63:E63"/>
    <mergeCell ref="D65:E65"/>
    <mergeCell ref="G65:H65"/>
    <mergeCell ref="D66:E66"/>
    <mergeCell ref="G66:H66"/>
    <mergeCell ref="D67:E67"/>
    <mergeCell ref="G67:H67"/>
    <mergeCell ref="G68:H68"/>
    <mergeCell ref="D68:E68"/>
    <mergeCell ref="D69:E69"/>
    <mergeCell ref="D70:E70"/>
    <mergeCell ref="D71:E71"/>
    <mergeCell ref="D72:E72"/>
    <mergeCell ref="D73:E73"/>
    <mergeCell ref="D74:E74"/>
    <mergeCell ref="G69:H69"/>
    <mergeCell ref="G70:H70"/>
    <mergeCell ref="G71:H71"/>
    <mergeCell ref="G72:H72"/>
    <mergeCell ref="G73:H73"/>
    <mergeCell ref="G74:H74"/>
    <mergeCell ref="G75:H75"/>
    <mergeCell ref="D75:E75"/>
    <mergeCell ref="D76:E76"/>
    <mergeCell ref="D77:E77"/>
    <mergeCell ref="D78:E78"/>
    <mergeCell ref="D79:E79"/>
    <mergeCell ref="D80:E80"/>
    <mergeCell ref="D81:E81"/>
    <mergeCell ref="G92:H92"/>
    <mergeCell ref="G93:H93"/>
  </mergeCells>
  <dataValidations>
    <dataValidation type="list" allowBlank="1" showErrorMessage="1" sqref="C64:C115">
      <formula1>"超級品牌日,今日旗艦店"</formula1>
    </dataValidation>
  </dataValidations>
  <hyperlinks>
    <hyperlink r:id="rId4" ref="B56"/>
    <hyperlink r:id="rId5" ref="H57"/>
    <hyperlink r:id="rId6" ref="H58"/>
    <hyperlink r:id="rId7" ref="H59"/>
    <hyperlink r:id="rId8" ref="F64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  <hyperlink r:id="rId51" ref="F107"/>
    <hyperlink r:id="rId52" ref="F108"/>
    <hyperlink r:id="rId53" ref="F109"/>
    <hyperlink r:id="rId54" ref="F110"/>
    <hyperlink r:id="rId55" ref="F111"/>
    <hyperlink r:id="rId56" ref="F112"/>
    <hyperlink r:id="rId57" ref="F113"/>
    <hyperlink r:id="rId58" ref="F114"/>
    <hyperlink r:id="rId59" ref="F1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  <legacyDrawing r:id="rId6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2156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45820.0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5195</v>
      </c>
      <c r="C15" s="36"/>
      <c r="D15" s="36"/>
      <c r="E15" s="36"/>
      <c r="F15" s="65"/>
      <c r="G15" s="1145" t="s">
        <v>40</v>
      </c>
      <c r="H15" s="65"/>
      <c r="K15" s="1624" t="s">
        <v>5196</v>
      </c>
      <c r="L15" s="36"/>
      <c r="M15" s="36"/>
      <c r="N15" s="36"/>
      <c r="O15" s="65"/>
      <c r="P15" s="1145" t="s">
        <v>40</v>
      </c>
      <c r="Q15" s="65"/>
      <c r="T15" s="1623" t="s">
        <v>5198</v>
      </c>
      <c r="U15" s="36"/>
      <c r="V15" s="36"/>
      <c r="W15" s="36"/>
      <c r="X15" s="65"/>
      <c r="Y15" s="1145" t="s">
        <v>40</v>
      </c>
      <c r="Z15" s="65"/>
      <c r="AC15" s="1624" t="s">
        <v>5199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767" t="s">
        <v>71</v>
      </c>
      <c r="AD21" s="767" t="s">
        <v>62</v>
      </c>
      <c r="AE21" s="767" t="s">
        <v>66</v>
      </c>
      <c r="AF21" s="767" t="s">
        <v>67</v>
      </c>
      <c r="AG21" s="767" t="s">
        <v>68</v>
      </c>
      <c r="AH21" s="767" t="s">
        <v>69</v>
      </c>
      <c r="AI21" s="767" t="s">
        <v>70</v>
      </c>
      <c r="AJ21" s="844"/>
    </row>
    <row r="22">
      <c r="B22" s="2305"/>
      <c r="C22" s="2305"/>
      <c r="D22" s="769">
        <v>1.0</v>
      </c>
      <c r="E22" s="769">
        <v>2.0</v>
      </c>
      <c r="F22" s="769">
        <v>3.0</v>
      </c>
      <c r="G22" s="769">
        <v>4.0</v>
      </c>
      <c r="H22" s="769">
        <v>5.0</v>
      </c>
      <c r="K22" s="2305"/>
      <c r="L22" s="2305"/>
      <c r="M22" s="769">
        <v>1.0</v>
      </c>
      <c r="N22" s="769">
        <v>2.0</v>
      </c>
      <c r="O22" s="769">
        <v>3.0</v>
      </c>
      <c r="P22" s="769">
        <v>4.0</v>
      </c>
      <c r="Q22" s="769">
        <v>5.0</v>
      </c>
      <c r="T22" s="2305"/>
      <c r="U22" s="2305"/>
      <c r="V22" s="769">
        <v>1.0</v>
      </c>
      <c r="W22" s="769">
        <v>2.0</v>
      </c>
      <c r="X22" s="769">
        <v>3.0</v>
      </c>
      <c r="Y22" s="769">
        <v>4.0</v>
      </c>
      <c r="Z22" s="769">
        <v>5.0</v>
      </c>
      <c r="AA22" s="78"/>
      <c r="AB22" s="78"/>
      <c r="AC22" s="2305"/>
      <c r="AD22" s="2305"/>
      <c r="AE22" s="769">
        <v>1.0</v>
      </c>
      <c r="AF22" s="769">
        <v>2.0</v>
      </c>
      <c r="AG22" s="769">
        <v>3.0</v>
      </c>
      <c r="AH22" s="769">
        <v>4.0</v>
      </c>
      <c r="AI22" s="769">
        <v>5.0</v>
      </c>
      <c r="AJ22" s="844"/>
    </row>
    <row r="23" ht="18.0" customHeight="1">
      <c r="A23" s="831"/>
      <c r="B23" s="25"/>
      <c r="C23" s="25"/>
      <c r="D23" s="159"/>
      <c r="E23" s="159"/>
      <c r="F23" s="159"/>
      <c r="G23" s="159"/>
      <c r="H23" s="159"/>
      <c r="K23" s="25"/>
      <c r="L23" s="25"/>
      <c r="M23" s="159"/>
      <c r="N23" s="159"/>
      <c r="O23" s="159"/>
      <c r="P23" s="159"/>
      <c r="Q23" s="159"/>
      <c r="R23" s="831"/>
      <c r="S23" s="831"/>
      <c r="T23" s="25"/>
      <c r="U23" s="25"/>
      <c r="V23" s="159"/>
      <c r="W23" s="159"/>
      <c r="X23" s="159"/>
      <c r="Y23" s="159"/>
      <c r="Z23" s="159"/>
      <c r="AA23" s="837"/>
      <c r="AB23" s="837"/>
      <c r="AC23" s="25"/>
      <c r="AD23" s="25"/>
      <c r="AE23" s="159"/>
      <c r="AF23" s="159"/>
      <c r="AG23" s="159"/>
      <c r="AH23" s="159"/>
      <c r="AI23" s="159"/>
      <c r="AJ23" s="844"/>
    </row>
    <row r="24" ht="18.0" customHeight="1">
      <c r="A24" s="831"/>
      <c r="B24" s="25"/>
      <c r="C24" s="25"/>
      <c r="D24" s="159"/>
      <c r="E24" s="159"/>
      <c r="F24" s="159"/>
      <c r="G24" s="159"/>
      <c r="H24" s="159"/>
      <c r="K24" s="25"/>
      <c r="L24" s="25"/>
      <c r="M24" s="159"/>
      <c r="N24" s="159"/>
      <c r="O24" s="159"/>
      <c r="P24" s="159"/>
      <c r="Q24" s="159"/>
      <c r="R24" s="831"/>
      <c r="S24" s="831"/>
      <c r="T24" s="25"/>
      <c r="U24" s="25"/>
      <c r="V24" s="159"/>
      <c r="W24" s="159"/>
      <c r="X24" s="159"/>
      <c r="Y24" s="159"/>
      <c r="Z24" s="159"/>
      <c r="AA24" s="837"/>
      <c r="AB24" s="837"/>
      <c r="AC24" s="25"/>
      <c r="AD24" s="25"/>
      <c r="AE24" s="159"/>
      <c r="AF24" s="159"/>
      <c r="AG24" s="159"/>
      <c r="AH24" s="159"/>
      <c r="AI24" s="159"/>
      <c r="AJ24" s="844"/>
    </row>
    <row r="25" ht="18.0" customHeight="1">
      <c r="A25" s="831"/>
      <c r="B25" s="25"/>
      <c r="C25" s="25"/>
      <c r="D25" s="2244" t="s">
        <v>78</v>
      </c>
      <c r="E25" s="2244" t="s">
        <v>78</v>
      </c>
      <c r="F25" s="2244" t="s">
        <v>78</v>
      </c>
      <c r="G25" s="2244" t="s">
        <v>78</v>
      </c>
      <c r="H25" s="2244" t="s">
        <v>78</v>
      </c>
      <c r="K25" s="25"/>
      <c r="L25" s="25"/>
      <c r="M25" s="2244" t="s">
        <v>78</v>
      </c>
      <c r="N25" s="2244" t="s">
        <v>78</v>
      </c>
      <c r="O25" s="2244" t="s">
        <v>78</v>
      </c>
      <c r="P25" s="2244" t="s">
        <v>78</v>
      </c>
      <c r="Q25" s="2244" t="s">
        <v>78</v>
      </c>
      <c r="R25" s="831"/>
      <c r="S25" s="831"/>
      <c r="T25" s="25"/>
      <c r="U25" s="25"/>
      <c r="V25" s="2244" t="s">
        <v>78</v>
      </c>
      <c r="W25" s="2244" t="s">
        <v>78</v>
      </c>
      <c r="X25" s="2244" t="s">
        <v>78</v>
      </c>
      <c r="Y25" s="2244" t="s">
        <v>78</v>
      </c>
      <c r="Z25" s="2244" t="s">
        <v>78</v>
      </c>
      <c r="AA25" s="837"/>
      <c r="AB25" s="837"/>
      <c r="AC25" s="25"/>
      <c r="AD25" s="25"/>
      <c r="AE25" s="2244" t="s">
        <v>78</v>
      </c>
      <c r="AF25" s="2244" t="s">
        <v>78</v>
      </c>
      <c r="AG25" s="2244" t="s">
        <v>78</v>
      </c>
      <c r="AH25" s="2244" t="s">
        <v>78</v>
      </c>
      <c r="AI25" s="2244" t="s">
        <v>78</v>
      </c>
      <c r="AJ25" s="844"/>
    </row>
    <row r="26" ht="18.0" customHeight="1">
      <c r="A26" s="831"/>
      <c r="B26" s="14"/>
      <c r="C26" s="14"/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14"/>
      <c r="L26" s="14"/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2242" t="s">
        <v>280</v>
      </c>
      <c r="AF26" s="2242" t="s">
        <v>280</v>
      </c>
      <c r="AG26" s="2242" t="s">
        <v>280</v>
      </c>
      <c r="AH26" s="2242" t="s">
        <v>280</v>
      </c>
      <c r="AI26" s="2242" t="s">
        <v>280</v>
      </c>
      <c r="AJ26" s="844"/>
    </row>
    <row r="27">
      <c r="B27" s="769">
        <v>6.0</v>
      </c>
      <c r="C27" s="769">
        <v>7.0</v>
      </c>
      <c r="D27" s="769">
        <v>8.0</v>
      </c>
      <c r="E27" s="769">
        <v>9.0</v>
      </c>
      <c r="F27" s="769">
        <v>10.0</v>
      </c>
      <c r="G27" s="769">
        <v>11.0</v>
      </c>
      <c r="H27" s="769">
        <v>12.0</v>
      </c>
      <c r="K27" s="769">
        <v>6.0</v>
      </c>
      <c r="L27" s="769">
        <v>7.0</v>
      </c>
      <c r="M27" s="769">
        <v>8.0</v>
      </c>
      <c r="N27" s="769">
        <v>9.0</v>
      </c>
      <c r="O27" s="769">
        <v>10.0</v>
      </c>
      <c r="P27" s="769">
        <v>11.0</v>
      </c>
      <c r="Q27" s="769">
        <v>12.0</v>
      </c>
      <c r="T27" s="769">
        <v>6.0</v>
      </c>
      <c r="U27" s="769">
        <v>7.0</v>
      </c>
      <c r="V27" s="769">
        <v>8.0</v>
      </c>
      <c r="W27" s="769">
        <v>9.0</v>
      </c>
      <c r="X27" s="769">
        <v>10.0</v>
      </c>
      <c r="Y27" s="769">
        <v>11.0</v>
      </c>
      <c r="Z27" s="769">
        <v>12.0</v>
      </c>
      <c r="AA27" s="78"/>
      <c r="AB27" s="78"/>
      <c r="AC27" s="769">
        <v>6.0</v>
      </c>
      <c r="AD27" s="769">
        <v>7.0</v>
      </c>
      <c r="AE27" s="769">
        <v>8.0</v>
      </c>
      <c r="AF27" s="769">
        <v>9.0</v>
      </c>
      <c r="AG27" s="769">
        <v>10.0</v>
      </c>
      <c r="AH27" s="769">
        <v>11.0</v>
      </c>
      <c r="AI27" s="769">
        <v>12.0</v>
      </c>
      <c r="AJ27" s="844"/>
    </row>
    <row r="28" ht="18.0" customHeight="1">
      <c r="B28" s="2376" t="s">
        <v>4669</v>
      </c>
      <c r="C28" s="2377" t="s">
        <v>5224</v>
      </c>
      <c r="D28" s="159"/>
      <c r="E28" s="159"/>
      <c r="F28" s="159"/>
      <c r="G28" s="159"/>
      <c r="H28" s="159"/>
      <c r="K28" s="2376" t="s">
        <v>4669</v>
      </c>
      <c r="L28" s="2377" t="s">
        <v>5224</v>
      </c>
      <c r="M28" s="159"/>
      <c r="N28" s="159"/>
      <c r="O28" s="159"/>
      <c r="P28" s="159"/>
      <c r="Q28" s="159"/>
      <c r="T28" s="2376" t="s">
        <v>4669</v>
      </c>
      <c r="U28" s="2377" t="s">
        <v>5224</v>
      </c>
      <c r="V28" s="159"/>
      <c r="W28" s="159"/>
      <c r="X28" s="159"/>
      <c r="Y28" s="159"/>
      <c r="Z28" s="159"/>
      <c r="AC28" s="2376" t="s">
        <v>4669</v>
      </c>
      <c r="AD28" s="2377" t="s">
        <v>5224</v>
      </c>
      <c r="AE28" s="159"/>
      <c r="AF28" s="159"/>
      <c r="AG28" s="159"/>
      <c r="AH28" s="159"/>
      <c r="AI28" s="159"/>
      <c r="AJ28" s="844"/>
    </row>
    <row r="29" ht="18.0" customHeight="1">
      <c r="B29" s="25"/>
      <c r="C29" s="25"/>
      <c r="D29" s="159"/>
      <c r="E29" s="159"/>
      <c r="F29" s="159"/>
      <c r="G29" s="159"/>
      <c r="H29" s="159"/>
      <c r="K29" s="25"/>
      <c r="L29" s="25"/>
      <c r="M29" s="159"/>
      <c r="N29" s="159"/>
      <c r="O29" s="159"/>
      <c r="P29" s="159"/>
      <c r="Q29" s="159"/>
      <c r="T29" s="25"/>
      <c r="U29" s="25"/>
      <c r="V29" s="159"/>
      <c r="W29" s="159"/>
      <c r="X29" s="159"/>
      <c r="Y29" s="159"/>
      <c r="Z29" s="159"/>
      <c r="AC29" s="25"/>
      <c r="AD29" s="25"/>
      <c r="AE29" s="159"/>
      <c r="AF29" s="159"/>
      <c r="AG29" s="159"/>
      <c r="AH29" s="159"/>
      <c r="AI29" s="159"/>
      <c r="AJ29" s="844"/>
    </row>
    <row r="30" ht="18.0" customHeight="1">
      <c r="B30" s="14"/>
      <c r="C30" s="14"/>
      <c r="D30" s="773" t="s">
        <v>78</v>
      </c>
      <c r="E30" s="773" t="s">
        <v>78</v>
      </c>
      <c r="F30" s="773" t="s">
        <v>78</v>
      </c>
      <c r="G30" s="773" t="s">
        <v>78</v>
      </c>
      <c r="H30" s="773" t="s">
        <v>78</v>
      </c>
      <c r="K30" s="14"/>
      <c r="L30" s="14"/>
      <c r="M30" s="773" t="s">
        <v>78</v>
      </c>
      <c r="N30" s="773" t="s">
        <v>78</v>
      </c>
      <c r="O30" s="773" t="s">
        <v>78</v>
      </c>
      <c r="P30" s="773" t="s">
        <v>78</v>
      </c>
      <c r="Q30" s="773" t="s">
        <v>78</v>
      </c>
      <c r="T30" s="14"/>
      <c r="U30" s="14"/>
      <c r="V30" s="773" t="s">
        <v>78</v>
      </c>
      <c r="W30" s="773" t="s">
        <v>78</v>
      </c>
      <c r="X30" s="773" t="s">
        <v>78</v>
      </c>
      <c r="Y30" s="773" t="s">
        <v>78</v>
      </c>
      <c r="Z30" s="773" t="s">
        <v>78</v>
      </c>
      <c r="AC30" s="14"/>
      <c r="AD30" s="14"/>
      <c r="AE30" s="773" t="s">
        <v>78</v>
      </c>
      <c r="AF30" s="773" t="s">
        <v>78</v>
      </c>
      <c r="AG30" s="773" t="s">
        <v>78</v>
      </c>
      <c r="AH30" s="773" t="s">
        <v>78</v>
      </c>
      <c r="AI30" s="773" t="s">
        <v>78</v>
      </c>
      <c r="AJ30" s="844"/>
    </row>
    <row r="31" ht="18.0" customHeight="1">
      <c r="B31" s="2245" t="s">
        <v>280</v>
      </c>
      <c r="C31" s="2242" t="s">
        <v>280</v>
      </c>
      <c r="D31" s="2242" t="s">
        <v>280</v>
      </c>
      <c r="E31" s="2242" t="s">
        <v>280</v>
      </c>
      <c r="F31" s="2242" t="s">
        <v>280</v>
      </c>
      <c r="G31" s="2334" t="s">
        <v>280</v>
      </c>
      <c r="H31" s="2242" t="s">
        <v>280</v>
      </c>
      <c r="K31" s="2245" t="s">
        <v>280</v>
      </c>
      <c r="L31" s="2242" t="s">
        <v>280</v>
      </c>
      <c r="M31" s="2242" t="s">
        <v>280</v>
      </c>
      <c r="N31" s="2242" t="s">
        <v>280</v>
      </c>
      <c r="O31" s="2242" t="s">
        <v>280</v>
      </c>
      <c r="P31" s="2334" t="s">
        <v>280</v>
      </c>
      <c r="Q31" s="2242" t="s">
        <v>280</v>
      </c>
      <c r="T31" s="2245" t="s">
        <v>280</v>
      </c>
      <c r="U31" s="2242" t="s">
        <v>280</v>
      </c>
      <c r="V31" s="2242" t="s">
        <v>280</v>
      </c>
      <c r="W31" s="2242" t="s">
        <v>280</v>
      </c>
      <c r="X31" s="2242" t="s">
        <v>280</v>
      </c>
      <c r="Y31" s="2334" t="s">
        <v>280</v>
      </c>
      <c r="Z31" s="2242" t="s">
        <v>280</v>
      </c>
      <c r="AC31" s="2245" t="s">
        <v>280</v>
      </c>
      <c r="AD31" s="2242" t="s">
        <v>280</v>
      </c>
      <c r="AE31" s="2242" t="s">
        <v>280</v>
      </c>
      <c r="AF31" s="2242" t="s">
        <v>280</v>
      </c>
      <c r="AG31" s="2242" t="s">
        <v>280</v>
      </c>
      <c r="AH31" s="2334" t="s">
        <v>280</v>
      </c>
      <c r="AI31" s="2242" t="s">
        <v>280</v>
      </c>
      <c r="AJ31" s="844"/>
    </row>
    <row r="32" ht="18.0" customHeight="1">
      <c r="B32" s="769">
        <v>13.0</v>
      </c>
      <c r="C32" s="769">
        <v>14.0</v>
      </c>
      <c r="D32" s="769">
        <v>15.0</v>
      </c>
      <c r="E32" s="769">
        <v>16.0</v>
      </c>
      <c r="F32" s="769">
        <v>17.0</v>
      </c>
      <c r="G32" s="769">
        <v>18.0</v>
      </c>
      <c r="H32" s="769">
        <v>19.0</v>
      </c>
      <c r="K32" s="769">
        <v>13.0</v>
      </c>
      <c r="L32" s="769">
        <v>14.0</v>
      </c>
      <c r="M32" s="769">
        <v>15.0</v>
      </c>
      <c r="N32" s="769">
        <v>16.0</v>
      </c>
      <c r="O32" s="769">
        <v>17.0</v>
      </c>
      <c r="P32" s="769">
        <v>18.0</v>
      </c>
      <c r="Q32" s="769">
        <v>19.0</v>
      </c>
      <c r="T32" s="769">
        <v>13.0</v>
      </c>
      <c r="U32" s="769">
        <v>14.0</v>
      </c>
      <c r="V32" s="769">
        <v>15.0</v>
      </c>
      <c r="W32" s="769">
        <v>16.0</v>
      </c>
      <c r="X32" s="769">
        <v>17.0</v>
      </c>
      <c r="Y32" s="769">
        <v>18.0</v>
      </c>
      <c r="Z32" s="769">
        <v>19.0</v>
      </c>
      <c r="AA32" s="92"/>
      <c r="AB32" s="92"/>
      <c r="AC32" s="769">
        <v>13.0</v>
      </c>
      <c r="AD32" s="769">
        <v>14.0</v>
      </c>
      <c r="AE32" s="769">
        <v>15.0</v>
      </c>
      <c r="AF32" s="769">
        <v>16.0</v>
      </c>
      <c r="AG32" s="769">
        <v>17.0</v>
      </c>
      <c r="AH32" s="769">
        <v>18.0</v>
      </c>
      <c r="AI32" s="769">
        <v>19.0</v>
      </c>
      <c r="AJ32" s="844"/>
    </row>
    <row r="33" ht="18.0" customHeight="1">
      <c r="B33" s="841" t="s">
        <v>4102</v>
      </c>
      <c r="C33" s="159"/>
      <c r="D33" s="159"/>
      <c r="E33" s="159"/>
      <c r="F33" s="159"/>
      <c r="G33" s="2246" t="s">
        <v>4106</v>
      </c>
      <c r="H33" s="1389" t="s">
        <v>115</v>
      </c>
      <c r="K33" s="841" t="s">
        <v>4102</v>
      </c>
      <c r="L33" s="159"/>
      <c r="M33" s="159"/>
      <c r="N33" s="159"/>
      <c r="O33" s="159"/>
      <c r="P33" s="2246" t="s">
        <v>4106</v>
      </c>
      <c r="Q33" s="1389" t="s">
        <v>115</v>
      </c>
      <c r="T33" s="841" t="s">
        <v>4102</v>
      </c>
      <c r="U33" s="159"/>
      <c r="V33" s="159"/>
      <c r="W33" s="159"/>
      <c r="X33" s="159"/>
      <c r="Y33" s="2246" t="s">
        <v>4106</v>
      </c>
      <c r="Z33" s="1389" t="s">
        <v>115</v>
      </c>
      <c r="AC33" s="841" t="s">
        <v>4102</v>
      </c>
      <c r="AD33" s="159"/>
      <c r="AE33" s="159"/>
      <c r="AF33" s="159"/>
      <c r="AG33" s="159"/>
      <c r="AH33" s="2246" t="s">
        <v>4106</v>
      </c>
      <c r="AI33" s="1389" t="s">
        <v>115</v>
      </c>
      <c r="AJ33" s="844"/>
    </row>
    <row r="34" ht="18.0" customHeight="1">
      <c r="B34" s="25"/>
      <c r="C34" s="159"/>
      <c r="D34" s="159"/>
      <c r="E34" s="159"/>
      <c r="F34" s="159"/>
      <c r="G34" s="25"/>
      <c r="H34" s="25"/>
      <c r="K34" s="25"/>
      <c r="L34" s="159"/>
      <c r="M34" s="159"/>
      <c r="N34" s="159"/>
      <c r="O34" s="159"/>
      <c r="P34" s="25"/>
      <c r="Q34" s="25"/>
      <c r="T34" s="25"/>
      <c r="U34" s="159"/>
      <c r="V34" s="159"/>
      <c r="W34" s="159"/>
      <c r="X34" s="159"/>
      <c r="Y34" s="25"/>
      <c r="Z34" s="25"/>
      <c r="AC34" s="25"/>
      <c r="AD34" s="159"/>
      <c r="AE34" s="159"/>
      <c r="AF34" s="159"/>
      <c r="AG34" s="159"/>
      <c r="AH34" s="25"/>
      <c r="AI34" s="25"/>
      <c r="AJ34" s="844"/>
    </row>
    <row r="35" ht="18.0" customHeight="1">
      <c r="B35" s="25"/>
      <c r="C35" s="2244"/>
      <c r="D35" s="2244" t="s">
        <v>78</v>
      </c>
      <c r="E35" s="773" t="s">
        <v>78</v>
      </c>
      <c r="F35" s="773" t="s">
        <v>78</v>
      </c>
      <c r="G35" s="25"/>
      <c r="H35" s="25"/>
      <c r="K35" s="25"/>
      <c r="L35" s="2244"/>
      <c r="M35" s="2244" t="s">
        <v>78</v>
      </c>
      <c r="N35" s="773" t="s">
        <v>78</v>
      </c>
      <c r="O35" s="773" t="s">
        <v>78</v>
      </c>
      <c r="P35" s="25"/>
      <c r="Q35" s="25"/>
      <c r="T35" s="25"/>
      <c r="U35" s="2244"/>
      <c r="V35" s="2244" t="s">
        <v>78</v>
      </c>
      <c r="W35" s="773" t="s">
        <v>78</v>
      </c>
      <c r="X35" s="773" t="s">
        <v>78</v>
      </c>
      <c r="Y35" s="25"/>
      <c r="Z35" s="25"/>
      <c r="AB35" s="53"/>
      <c r="AC35" s="25"/>
      <c r="AD35" s="2244"/>
      <c r="AE35" s="2244" t="s">
        <v>78</v>
      </c>
      <c r="AF35" s="773" t="s">
        <v>78</v>
      </c>
      <c r="AG35" s="773" t="s">
        <v>78</v>
      </c>
      <c r="AH35" s="25"/>
      <c r="AI35" s="25"/>
      <c r="AJ35" s="844"/>
    </row>
    <row r="36" ht="18.0" customHeight="1">
      <c r="B36" s="2245" t="s">
        <v>280</v>
      </c>
      <c r="C36" s="2245" t="s">
        <v>280</v>
      </c>
      <c r="D36" s="2242" t="s">
        <v>280</v>
      </c>
      <c r="E36" s="2242" t="s">
        <v>280</v>
      </c>
      <c r="F36" s="2242" t="s">
        <v>280</v>
      </c>
      <c r="G36" s="2242" t="s">
        <v>280</v>
      </c>
      <c r="H36" s="14"/>
      <c r="K36" s="2245" t="s">
        <v>280</v>
      </c>
      <c r="L36" s="2245" t="s">
        <v>280</v>
      </c>
      <c r="M36" s="2242" t="s">
        <v>280</v>
      </c>
      <c r="N36" s="2242" t="s">
        <v>280</v>
      </c>
      <c r="O36" s="2242" t="s">
        <v>280</v>
      </c>
      <c r="P36" s="2242" t="s">
        <v>280</v>
      </c>
      <c r="Q36" s="14"/>
      <c r="T36" s="2245" t="s">
        <v>280</v>
      </c>
      <c r="U36" s="2245" t="s">
        <v>280</v>
      </c>
      <c r="V36" s="2242" t="s">
        <v>280</v>
      </c>
      <c r="W36" s="2242" t="s">
        <v>280</v>
      </c>
      <c r="X36" s="2242" t="s">
        <v>280</v>
      </c>
      <c r="Y36" s="2242" t="s">
        <v>280</v>
      </c>
      <c r="Z36" s="14"/>
      <c r="AC36" s="2245" t="s">
        <v>280</v>
      </c>
      <c r="AD36" s="2245" t="s">
        <v>280</v>
      </c>
      <c r="AE36" s="2242" t="s">
        <v>280</v>
      </c>
      <c r="AF36" s="2242" t="s">
        <v>280</v>
      </c>
      <c r="AG36" s="2242" t="s">
        <v>280</v>
      </c>
      <c r="AH36" s="2242" t="s">
        <v>280</v>
      </c>
      <c r="AI36" s="14"/>
      <c r="AJ36" s="844"/>
    </row>
    <row r="37">
      <c r="B37" s="769">
        <v>20.0</v>
      </c>
      <c r="C37" s="769">
        <v>21.0</v>
      </c>
      <c r="D37" s="769">
        <v>22.0</v>
      </c>
      <c r="E37" s="769">
        <v>23.0</v>
      </c>
      <c r="F37" s="769">
        <v>24.0</v>
      </c>
      <c r="G37" s="769">
        <v>25.0</v>
      </c>
      <c r="H37" s="769">
        <v>26.0</v>
      </c>
      <c r="K37" s="769">
        <v>20.0</v>
      </c>
      <c r="L37" s="769">
        <v>21.0</v>
      </c>
      <c r="M37" s="769">
        <v>22.0</v>
      </c>
      <c r="N37" s="769">
        <v>23.0</v>
      </c>
      <c r="O37" s="769">
        <v>24.0</v>
      </c>
      <c r="P37" s="769">
        <v>25.0</v>
      </c>
      <c r="Q37" s="769">
        <v>26.0</v>
      </c>
      <c r="T37" s="769">
        <v>20.0</v>
      </c>
      <c r="U37" s="769">
        <v>21.0</v>
      </c>
      <c r="V37" s="769">
        <v>22.0</v>
      </c>
      <c r="W37" s="769">
        <v>23.0</v>
      </c>
      <c r="X37" s="769">
        <v>24.0</v>
      </c>
      <c r="Y37" s="769">
        <v>25.0</v>
      </c>
      <c r="Z37" s="769">
        <v>26.0</v>
      </c>
      <c r="AC37" s="769">
        <v>20.0</v>
      </c>
      <c r="AD37" s="769">
        <v>21.0</v>
      </c>
      <c r="AE37" s="769">
        <v>22.0</v>
      </c>
      <c r="AF37" s="769">
        <v>23.0</v>
      </c>
      <c r="AG37" s="769">
        <v>24.0</v>
      </c>
      <c r="AH37" s="769">
        <v>25.0</v>
      </c>
      <c r="AI37" s="769">
        <v>26.0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59"/>
      <c r="V38" s="159"/>
      <c r="W38" s="159"/>
      <c r="X38" s="159"/>
      <c r="Y38" s="2382" t="s">
        <v>4685</v>
      </c>
      <c r="Z38" s="159"/>
      <c r="AA38" s="97"/>
      <c r="AB38" s="97"/>
      <c r="AC38" s="841" t="s">
        <v>4102</v>
      </c>
      <c r="AD38" s="159"/>
      <c r="AE38" s="159"/>
      <c r="AF38" s="159"/>
      <c r="AG38" s="159"/>
      <c r="AH38" s="2382" t="s">
        <v>4685</v>
      </c>
      <c r="AI38" s="159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59"/>
      <c r="V39" s="159"/>
      <c r="W39" s="159"/>
      <c r="X39" s="159"/>
      <c r="Y39" s="25"/>
      <c r="Z39" s="159"/>
      <c r="AA39" s="97"/>
      <c r="AB39" s="97"/>
      <c r="AC39" s="25"/>
      <c r="AD39" s="159"/>
      <c r="AE39" s="159"/>
      <c r="AF39" s="159"/>
      <c r="AG39" s="159"/>
      <c r="AH39" s="25"/>
      <c r="AI39" s="159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14"/>
      <c r="U40" s="2244" t="s">
        <v>78</v>
      </c>
      <c r="V40" s="773" t="s">
        <v>78</v>
      </c>
      <c r="W40" s="773" t="s">
        <v>78</v>
      </c>
      <c r="X40" s="2378" t="s">
        <v>78</v>
      </c>
      <c r="Y40" s="14"/>
      <c r="Z40" s="773" t="s">
        <v>78</v>
      </c>
      <c r="AA40" s="97"/>
      <c r="AB40" s="97"/>
      <c r="AC40" s="14"/>
      <c r="AD40" s="2244" t="s">
        <v>78</v>
      </c>
      <c r="AE40" s="773" t="s">
        <v>78</v>
      </c>
      <c r="AF40" s="773" t="s">
        <v>78</v>
      </c>
      <c r="AG40" s="2378" t="s">
        <v>78</v>
      </c>
      <c r="AH40" s="14"/>
      <c r="AI40" s="773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242" t="s">
        <v>280</v>
      </c>
      <c r="V41" s="2242" t="s">
        <v>280</v>
      </c>
      <c r="W41" s="2242" t="s">
        <v>280</v>
      </c>
      <c r="X41" s="2242" t="s">
        <v>280</v>
      </c>
      <c r="Y41" s="2379" t="s">
        <v>280</v>
      </c>
      <c r="Z41" s="2379" t="s">
        <v>280</v>
      </c>
      <c r="AA41" s="97"/>
      <c r="AB41" s="97"/>
      <c r="AC41" s="2245" t="s">
        <v>280</v>
      </c>
      <c r="AD41" s="2242" t="s">
        <v>280</v>
      </c>
      <c r="AE41" s="2242" t="s">
        <v>280</v>
      </c>
      <c r="AF41" s="2242" t="s">
        <v>280</v>
      </c>
      <c r="AG41" s="2242" t="s">
        <v>280</v>
      </c>
      <c r="AH41" s="2379" t="s">
        <v>280</v>
      </c>
      <c r="AI41" s="2379" t="s">
        <v>280</v>
      </c>
      <c r="AJ41" s="844"/>
    </row>
    <row r="42">
      <c r="B42" s="769">
        <v>27.0</v>
      </c>
      <c r="C42" s="769">
        <v>28.0</v>
      </c>
      <c r="D42" s="769">
        <v>29.0</v>
      </c>
      <c r="E42" s="769">
        <v>30.0</v>
      </c>
      <c r="F42" s="769">
        <v>31.0</v>
      </c>
      <c r="G42" s="2305"/>
      <c r="H42" s="2305"/>
      <c r="K42" s="769">
        <v>27.0</v>
      </c>
      <c r="L42" s="769">
        <v>28.0</v>
      </c>
      <c r="M42" s="769">
        <v>29.0</v>
      </c>
      <c r="N42" s="769">
        <v>30.0</v>
      </c>
      <c r="O42" s="769">
        <v>31.0</v>
      </c>
      <c r="P42" s="2305"/>
      <c r="Q42" s="2305"/>
      <c r="T42" s="769">
        <v>27.0</v>
      </c>
      <c r="U42" s="769">
        <v>28.0</v>
      </c>
      <c r="V42" s="769">
        <v>29.0</v>
      </c>
      <c r="W42" s="769">
        <v>30.0</v>
      </c>
      <c r="X42" s="769">
        <v>31.0</v>
      </c>
      <c r="Y42" s="2305"/>
      <c r="Z42" s="2305"/>
      <c r="AA42" s="97"/>
      <c r="AB42" s="97"/>
      <c r="AC42" s="769">
        <v>27.0</v>
      </c>
      <c r="AD42" s="769">
        <v>28.0</v>
      </c>
      <c r="AE42" s="769">
        <v>29.0</v>
      </c>
      <c r="AF42" s="769">
        <v>30.0</v>
      </c>
      <c r="AG42" s="769">
        <v>31.0</v>
      </c>
      <c r="AH42" s="2305"/>
      <c r="AI42" s="2305"/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25"/>
      <c r="H43" s="25"/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25"/>
      <c r="Q43" s="25"/>
      <c r="T43" s="841" t="s">
        <v>4102</v>
      </c>
      <c r="U43" s="159"/>
      <c r="V43" s="159"/>
      <c r="W43" s="159"/>
      <c r="X43" s="159"/>
      <c r="Y43" s="25"/>
      <c r="Z43" s="25"/>
      <c r="AA43" s="97"/>
      <c r="AB43" s="97"/>
      <c r="AC43" s="841" t="s">
        <v>4102</v>
      </c>
      <c r="AD43" s="159"/>
      <c r="AE43" s="159"/>
      <c r="AF43" s="159"/>
      <c r="AG43" s="159"/>
      <c r="AH43" s="25"/>
      <c r="AI43" s="25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001"/>
      <c r="V44" s="1001"/>
      <c r="W44" s="1001"/>
      <c r="X44" s="1001"/>
      <c r="Y44" s="25"/>
      <c r="Z44" s="25"/>
      <c r="AA44" s="97"/>
      <c r="AB44" s="97"/>
      <c r="AC44" s="25"/>
      <c r="AD44" s="1001"/>
      <c r="AE44" s="1001"/>
      <c r="AF44" s="1001"/>
      <c r="AG44" s="1001"/>
      <c r="AH44" s="25"/>
      <c r="AI44" s="25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378" t="s">
        <v>78</v>
      </c>
      <c r="U45" s="159"/>
      <c r="V45" s="159"/>
      <c r="W45" s="1042" t="s">
        <v>78</v>
      </c>
      <c r="X45" s="1042" t="s">
        <v>78</v>
      </c>
      <c r="Y45" s="25"/>
      <c r="Z45" s="25"/>
      <c r="AA45" s="97"/>
      <c r="AB45" s="97"/>
      <c r="AC45" s="2378" t="s">
        <v>78</v>
      </c>
      <c r="AD45" s="159"/>
      <c r="AE45" s="159"/>
      <c r="AF45" s="1042" t="s">
        <v>78</v>
      </c>
      <c r="AG45" s="1042" t="s">
        <v>78</v>
      </c>
      <c r="AH45" s="25"/>
      <c r="AI45" s="25"/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334" t="s">
        <v>280</v>
      </c>
      <c r="U46" s="2334" t="s">
        <v>280</v>
      </c>
      <c r="V46" s="2334" t="s">
        <v>280</v>
      </c>
      <c r="W46" s="2334" t="s">
        <v>280</v>
      </c>
      <c r="X46" s="2334" t="s">
        <v>280</v>
      </c>
      <c r="Y46" s="14"/>
      <c r="Z46" s="14"/>
      <c r="AA46" s="97"/>
      <c r="AB46" s="97"/>
      <c r="AC46" s="2334" t="s">
        <v>280</v>
      </c>
      <c r="AD46" s="2334" t="s">
        <v>280</v>
      </c>
      <c r="AE46" s="2334" t="s">
        <v>280</v>
      </c>
      <c r="AF46" s="2334" t="s">
        <v>280</v>
      </c>
      <c r="AG46" s="2334" t="s">
        <v>280</v>
      </c>
      <c r="AH46" s="14"/>
      <c r="AI46" s="14"/>
      <c r="AJ46" s="844"/>
    </row>
    <row r="47">
      <c r="K47" s="346"/>
      <c r="AJ47" s="844"/>
    </row>
    <row r="48">
      <c r="AJ48" s="844"/>
    </row>
    <row r="49">
      <c r="K49" s="346"/>
      <c r="AJ49" s="844"/>
    </row>
    <row r="50">
      <c r="K50" s="1634"/>
    </row>
    <row r="51">
      <c r="B51" s="2154" t="s">
        <v>4686</v>
      </c>
      <c r="C51" s="36"/>
      <c r="D51" s="36"/>
      <c r="E51" s="36"/>
      <c r="F51" s="36"/>
      <c r="G51" s="2156" t="s">
        <v>139</v>
      </c>
      <c r="H51" s="2156" t="s">
        <v>140</v>
      </c>
      <c r="K51" s="346"/>
      <c r="T51" s="905"/>
      <c r="U51" s="905"/>
    </row>
    <row r="52">
      <c r="B52" s="51"/>
      <c r="G52" s="71" t="s">
        <v>85</v>
      </c>
      <c r="H52" s="2127" t="s">
        <v>2690</v>
      </c>
      <c r="K52" s="346"/>
      <c r="T52" s="905"/>
      <c r="U52" s="905"/>
    </row>
    <row r="53">
      <c r="B53" s="51"/>
      <c r="G53" s="71" t="s">
        <v>116</v>
      </c>
      <c r="H53" s="2127" t="s">
        <v>4082</v>
      </c>
      <c r="K53" s="346"/>
      <c r="T53" s="905"/>
      <c r="U53" s="905"/>
    </row>
    <row r="54">
      <c r="B54" s="153"/>
      <c r="C54" s="113"/>
      <c r="D54" s="113"/>
      <c r="E54" s="113"/>
      <c r="F54" s="113"/>
      <c r="G54" s="71" t="s">
        <v>169</v>
      </c>
      <c r="H54" s="2127" t="s">
        <v>1227</v>
      </c>
      <c r="K54" s="346"/>
      <c r="T54" s="905"/>
      <c r="U54" s="905"/>
    </row>
    <row r="55">
      <c r="A55" s="84" t="s">
        <v>4113</v>
      </c>
      <c r="B55" s="2250" t="s">
        <v>4114</v>
      </c>
      <c r="C55" s="2251" t="s">
        <v>448</v>
      </c>
      <c r="D55" s="2252" t="s">
        <v>124</v>
      </c>
      <c r="E55" s="4"/>
      <c r="F55" s="2253" t="s">
        <v>4454</v>
      </c>
      <c r="G55" s="2345" t="s">
        <v>4455</v>
      </c>
      <c r="H55" s="4"/>
      <c r="T55" s="905"/>
      <c r="U55" s="905"/>
    </row>
    <row r="56" ht="15.0" customHeight="1">
      <c r="A56" s="1" t="s">
        <v>149</v>
      </c>
      <c r="B56" s="2386">
        <v>45845.0</v>
      </c>
      <c r="C56" s="2387" t="s">
        <v>5245</v>
      </c>
      <c r="D56" s="2388" t="s">
        <v>508</v>
      </c>
      <c r="E56" s="4"/>
      <c r="F56" s="2389"/>
      <c r="G56" s="2388" t="s">
        <v>508</v>
      </c>
      <c r="H56" s="4"/>
      <c r="T56" s="905"/>
      <c r="U56" s="905"/>
    </row>
    <row r="57">
      <c r="B57" s="2386">
        <v>45856.0</v>
      </c>
      <c r="C57" s="2387" t="s">
        <v>3981</v>
      </c>
      <c r="D57" s="2388" t="s">
        <v>508</v>
      </c>
      <c r="E57" s="4"/>
      <c r="F57" s="2389"/>
      <c r="G57" s="2388" t="s">
        <v>508</v>
      </c>
      <c r="H57" s="4"/>
      <c r="T57" s="905"/>
      <c r="U57" s="905"/>
    </row>
    <row r="58">
      <c r="B58" s="2386">
        <v>45863.0</v>
      </c>
      <c r="C58" s="2387" t="s">
        <v>4120</v>
      </c>
      <c r="D58" s="2388" t="s">
        <v>508</v>
      </c>
      <c r="E58" s="4"/>
      <c r="F58" s="2389"/>
      <c r="G58" s="2388" t="s">
        <v>508</v>
      </c>
      <c r="H58" s="4"/>
      <c r="T58" s="905"/>
      <c r="U58" s="905"/>
    </row>
    <row r="59">
      <c r="B59" s="2390">
        <v>45839.0</v>
      </c>
      <c r="C59" s="2391" t="s">
        <v>78</v>
      </c>
      <c r="D59" s="2392" t="s">
        <v>621</v>
      </c>
      <c r="E59" s="4"/>
      <c r="F59" s="2367" t="s">
        <v>4506</v>
      </c>
      <c r="G59" s="2393" t="s">
        <v>5250</v>
      </c>
      <c r="H59" s="4"/>
      <c r="K59" s="346"/>
    </row>
    <row r="60">
      <c r="B60" s="2390">
        <v>45840.0</v>
      </c>
      <c r="C60" s="2391" t="s">
        <v>78</v>
      </c>
      <c r="D60" s="2392" t="s">
        <v>4285</v>
      </c>
      <c r="E60" s="4"/>
      <c r="F60" s="2367" t="s">
        <v>4506</v>
      </c>
      <c r="G60" s="2393" t="s">
        <v>5251</v>
      </c>
      <c r="H60" s="4"/>
      <c r="K60" s="346"/>
    </row>
    <row r="61">
      <c r="B61" s="2390">
        <v>45841.0</v>
      </c>
      <c r="C61" s="2391" t="s">
        <v>78</v>
      </c>
      <c r="D61" s="2392" t="s">
        <v>157</v>
      </c>
      <c r="E61" s="4"/>
      <c r="F61" s="2367" t="s">
        <v>4506</v>
      </c>
      <c r="G61" s="2393" t="s">
        <v>5252</v>
      </c>
      <c r="H61" s="4"/>
      <c r="K61" s="346"/>
    </row>
    <row r="62">
      <c r="B62" s="2390">
        <v>45842.0</v>
      </c>
      <c r="C62" s="2391" t="s">
        <v>78</v>
      </c>
      <c r="D62" s="2392" t="s">
        <v>4833</v>
      </c>
      <c r="E62" s="4"/>
      <c r="F62" s="2367" t="s">
        <v>4506</v>
      </c>
      <c r="G62" s="2393" t="s">
        <v>5254</v>
      </c>
      <c r="H62" s="4"/>
      <c r="K62" s="346"/>
    </row>
    <row r="63">
      <c r="B63" s="2390">
        <v>45843.0</v>
      </c>
      <c r="C63" s="2391" t="s">
        <v>78</v>
      </c>
      <c r="D63" s="2392" t="s">
        <v>326</v>
      </c>
      <c r="E63" s="4"/>
      <c r="F63" s="2367" t="s">
        <v>4506</v>
      </c>
      <c r="G63" s="2393" t="s">
        <v>5255</v>
      </c>
      <c r="H63" s="4"/>
      <c r="K63" s="346"/>
    </row>
    <row r="64">
      <c r="B64" s="2390">
        <v>45846.0</v>
      </c>
      <c r="C64" s="2391" t="s">
        <v>78</v>
      </c>
      <c r="D64" s="2392" t="s">
        <v>652</v>
      </c>
      <c r="E64" s="4"/>
      <c r="F64" s="2367" t="s">
        <v>4506</v>
      </c>
      <c r="G64" s="2393" t="s">
        <v>5256</v>
      </c>
      <c r="H64" s="4"/>
      <c r="K64" s="346"/>
    </row>
    <row r="65">
      <c r="B65" s="2390">
        <v>45847.0</v>
      </c>
      <c r="C65" s="2391" t="s">
        <v>78</v>
      </c>
      <c r="D65" s="2392" t="s">
        <v>1288</v>
      </c>
      <c r="E65" s="4"/>
      <c r="F65" s="2367" t="s">
        <v>4506</v>
      </c>
      <c r="G65" s="2393" t="s">
        <v>5257</v>
      </c>
      <c r="H65" s="4"/>
      <c r="K65" s="346"/>
    </row>
    <row r="66">
      <c r="B66" s="2390">
        <v>45848.0</v>
      </c>
      <c r="C66" s="2391" t="s">
        <v>78</v>
      </c>
      <c r="D66" s="2392" t="s">
        <v>818</v>
      </c>
      <c r="E66" s="4"/>
      <c r="F66" s="2367" t="s">
        <v>4506</v>
      </c>
      <c r="G66" s="2393" t="s">
        <v>5258</v>
      </c>
      <c r="H66" s="4"/>
      <c r="K66" s="346"/>
    </row>
    <row r="67">
      <c r="B67" s="2390">
        <v>45849.0</v>
      </c>
      <c r="C67" s="2391" t="s">
        <v>78</v>
      </c>
      <c r="D67" s="2392" t="s">
        <v>3973</v>
      </c>
      <c r="E67" s="4"/>
      <c r="F67" s="2367" t="s">
        <v>4506</v>
      </c>
      <c r="G67" s="2393" t="s">
        <v>5259</v>
      </c>
      <c r="H67" s="4"/>
      <c r="K67" s="346"/>
    </row>
    <row r="68">
      <c r="B68" s="2390">
        <v>45850.0</v>
      </c>
      <c r="C68" s="2391" t="s">
        <v>78</v>
      </c>
      <c r="D68" s="2392" t="s">
        <v>786</v>
      </c>
      <c r="E68" s="4"/>
      <c r="F68" s="2367" t="s">
        <v>4506</v>
      </c>
      <c r="G68" s="2393" t="s">
        <v>5260</v>
      </c>
      <c r="H68" s="4"/>
      <c r="K68" s="346"/>
    </row>
    <row r="69">
      <c r="B69" s="2390">
        <v>45851.0</v>
      </c>
      <c r="C69" s="2391" t="s">
        <v>78</v>
      </c>
      <c r="D69" s="2392" t="s">
        <v>509</v>
      </c>
      <c r="E69" s="4"/>
      <c r="F69" s="2367" t="s">
        <v>4506</v>
      </c>
      <c r="G69" s="2427" t="s">
        <v>4712</v>
      </c>
      <c r="H69" s="4"/>
      <c r="K69" s="346"/>
    </row>
    <row r="70">
      <c r="B70" s="2390">
        <v>45852.0</v>
      </c>
      <c r="C70" s="2391" t="s">
        <v>78</v>
      </c>
      <c r="D70" s="2392" t="s">
        <v>4734</v>
      </c>
      <c r="E70" s="4"/>
      <c r="F70" s="2367" t="s">
        <v>4506</v>
      </c>
      <c r="G70" s="2393" t="s">
        <v>5261</v>
      </c>
      <c r="H70" s="4"/>
      <c r="K70" s="346"/>
    </row>
    <row r="71">
      <c r="B71" s="2390">
        <v>45853.0</v>
      </c>
      <c r="C71" s="2391" t="s">
        <v>78</v>
      </c>
      <c r="D71" s="2392" t="s">
        <v>180</v>
      </c>
      <c r="E71" s="4"/>
      <c r="F71" s="2367" t="s">
        <v>4506</v>
      </c>
      <c r="G71" s="2393" t="s">
        <v>5262</v>
      </c>
      <c r="H71" s="4"/>
      <c r="K71" s="346"/>
    </row>
    <row r="72">
      <c r="B72" s="2390">
        <v>45854.0</v>
      </c>
      <c r="C72" s="2391" t="s">
        <v>78</v>
      </c>
      <c r="D72" s="2392" t="s">
        <v>2144</v>
      </c>
      <c r="E72" s="4"/>
      <c r="F72" s="2367" t="s">
        <v>4506</v>
      </c>
      <c r="G72" s="2393" t="s">
        <v>5264</v>
      </c>
      <c r="H72" s="4"/>
      <c r="K72" s="346"/>
    </row>
    <row r="73">
      <c r="B73" s="2390">
        <v>45855.0</v>
      </c>
      <c r="C73" s="2391" t="s">
        <v>78</v>
      </c>
      <c r="D73" s="2392" t="s">
        <v>372</v>
      </c>
      <c r="E73" s="4"/>
      <c r="F73" s="2367" t="s">
        <v>4506</v>
      </c>
      <c r="G73" s="2393" t="s">
        <v>5265</v>
      </c>
      <c r="H73" s="4"/>
      <c r="K73" s="346"/>
    </row>
    <row r="74">
      <c r="B74" s="2390">
        <v>45857.0</v>
      </c>
      <c r="C74" s="2391" t="s">
        <v>78</v>
      </c>
      <c r="D74" s="2392" t="s">
        <v>2148</v>
      </c>
      <c r="E74" s="4"/>
      <c r="F74" s="2367" t="s">
        <v>4506</v>
      </c>
      <c r="G74" s="2393" t="s">
        <v>5266</v>
      </c>
      <c r="H74" s="4"/>
      <c r="K74" s="346"/>
    </row>
    <row r="75">
      <c r="B75" s="2390">
        <v>45858.0</v>
      </c>
      <c r="C75" s="2391" t="s">
        <v>78</v>
      </c>
      <c r="D75" s="2392" t="s">
        <v>2337</v>
      </c>
      <c r="E75" s="4"/>
      <c r="F75" s="2367" t="s">
        <v>4506</v>
      </c>
      <c r="G75" s="2427" t="s">
        <v>4712</v>
      </c>
      <c r="H75" s="4"/>
      <c r="K75" s="346"/>
    </row>
    <row r="76">
      <c r="B76" s="2390">
        <v>45859.0</v>
      </c>
      <c r="C76" s="2391" t="s">
        <v>78</v>
      </c>
      <c r="D76" s="2392" t="s">
        <v>728</v>
      </c>
      <c r="E76" s="4"/>
      <c r="F76" s="2367" t="s">
        <v>4506</v>
      </c>
      <c r="G76" s="2393" t="s">
        <v>5267</v>
      </c>
      <c r="H76" s="4"/>
      <c r="K76" s="346"/>
    </row>
    <row r="77">
      <c r="B77" s="2390">
        <v>45860.0</v>
      </c>
      <c r="C77" s="2391" t="s">
        <v>78</v>
      </c>
      <c r="D77" s="2392" t="s">
        <v>157</v>
      </c>
      <c r="E77" s="4"/>
      <c r="F77" s="2367" t="s">
        <v>4506</v>
      </c>
      <c r="G77" s="2393" t="s">
        <v>5252</v>
      </c>
      <c r="H77" s="4"/>
      <c r="K77" s="346"/>
    </row>
    <row r="78">
      <c r="B78" s="2390">
        <v>45861.0</v>
      </c>
      <c r="C78" s="2391" t="s">
        <v>78</v>
      </c>
      <c r="D78" s="2392" t="s">
        <v>886</v>
      </c>
      <c r="E78" s="4"/>
      <c r="F78" s="2367" t="s">
        <v>4506</v>
      </c>
      <c r="G78" s="2393" t="s">
        <v>5268</v>
      </c>
      <c r="H78" s="4"/>
      <c r="K78" s="346"/>
    </row>
    <row r="79">
      <c r="B79" s="2390">
        <v>45862.0</v>
      </c>
      <c r="C79" s="2391" t="s">
        <v>78</v>
      </c>
      <c r="D79" s="2392" t="s">
        <v>3270</v>
      </c>
      <c r="E79" s="4"/>
      <c r="F79" s="2367" t="s">
        <v>4506</v>
      </c>
      <c r="G79" s="2393" t="s">
        <v>5269</v>
      </c>
      <c r="H79" s="4"/>
      <c r="K79" s="346"/>
    </row>
    <row r="80">
      <c r="B80" s="2390">
        <v>45864.0</v>
      </c>
      <c r="C80" s="2391" t="s">
        <v>78</v>
      </c>
      <c r="D80" s="2392" t="s">
        <v>4822</v>
      </c>
      <c r="E80" s="4"/>
      <c r="F80" s="2367" t="s">
        <v>4506</v>
      </c>
      <c r="G80" s="2393" t="s">
        <v>5271</v>
      </c>
      <c r="H80" s="4"/>
      <c r="K80" s="346"/>
    </row>
    <row r="81">
      <c r="B81" s="2390">
        <v>45865.0</v>
      </c>
      <c r="C81" s="2391" t="s">
        <v>78</v>
      </c>
      <c r="D81" s="2392" t="s">
        <v>482</v>
      </c>
      <c r="E81" s="4"/>
      <c r="F81" s="2367" t="s">
        <v>4506</v>
      </c>
      <c r="G81" s="2393" t="s">
        <v>5273</v>
      </c>
      <c r="H81" s="4"/>
      <c r="K81" s="346"/>
    </row>
    <row r="82">
      <c r="B82" s="2390">
        <v>45866.0</v>
      </c>
      <c r="C82" s="2391" t="s">
        <v>78</v>
      </c>
      <c r="D82" s="2392" t="s">
        <v>5275</v>
      </c>
      <c r="E82" s="4"/>
      <c r="F82" s="2367" t="s">
        <v>4506</v>
      </c>
      <c r="G82" s="2427" t="s">
        <v>4712</v>
      </c>
      <c r="H82" s="4"/>
      <c r="K82" s="346"/>
    </row>
    <row r="83">
      <c r="B83" s="2470">
        <v>45867.0</v>
      </c>
      <c r="C83" s="2391" t="s">
        <v>78</v>
      </c>
      <c r="D83" s="2392" t="s">
        <v>3973</v>
      </c>
      <c r="E83" s="4"/>
      <c r="F83" s="2367" t="s">
        <v>4506</v>
      </c>
      <c r="G83" s="2427" t="s">
        <v>4712</v>
      </c>
      <c r="H83" s="4"/>
      <c r="K83" s="346"/>
    </row>
    <row r="84">
      <c r="B84" s="2390">
        <v>45868.0</v>
      </c>
      <c r="C84" s="2391" t="s">
        <v>78</v>
      </c>
      <c r="D84" s="2392" t="s">
        <v>3352</v>
      </c>
      <c r="E84" s="4"/>
      <c r="F84" s="2367" t="s">
        <v>4506</v>
      </c>
      <c r="G84" s="2393" t="s">
        <v>5279</v>
      </c>
      <c r="H84" s="4"/>
      <c r="K84" s="346"/>
    </row>
    <row r="85">
      <c r="B85" s="2390">
        <v>45869.0</v>
      </c>
      <c r="C85" s="2391" t="s">
        <v>78</v>
      </c>
      <c r="D85" s="2392" t="s">
        <v>3987</v>
      </c>
      <c r="E85" s="4"/>
      <c r="F85" s="2367" t="s">
        <v>4506</v>
      </c>
      <c r="G85" s="2393" t="s">
        <v>5282</v>
      </c>
      <c r="H85" s="4"/>
      <c r="K85" s="346"/>
    </row>
    <row r="86">
      <c r="B86" s="2404">
        <v>45839.0</v>
      </c>
      <c r="C86" s="2405" t="s">
        <v>280</v>
      </c>
      <c r="D86" s="2406" t="s">
        <v>613</v>
      </c>
      <c r="E86" s="114"/>
      <c r="F86" s="2407" t="s">
        <v>4461</v>
      </c>
      <c r="G86" s="2261" t="s">
        <v>5286</v>
      </c>
      <c r="H86" s="4"/>
      <c r="J86" s="7"/>
      <c r="K86" s="7"/>
      <c r="L86" s="7"/>
      <c r="T86" s="905"/>
      <c r="U86" s="905"/>
    </row>
    <row r="87">
      <c r="B87" s="2404">
        <v>45840.0</v>
      </c>
      <c r="C87" s="2405" t="s">
        <v>280</v>
      </c>
      <c r="D87" s="2406" t="s">
        <v>976</v>
      </c>
      <c r="E87" s="114"/>
      <c r="F87" s="2407" t="s">
        <v>4461</v>
      </c>
      <c r="G87" s="2261" t="s">
        <v>5288</v>
      </c>
      <c r="H87" s="4"/>
      <c r="J87" s="7"/>
      <c r="K87" s="7"/>
      <c r="L87" s="7"/>
      <c r="T87" s="905"/>
      <c r="U87" s="905"/>
    </row>
    <row r="88">
      <c r="B88" s="2404">
        <v>45841.0</v>
      </c>
      <c r="C88" s="2405" t="s">
        <v>280</v>
      </c>
      <c r="D88" s="2406" t="s">
        <v>817</v>
      </c>
      <c r="E88" s="114"/>
      <c r="F88" s="2407" t="s">
        <v>4461</v>
      </c>
      <c r="G88" s="2261" t="s">
        <v>5290</v>
      </c>
      <c r="H88" s="4"/>
      <c r="I88" s="2408"/>
      <c r="T88" s="905"/>
      <c r="U88" s="905"/>
    </row>
    <row r="89">
      <c r="B89" s="2404">
        <v>45842.0</v>
      </c>
      <c r="C89" s="2405" t="s">
        <v>280</v>
      </c>
      <c r="D89" s="2406" t="s">
        <v>5292</v>
      </c>
      <c r="E89" s="114"/>
      <c r="F89" s="2407" t="s">
        <v>4461</v>
      </c>
      <c r="G89" s="2261" t="s">
        <v>5293</v>
      </c>
      <c r="H89" s="4"/>
      <c r="I89" s="2408"/>
      <c r="T89" s="905"/>
      <c r="U89" s="905"/>
    </row>
    <row r="90">
      <c r="B90" s="2404">
        <v>45843.0</v>
      </c>
      <c r="C90" s="2405" t="s">
        <v>280</v>
      </c>
      <c r="D90" s="2406" t="s">
        <v>4725</v>
      </c>
      <c r="E90" s="114"/>
      <c r="F90" s="2407" t="s">
        <v>4461</v>
      </c>
      <c r="G90" s="2261" t="s">
        <v>5296</v>
      </c>
      <c r="H90" s="4"/>
      <c r="I90" s="2408"/>
      <c r="T90" s="905"/>
      <c r="U90" s="905"/>
    </row>
    <row r="91">
      <c r="B91" s="2404">
        <v>45844.0</v>
      </c>
      <c r="C91" s="2405" t="s">
        <v>280</v>
      </c>
      <c r="D91" s="2406" t="s">
        <v>1371</v>
      </c>
      <c r="E91" s="114"/>
      <c r="F91" s="2407" t="s">
        <v>4461</v>
      </c>
      <c r="G91" s="2261" t="s">
        <v>5298</v>
      </c>
      <c r="H91" s="4"/>
      <c r="I91" s="2408"/>
      <c r="T91" s="905"/>
      <c r="U91" s="905"/>
    </row>
    <row r="92">
      <c r="B92" s="2404">
        <v>45845.0</v>
      </c>
      <c r="C92" s="2405" t="s">
        <v>280</v>
      </c>
      <c r="D92" s="2406" t="s">
        <v>326</v>
      </c>
      <c r="E92" s="114"/>
      <c r="F92" s="2407" t="s">
        <v>4461</v>
      </c>
      <c r="G92" s="2261" t="s">
        <v>5300</v>
      </c>
      <c r="H92" s="4"/>
      <c r="I92" s="2408"/>
      <c r="T92" s="905"/>
      <c r="U92" s="905"/>
    </row>
    <row r="93">
      <c r="B93" s="2404">
        <v>45846.0</v>
      </c>
      <c r="C93" s="2405" t="s">
        <v>280</v>
      </c>
      <c r="D93" s="2406" t="s">
        <v>3114</v>
      </c>
      <c r="E93" s="114"/>
      <c r="F93" s="2407" t="s">
        <v>4461</v>
      </c>
      <c r="G93" s="2261" t="s">
        <v>5302</v>
      </c>
      <c r="H93" s="4"/>
      <c r="I93" s="2408"/>
      <c r="T93" s="905"/>
      <c r="U93" s="905"/>
    </row>
    <row r="94">
      <c r="B94" s="2404">
        <v>45847.0</v>
      </c>
      <c r="C94" s="2405" t="s">
        <v>280</v>
      </c>
      <c r="D94" s="2406" t="s">
        <v>1245</v>
      </c>
      <c r="E94" s="114"/>
      <c r="F94" s="2407" t="s">
        <v>4461</v>
      </c>
      <c r="G94" s="2261" t="s">
        <v>5304</v>
      </c>
      <c r="H94" s="4"/>
      <c r="I94" s="2408"/>
      <c r="T94" s="905"/>
      <c r="U94" s="905"/>
    </row>
    <row r="95">
      <c r="B95" s="2404">
        <v>45848.0</v>
      </c>
      <c r="C95" s="2405" t="s">
        <v>280</v>
      </c>
      <c r="D95" s="2406" t="s">
        <v>564</v>
      </c>
      <c r="E95" s="114"/>
      <c r="F95" s="2407" t="s">
        <v>4461</v>
      </c>
      <c r="G95" s="2261" t="s">
        <v>5306</v>
      </c>
      <c r="H95" s="4"/>
      <c r="I95" s="2412"/>
      <c r="T95" s="905"/>
      <c r="U95" s="905"/>
    </row>
    <row r="96">
      <c r="B96" s="2404">
        <v>45849.0</v>
      </c>
      <c r="C96" s="2405" t="s">
        <v>280</v>
      </c>
      <c r="D96" s="2406" t="s">
        <v>5308</v>
      </c>
      <c r="E96" s="114"/>
      <c r="F96" s="2407" t="s">
        <v>4461</v>
      </c>
      <c r="G96" s="2261" t="s">
        <v>5309</v>
      </c>
      <c r="H96" s="4"/>
      <c r="I96" s="2408"/>
      <c r="T96" s="905"/>
      <c r="U96" s="905"/>
    </row>
    <row r="97">
      <c r="B97" s="2404">
        <v>45850.0</v>
      </c>
      <c r="C97" s="2405" t="s">
        <v>280</v>
      </c>
      <c r="D97" s="2406" t="s">
        <v>228</v>
      </c>
      <c r="E97" s="114"/>
      <c r="F97" s="2407" t="s">
        <v>4461</v>
      </c>
      <c r="G97" s="2261" t="s">
        <v>5310</v>
      </c>
      <c r="H97" s="4"/>
      <c r="T97" s="905"/>
      <c r="U97" s="905"/>
    </row>
    <row r="98">
      <c r="B98" s="2404">
        <v>45851.0</v>
      </c>
      <c r="C98" s="2405" t="s">
        <v>280</v>
      </c>
      <c r="D98" s="2406" t="s">
        <v>3270</v>
      </c>
      <c r="E98" s="114"/>
      <c r="F98" s="2407" t="s">
        <v>4461</v>
      </c>
      <c r="G98" s="2261" t="s">
        <v>5311</v>
      </c>
      <c r="H98" s="4"/>
      <c r="T98" s="905"/>
      <c r="U98" s="905"/>
    </row>
    <row r="99">
      <c r="B99" s="2404">
        <v>45852.0</v>
      </c>
      <c r="C99" s="2405" t="s">
        <v>280</v>
      </c>
      <c r="D99" s="2406" t="s">
        <v>4713</v>
      </c>
      <c r="E99" s="114"/>
      <c r="F99" s="2407" t="s">
        <v>4461</v>
      </c>
      <c r="G99" s="2261" t="s">
        <v>5313</v>
      </c>
      <c r="H99" s="4"/>
    </row>
    <row r="100">
      <c r="B100" s="2404">
        <v>45853.0</v>
      </c>
      <c r="C100" s="2405" t="s">
        <v>280</v>
      </c>
      <c r="D100" s="2406" t="s">
        <v>3987</v>
      </c>
      <c r="E100" s="114"/>
      <c r="F100" s="2407" t="s">
        <v>4461</v>
      </c>
      <c r="G100" s="2261" t="s">
        <v>5315</v>
      </c>
      <c r="H100" s="4"/>
      <c r="K100" s="346"/>
    </row>
    <row r="101">
      <c r="B101" s="2404">
        <v>45854.0</v>
      </c>
      <c r="C101" s="2405" t="s">
        <v>280</v>
      </c>
      <c r="D101" s="2406" t="s">
        <v>5316</v>
      </c>
      <c r="E101" s="114"/>
      <c r="F101" s="2407" t="s">
        <v>4461</v>
      </c>
      <c r="G101" s="2261" t="s">
        <v>5317</v>
      </c>
      <c r="H101" s="4"/>
      <c r="K101" s="346"/>
    </row>
    <row r="102">
      <c r="B102" s="2404">
        <v>45855.0</v>
      </c>
      <c r="C102" s="2405" t="s">
        <v>280</v>
      </c>
      <c r="D102" s="2406" t="s">
        <v>5316</v>
      </c>
      <c r="E102" s="114"/>
      <c r="F102" s="2407" t="s">
        <v>4461</v>
      </c>
      <c r="G102" s="2261" t="s">
        <v>5319</v>
      </c>
      <c r="H102" s="4"/>
      <c r="K102" s="346"/>
    </row>
    <row r="103">
      <c r="B103" s="2404">
        <v>45856.0</v>
      </c>
      <c r="C103" s="2405" t="s">
        <v>280</v>
      </c>
      <c r="D103" s="2406" t="s">
        <v>238</v>
      </c>
      <c r="E103" s="114"/>
      <c r="F103" s="2407" t="s">
        <v>4461</v>
      </c>
      <c r="G103" s="2261" t="s">
        <v>5321</v>
      </c>
      <c r="H103" s="4"/>
      <c r="K103" s="352"/>
    </row>
    <row r="104">
      <c r="B104" s="2404">
        <v>45857.0</v>
      </c>
      <c r="C104" s="2405" t="s">
        <v>280</v>
      </c>
      <c r="D104" s="2406" t="s">
        <v>1266</v>
      </c>
      <c r="E104" s="114"/>
      <c r="F104" s="2407" t="s">
        <v>4461</v>
      </c>
      <c r="G104" s="2261" t="s">
        <v>5322</v>
      </c>
      <c r="H104" s="4"/>
      <c r="K104" s="346"/>
    </row>
    <row r="105">
      <c r="B105" s="2404">
        <v>45858.0</v>
      </c>
      <c r="C105" s="2405" t="s">
        <v>280</v>
      </c>
      <c r="D105" s="2406" t="s">
        <v>5119</v>
      </c>
      <c r="E105" s="114"/>
      <c r="F105" s="2407" t="s">
        <v>4461</v>
      </c>
      <c r="G105" s="2261" t="s">
        <v>5323</v>
      </c>
      <c r="H105" s="4"/>
      <c r="K105" s="346"/>
    </row>
    <row r="106">
      <c r="B106" s="2404">
        <v>45859.0</v>
      </c>
      <c r="C106" s="2405" t="s">
        <v>280</v>
      </c>
      <c r="D106" s="2406" t="s">
        <v>3987</v>
      </c>
      <c r="E106" s="114"/>
      <c r="F106" s="2407" t="s">
        <v>4461</v>
      </c>
      <c r="G106" s="2261" t="s">
        <v>5326</v>
      </c>
      <c r="H106" s="4"/>
      <c r="K106" s="346"/>
    </row>
    <row r="107">
      <c r="B107" s="2404">
        <v>45860.0</v>
      </c>
      <c r="C107" s="2405" t="s">
        <v>280</v>
      </c>
      <c r="D107" s="2406" t="s">
        <v>5327</v>
      </c>
      <c r="E107" s="114"/>
      <c r="F107" s="2407" t="s">
        <v>4461</v>
      </c>
      <c r="G107" s="2261" t="s">
        <v>5329</v>
      </c>
      <c r="H107" s="4"/>
      <c r="K107" s="346"/>
    </row>
    <row r="108">
      <c r="B108" s="2404">
        <v>45861.0</v>
      </c>
      <c r="C108" s="2405" t="s">
        <v>280</v>
      </c>
      <c r="D108" s="2406" t="s">
        <v>5331</v>
      </c>
      <c r="E108" s="114"/>
      <c r="F108" s="2407" t="s">
        <v>4461</v>
      </c>
      <c r="G108" s="2261" t="s">
        <v>5332</v>
      </c>
      <c r="H108" s="4"/>
      <c r="K108" s="346"/>
    </row>
    <row r="109">
      <c r="B109" s="2404">
        <v>45862.0</v>
      </c>
      <c r="C109" s="2405" t="s">
        <v>280</v>
      </c>
      <c r="D109" s="2406" t="s">
        <v>5334</v>
      </c>
      <c r="E109" s="114"/>
      <c r="F109" s="2407" t="s">
        <v>4461</v>
      </c>
      <c r="G109" s="2261" t="s">
        <v>5336</v>
      </c>
      <c r="H109" s="4"/>
      <c r="K109" s="346"/>
    </row>
    <row r="110">
      <c r="B110" s="2404">
        <v>45863.0</v>
      </c>
      <c r="C110" s="2405" t="s">
        <v>280</v>
      </c>
      <c r="D110" s="2406" t="s">
        <v>214</v>
      </c>
      <c r="E110" s="114"/>
      <c r="F110" s="2407" t="s">
        <v>4461</v>
      </c>
      <c r="G110" s="2261" t="s">
        <v>5339</v>
      </c>
      <c r="H110" s="4"/>
      <c r="K110" s="346"/>
    </row>
    <row r="111">
      <c r="B111" s="2404">
        <v>45864.0</v>
      </c>
      <c r="C111" s="2405" t="s">
        <v>280</v>
      </c>
      <c r="D111" s="2406" t="s">
        <v>5341</v>
      </c>
      <c r="E111" s="114"/>
      <c r="F111" s="2407" t="s">
        <v>4461</v>
      </c>
      <c r="G111" s="2261" t="s">
        <v>5342</v>
      </c>
      <c r="H111" s="4"/>
      <c r="K111" s="346"/>
    </row>
    <row r="112">
      <c r="B112" s="2404">
        <v>45865.0</v>
      </c>
      <c r="C112" s="2405" t="s">
        <v>280</v>
      </c>
      <c r="D112" s="2406" t="s">
        <v>5235</v>
      </c>
      <c r="E112" s="114"/>
      <c r="F112" s="2407" t="s">
        <v>4461</v>
      </c>
      <c r="G112" s="2261" t="s">
        <v>5343</v>
      </c>
      <c r="H112" s="4"/>
      <c r="I112" s="346"/>
      <c r="K112" s="346"/>
    </row>
    <row r="113">
      <c r="B113" s="2404">
        <v>45866.0</v>
      </c>
      <c r="C113" s="2405" t="s">
        <v>280</v>
      </c>
      <c r="D113" s="2406" t="s">
        <v>1499</v>
      </c>
      <c r="E113" s="114"/>
      <c r="F113" s="2407" t="s">
        <v>4461</v>
      </c>
      <c r="G113" s="2261" t="s">
        <v>5344</v>
      </c>
      <c r="H113" s="4"/>
      <c r="I113" s="346"/>
      <c r="K113" s="346"/>
    </row>
    <row r="114">
      <c r="B114" s="2404">
        <v>45867.0</v>
      </c>
      <c r="C114" s="2405" t="s">
        <v>280</v>
      </c>
      <c r="D114" s="2406" t="s">
        <v>4723</v>
      </c>
      <c r="E114" s="114"/>
      <c r="F114" s="2407" t="s">
        <v>4461</v>
      </c>
      <c r="G114" s="2261" t="s">
        <v>5346</v>
      </c>
      <c r="H114" s="4"/>
      <c r="I114" s="346"/>
      <c r="K114" s="346"/>
    </row>
    <row r="115">
      <c r="B115" s="2404">
        <v>45868.0</v>
      </c>
      <c r="C115" s="2405" t="s">
        <v>280</v>
      </c>
      <c r="D115" s="2406" t="s">
        <v>4177</v>
      </c>
      <c r="E115" s="114"/>
      <c r="F115" s="2407" t="s">
        <v>4461</v>
      </c>
      <c r="G115" s="2261" t="s">
        <v>5349</v>
      </c>
      <c r="H115" s="4"/>
      <c r="I115" s="346"/>
      <c r="K115" s="346"/>
    </row>
    <row r="116">
      <c r="B116" s="2404">
        <v>45869.0</v>
      </c>
      <c r="C116" s="2405" t="s">
        <v>280</v>
      </c>
      <c r="D116" s="2406" t="s">
        <v>2151</v>
      </c>
      <c r="E116" s="114"/>
      <c r="F116" s="2407" t="s">
        <v>4461</v>
      </c>
      <c r="G116" s="2261" t="s">
        <v>5352</v>
      </c>
      <c r="H116" s="4"/>
      <c r="I116" s="346"/>
      <c r="K116" s="346"/>
    </row>
    <row r="117">
      <c r="I117" s="346"/>
      <c r="K117" s="346"/>
    </row>
  </sheetData>
  <autoFilter ref="$B$55:$B$116"/>
  <mergeCells count="222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B22:B26"/>
    <mergeCell ref="C22:C26"/>
    <mergeCell ref="K22:K26"/>
    <mergeCell ref="L22:L26"/>
    <mergeCell ref="T22:T26"/>
    <mergeCell ref="U22:U26"/>
    <mergeCell ref="AC22:AC26"/>
    <mergeCell ref="AD22:AD26"/>
    <mergeCell ref="B28:B30"/>
    <mergeCell ref="C28:C30"/>
    <mergeCell ref="K28:K30"/>
    <mergeCell ref="L28:L30"/>
    <mergeCell ref="T28:T30"/>
    <mergeCell ref="U28:U30"/>
    <mergeCell ref="AC28:AC30"/>
    <mergeCell ref="AD28:AD30"/>
    <mergeCell ref="C5:D5"/>
    <mergeCell ref="C6:G6"/>
    <mergeCell ref="B7:B8"/>
    <mergeCell ref="B9:B11"/>
    <mergeCell ref="D9:G9"/>
    <mergeCell ref="D10:G10"/>
    <mergeCell ref="D11:G11"/>
    <mergeCell ref="B38:B41"/>
    <mergeCell ref="C38:C41"/>
    <mergeCell ref="D38:D41"/>
    <mergeCell ref="E38:E41"/>
    <mergeCell ref="F38:F41"/>
    <mergeCell ref="G38:G41"/>
    <mergeCell ref="H38:H41"/>
    <mergeCell ref="G42:G46"/>
    <mergeCell ref="H42:H46"/>
    <mergeCell ref="B43:B46"/>
    <mergeCell ref="C43:C46"/>
    <mergeCell ref="D43:D46"/>
    <mergeCell ref="E43:E46"/>
    <mergeCell ref="F43:F46"/>
    <mergeCell ref="Y33:Y35"/>
    <mergeCell ref="Z33:Z36"/>
    <mergeCell ref="AC33:AC35"/>
    <mergeCell ref="AH33:AH35"/>
    <mergeCell ref="AI33:AI36"/>
    <mergeCell ref="B33:B35"/>
    <mergeCell ref="G33:G35"/>
    <mergeCell ref="H33:H36"/>
    <mergeCell ref="K33:K35"/>
    <mergeCell ref="P33:P35"/>
    <mergeCell ref="Q33:Q36"/>
    <mergeCell ref="T33:T35"/>
    <mergeCell ref="T38:T40"/>
    <mergeCell ref="Y38:Y40"/>
    <mergeCell ref="AC38:AC40"/>
    <mergeCell ref="AH38:AH40"/>
    <mergeCell ref="P42:P46"/>
    <mergeCell ref="Q42:Q46"/>
    <mergeCell ref="Y42:Y46"/>
    <mergeCell ref="Z42:Z46"/>
    <mergeCell ref="AH42:AH46"/>
    <mergeCell ref="AI42:AI46"/>
    <mergeCell ref="T43:T44"/>
    <mergeCell ref="AC43:AC44"/>
    <mergeCell ref="K38:K41"/>
    <mergeCell ref="L38:L41"/>
    <mergeCell ref="M38:M41"/>
    <mergeCell ref="N38:N41"/>
    <mergeCell ref="O38:O41"/>
    <mergeCell ref="P38:P41"/>
    <mergeCell ref="Q38:Q41"/>
    <mergeCell ref="K43:K46"/>
    <mergeCell ref="L43:L46"/>
    <mergeCell ref="M43:M46"/>
    <mergeCell ref="N43:N46"/>
    <mergeCell ref="O43:O46"/>
    <mergeCell ref="D59:E59"/>
    <mergeCell ref="G59:H59"/>
    <mergeCell ref="G78:H78"/>
    <mergeCell ref="G79:H79"/>
    <mergeCell ref="G71:H71"/>
    <mergeCell ref="G72:H72"/>
    <mergeCell ref="G73:H73"/>
    <mergeCell ref="G74:H74"/>
    <mergeCell ref="G75:H75"/>
    <mergeCell ref="G76:H76"/>
    <mergeCell ref="G77:H77"/>
    <mergeCell ref="G81:H81"/>
    <mergeCell ref="G82:H82"/>
    <mergeCell ref="D77:E77"/>
    <mergeCell ref="D78:E78"/>
    <mergeCell ref="D79:E79"/>
    <mergeCell ref="D80:E80"/>
    <mergeCell ref="G80:H80"/>
    <mergeCell ref="D81:E81"/>
    <mergeCell ref="D82:E82"/>
    <mergeCell ref="G57:H57"/>
    <mergeCell ref="G58:H58"/>
    <mergeCell ref="B51:F54"/>
    <mergeCell ref="D55:E55"/>
    <mergeCell ref="G55:H55"/>
    <mergeCell ref="D56:E56"/>
    <mergeCell ref="G56:H56"/>
    <mergeCell ref="D57:E57"/>
    <mergeCell ref="D58:E58"/>
    <mergeCell ref="D60:E60"/>
    <mergeCell ref="G60:H60"/>
    <mergeCell ref="D61:E61"/>
    <mergeCell ref="G61:H61"/>
    <mergeCell ref="D62:E62"/>
    <mergeCell ref="G62:H62"/>
    <mergeCell ref="G63:H63"/>
    <mergeCell ref="D63:E63"/>
    <mergeCell ref="D64:E64"/>
    <mergeCell ref="D65:E65"/>
    <mergeCell ref="D66:E66"/>
    <mergeCell ref="D67:E67"/>
    <mergeCell ref="D68:E68"/>
    <mergeCell ref="D69:E69"/>
    <mergeCell ref="G64:H64"/>
    <mergeCell ref="G65:H65"/>
    <mergeCell ref="G66:H66"/>
    <mergeCell ref="G67:H67"/>
    <mergeCell ref="G68:H68"/>
    <mergeCell ref="G69:H69"/>
    <mergeCell ref="G70:H70"/>
    <mergeCell ref="D70:E70"/>
    <mergeCell ref="D71:E71"/>
    <mergeCell ref="D72:E72"/>
    <mergeCell ref="D73:E73"/>
    <mergeCell ref="D74:E74"/>
    <mergeCell ref="D75:E75"/>
    <mergeCell ref="D76:E76"/>
    <mergeCell ref="G87:H87"/>
    <mergeCell ref="G88:H8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02:E102"/>
    <mergeCell ref="D103:E103"/>
    <mergeCell ref="D104:E104"/>
    <mergeCell ref="D105:E105"/>
    <mergeCell ref="D106:E106"/>
    <mergeCell ref="D107:E107"/>
    <mergeCell ref="D108:E108"/>
    <mergeCell ref="D83:E83"/>
    <mergeCell ref="G83:H83"/>
    <mergeCell ref="D84:E84"/>
    <mergeCell ref="G84:H84"/>
    <mergeCell ref="D85:E85"/>
    <mergeCell ref="G85:H85"/>
    <mergeCell ref="G86:H86"/>
    <mergeCell ref="G90:H90"/>
    <mergeCell ref="G91:H91"/>
    <mergeCell ref="D86:E86"/>
    <mergeCell ref="D87:E87"/>
    <mergeCell ref="D88:E88"/>
    <mergeCell ref="D89:E89"/>
    <mergeCell ref="G89:H89"/>
    <mergeCell ref="D90:E90"/>
    <mergeCell ref="D91:E91"/>
    <mergeCell ref="D92:E92"/>
    <mergeCell ref="G92:H92"/>
    <mergeCell ref="D93:E93"/>
    <mergeCell ref="G93:H93"/>
    <mergeCell ref="D94:E94"/>
    <mergeCell ref="G94:H94"/>
    <mergeCell ref="G95:H95"/>
    <mergeCell ref="D95:E95"/>
    <mergeCell ref="D96:E96"/>
    <mergeCell ref="D97:E97"/>
    <mergeCell ref="D98:E98"/>
    <mergeCell ref="D99:E99"/>
    <mergeCell ref="D100:E100"/>
    <mergeCell ref="D101:E101"/>
    <mergeCell ref="G96:H96"/>
    <mergeCell ref="G97:H97"/>
    <mergeCell ref="G98:H98"/>
    <mergeCell ref="G99:H99"/>
    <mergeCell ref="G100:H100"/>
    <mergeCell ref="G101:H101"/>
    <mergeCell ref="G102:H102"/>
    <mergeCell ref="G110:H110"/>
    <mergeCell ref="G111:H111"/>
    <mergeCell ref="G112:H112"/>
    <mergeCell ref="G113:H113"/>
    <mergeCell ref="G114:H114"/>
    <mergeCell ref="G115:H115"/>
    <mergeCell ref="G116:H116"/>
    <mergeCell ref="G103:H103"/>
    <mergeCell ref="G104:H104"/>
    <mergeCell ref="G105:H105"/>
    <mergeCell ref="G106:H106"/>
    <mergeCell ref="G107:H107"/>
    <mergeCell ref="G108:H108"/>
    <mergeCell ref="G109:H109"/>
  </mergeCells>
  <dataValidations>
    <dataValidation type="list" allowBlank="1" showErrorMessage="1" sqref="C59:C116">
      <formula1>"超級品牌日,今日旗艦店"</formula1>
    </dataValidation>
  </dataValidations>
  <hyperlinks>
    <hyperlink r:id="rId1" ref="B51"/>
    <hyperlink r:id="rId2" ref="H52"/>
    <hyperlink r:id="rId3" ref="H53"/>
    <hyperlink r:id="rId4" ref="H54"/>
    <hyperlink r:id="rId5" ref="F59"/>
    <hyperlink r:id="rId6" ref="F60"/>
    <hyperlink r:id="rId7" ref="F61"/>
    <hyperlink r:id="rId8" ref="F62"/>
    <hyperlink r:id="rId9" ref="F63"/>
    <hyperlink r:id="rId10" ref="F64"/>
    <hyperlink r:id="rId11" ref="F65"/>
    <hyperlink r:id="rId12" ref="F66"/>
    <hyperlink r:id="rId13" ref="F67"/>
    <hyperlink r:id="rId14" ref="F68"/>
    <hyperlink r:id="rId15" ref="F69"/>
    <hyperlink r:id="rId16" ref="F70"/>
    <hyperlink r:id="rId17" ref="F71"/>
    <hyperlink r:id="rId18" ref="F72"/>
    <hyperlink r:id="rId19" ref="F73"/>
    <hyperlink r:id="rId20" ref="F74"/>
    <hyperlink r:id="rId21" ref="F75"/>
    <hyperlink r:id="rId22" ref="F76"/>
    <hyperlink r:id="rId23" ref="F77"/>
    <hyperlink r:id="rId24" ref="F78"/>
    <hyperlink r:id="rId25" ref="F79"/>
    <hyperlink r:id="rId26" ref="F80"/>
    <hyperlink r:id="rId27" ref="F81"/>
    <hyperlink r:id="rId28" ref="F82"/>
    <hyperlink r:id="rId29" ref="F83"/>
    <hyperlink r:id="rId30" ref="F84"/>
    <hyperlink r:id="rId31" ref="F85"/>
    <hyperlink r:id="rId32" ref="F86"/>
    <hyperlink r:id="rId33" ref="F87"/>
    <hyperlink r:id="rId34" ref="F88"/>
    <hyperlink r:id="rId35" ref="F89"/>
    <hyperlink r:id="rId36" ref="F90"/>
    <hyperlink r:id="rId37" ref="F91"/>
    <hyperlink r:id="rId38" ref="F92"/>
    <hyperlink r:id="rId39" ref="F93"/>
    <hyperlink r:id="rId40" ref="F94"/>
    <hyperlink r:id="rId41" ref="F95"/>
    <hyperlink r:id="rId42" ref="F96"/>
    <hyperlink r:id="rId43" ref="F97"/>
    <hyperlink r:id="rId44" ref="F98"/>
    <hyperlink r:id="rId45" ref="F99"/>
    <hyperlink r:id="rId46" ref="F100"/>
    <hyperlink r:id="rId47" ref="F101"/>
    <hyperlink r:id="rId48" ref="F102"/>
    <hyperlink r:id="rId49" ref="F103"/>
    <hyperlink r:id="rId50" ref="F104"/>
    <hyperlink r:id="rId51" ref="F105"/>
    <hyperlink r:id="rId52" ref="F106"/>
    <hyperlink r:id="rId53" ref="F107"/>
    <hyperlink r:id="rId54" ref="F108"/>
    <hyperlink r:id="rId55" ref="F109"/>
    <hyperlink r:id="rId56" ref="F110"/>
    <hyperlink r:id="rId57" ref="F111"/>
    <hyperlink r:id="rId58" ref="F112"/>
    <hyperlink r:id="rId59" ref="F113"/>
    <hyperlink r:id="rId60" ref="F114"/>
    <hyperlink r:id="rId61" ref="F115"/>
    <hyperlink r:id="rId62" ref="F1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3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36" width="18.13"/>
  </cols>
  <sheetData>
    <row r="1">
      <c r="A1" s="2475"/>
      <c r="K1" s="346"/>
    </row>
    <row r="2">
      <c r="B2" s="2134" t="s">
        <v>0</v>
      </c>
      <c r="C2" s="1620" t="s">
        <v>4431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2307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45853.0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5212</v>
      </c>
      <c r="C15" s="36"/>
      <c r="D15" s="36"/>
      <c r="E15" s="36"/>
      <c r="F15" s="65"/>
      <c r="G15" s="1145" t="s">
        <v>40</v>
      </c>
      <c r="H15" s="65"/>
      <c r="K15" s="1624" t="s">
        <v>5214</v>
      </c>
      <c r="L15" s="36"/>
      <c r="M15" s="36"/>
      <c r="N15" s="36"/>
      <c r="O15" s="65"/>
      <c r="P15" s="1145" t="s">
        <v>40</v>
      </c>
      <c r="Q15" s="65"/>
      <c r="T15" s="1623" t="s">
        <v>5216</v>
      </c>
      <c r="U15" s="36"/>
      <c r="V15" s="36"/>
      <c r="W15" s="36"/>
      <c r="X15" s="65"/>
      <c r="Y15" s="1145" t="s">
        <v>40</v>
      </c>
      <c r="Z15" s="65"/>
      <c r="AC15" s="1624" t="s">
        <v>5219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2476" t="s">
        <v>71</v>
      </c>
      <c r="U21" s="2476" t="s">
        <v>62</v>
      </c>
      <c r="V21" s="2476" t="s">
        <v>66</v>
      </c>
      <c r="W21" s="2476" t="s">
        <v>67</v>
      </c>
      <c r="X21" s="2476" t="s">
        <v>68</v>
      </c>
      <c r="Y21" s="2476" t="s">
        <v>69</v>
      </c>
      <c r="Z21" s="2476" t="s">
        <v>70</v>
      </c>
      <c r="AC21" s="2476" t="s">
        <v>71</v>
      </c>
      <c r="AD21" s="2476" t="s">
        <v>62</v>
      </c>
      <c r="AE21" s="2476" t="s">
        <v>66</v>
      </c>
      <c r="AF21" s="2476" t="s">
        <v>67</v>
      </c>
      <c r="AG21" s="2476" t="s">
        <v>68</v>
      </c>
      <c r="AH21" s="2476" t="s">
        <v>69</v>
      </c>
      <c r="AI21" s="2476" t="s">
        <v>70</v>
      </c>
      <c r="AJ21" s="844"/>
    </row>
    <row r="22">
      <c r="B22" s="2477"/>
      <c r="C22" s="2477"/>
      <c r="D22" s="2477"/>
      <c r="E22" s="2477"/>
      <c r="F22" s="2477"/>
      <c r="G22" s="769">
        <v>1.0</v>
      </c>
      <c r="H22" s="769">
        <v>2.0</v>
      </c>
      <c r="K22" s="2477"/>
      <c r="L22" s="2477"/>
      <c r="M22" s="2477"/>
      <c r="N22" s="2477"/>
      <c r="O22" s="2477"/>
      <c r="P22" s="769">
        <v>1.0</v>
      </c>
      <c r="Q22" s="769">
        <v>2.0</v>
      </c>
      <c r="T22" s="11"/>
      <c r="U22" s="11"/>
      <c r="V22" s="11"/>
      <c r="W22" s="11"/>
      <c r="X22" s="2478"/>
      <c r="Y22" s="2479">
        <v>1.0</v>
      </c>
      <c r="Z22" s="2479">
        <v>2.0</v>
      </c>
      <c r="AA22" s="78"/>
      <c r="AB22" s="78"/>
      <c r="AC22" s="11"/>
      <c r="AD22" s="11"/>
      <c r="AE22" s="11"/>
      <c r="AF22" s="11"/>
      <c r="AG22" s="2478"/>
      <c r="AH22" s="2479">
        <v>1.0</v>
      </c>
      <c r="AI22" s="2479">
        <v>2.0</v>
      </c>
      <c r="AJ22" s="844"/>
    </row>
    <row r="23" ht="18.0" customHeight="1">
      <c r="A23" s="831"/>
      <c r="B23" s="25"/>
      <c r="C23" s="25"/>
      <c r="D23" s="25"/>
      <c r="E23" s="25"/>
      <c r="F23" s="25"/>
      <c r="G23" s="2481"/>
      <c r="H23" s="2481"/>
      <c r="K23" s="25"/>
      <c r="L23" s="25"/>
      <c r="M23" s="25"/>
      <c r="N23" s="25"/>
      <c r="O23" s="25"/>
      <c r="P23" s="2481"/>
      <c r="Q23" s="2481"/>
      <c r="R23" s="831"/>
      <c r="S23" s="831"/>
      <c r="T23" s="25"/>
      <c r="U23" s="25"/>
      <c r="V23" s="25"/>
      <c r="W23" s="25"/>
      <c r="X23" s="25"/>
      <c r="Y23" s="197"/>
      <c r="Z23" s="197"/>
      <c r="AA23" s="837"/>
      <c r="AB23" s="837"/>
      <c r="AC23" s="25"/>
      <c r="AD23" s="25"/>
      <c r="AE23" s="25"/>
      <c r="AF23" s="25"/>
      <c r="AG23" s="25"/>
      <c r="AH23" s="197"/>
      <c r="AI23" s="197"/>
      <c r="AJ23" s="844"/>
    </row>
    <row r="24" ht="18.0" customHeight="1">
      <c r="A24" s="831"/>
      <c r="B24" s="25"/>
      <c r="C24" s="25"/>
      <c r="D24" s="25"/>
      <c r="E24" s="25"/>
      <c r="F24" s="25"/>
      <c r="G24" s="2481"/>
      <c r="H24" s="2481"/>
      <c r="K24" s="25"/>
      <c r="L24" s="25"/>
      <c r="M24" s="25"/>
      <c r="N24" s="25"/>
      <c r="O24" s="25"/>
      <c r="P24" s="2481"/>
      <c r="Q24" s="2481"/>
      <c r="R24" s="831"/>
      <c r="S24" s="831"/>
      <c r="T24" s="25"/>
      <c r="U24" s="25"/>
      <c r="V24" s="25"/>
      <c r="W24" s="25"/>
      <c r="X24" s="25"/>
      <c r="Y24" s="197"/>
      <c r="Z24" s="197"/>
      <c r="AA24" s="837"/>
      <c r="AB24" s="837"/>
      <c r="AC24" s="25"/>
      <c r="AD24" s="25"/>
      <c r="AE24" s="25"/>
      <c r="AF24" s="25"/>
      <c r="AG24" s="25"/>
      <c r="AH24" s="197"/>
      <c r="AI24" s="197"/>
      <c r="AJ24" s="844"/>
    </row>
    <row r="25" ht="18.0" customHeight="1">
      <c r="A25" s="831"/>
      <c r="B25" s="25"/>
      <c r="C25" s="25"/>
      <c r="D25" s="25"/>
      <c r="E25" s="25"/>
      <c r="F25" s="25"/>
      <c r="G25" s="2481"/>
      <c r="H25" s="2244" t="s">
        <v>78</v>
      </c>
      <c r="K25" s="25"/>
      <c r="L25" s="25"/>
      <c r="M25" s="25"/>
      <c r="N25" s="25"/>
      <c r="O25" s="25"/>
      <c r="P25" s="2244" t="s">
        <v>78</v>
      </c>
      <c r="Q25" s="2244" t="s">
        <v>78</v>
      </c>
      <c r="R25" s="831"/>
      <c r="S25" s="831"/>
      <c r="T25" s="25"/>
      <c r="U25" s="25"/>
      <c r="V25" s="25"/>
      <c r="W25" s="25"/>
      <c r="X25" s="25"/>
      <c r="Y25" s="2482" t="s">
        <v>78</v>
      </c>
      <c r="Z25" s="2482" t="s">
        <v>78</v>
      </c>
      <c r="AA25" s="837"/>
      <c r="AB25" s="837"/>
      <c r="AC25" s="25"/>
      <c r="AD25" s="25"/>
      <c r="AE25" s="25"/>
      <c r="AF25" s="25"/>
      <c r="AG25" s="25"/>
      <c r="AH25" s="2482" t="s">
        <v>78</v>
      </c>
      <c r="AI25" s="2482" t="s">
        <v>78</v>
      </c>
      <c r="AJ25" s="844"/>
    </row>
    <row r="26" ht="18.0" customHeight="1">
      <c r="A26" s="831"/>
      <c r="B26" s="14"/>
      <c r="C26" s="14"/>
      <c r="D26" s="14"/>
      <c r="E26" s="14"/>
      <c r="F26" s="14"/>
      <c r="G26" s="2242" t="s">
        <v>280</v>
      </c>
      <c r="H26" s="2242" t="s">
        <v>280</v>
      </c>
      <c r="K26" s="14"/>
      <c r="L26" s="14"/>
      <c r="M26" s="14"/>
      <c r="N26" s="14"/>
      <c r="O26" s="14"/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14"/>
      <c r="X26" s="14"/>
      <c r="Y26" s="2483" t="s">
        <v>280</v>
      </c>
      <c r="Z26" s="2483" t="s">
        <v>280</v>
      </c>
      <c r="AA26" s="837"/>
      <c r="AB26" s="837"/>
      <c r="AC26" s="14"/>
      <c r="AD26" s="14"/>
      <c r="AE26" s="14"/>
      <c r="AF26" s="14"/>
      <c r="AG26" s="14"/>
      <c r="AH26" s="2483" t="s">
        <v>280</v>
      </c>
      <c r="AI26" s="2483" t="s">
        <v>280</v>
      </c>
      <c r="AJ26" s="844"/>
    </row>
    <row r="27">
      <c r="B27" s="2484">
        <v>3.0</v>
      </c>
      <c r="C27" s="769">
        <v>4.0</v>
      </c>
      <c r="D27" s="2484">
        <v>5.0</v>
      </c>
      <c r="E27" s="769">
        <v>6.0</v>
      </c>
      <c r="F27" s="2484">
        <v>7.0</v>
      </c>
      <c r="G27" s="769">
        <v>8.0</v>
      </c>
      <c r="H27" s="2484">
        <v>9.0</v>
      </c>
      <c r="K27" s="2484">
        <v>3.0</v>
      </c>
      <c r="L27" s="769">
        <v>4.0</v>
      </c>
      <c r="M27" s="2484">
        <v>5.0</v>
      </c>
      <c r="N27" s="769">
        <v>6.0</v>
      </c>
      <c r="O27" s="2484">
        <v>7.0</v>
      </c>
      <c r="P27" s="769">
        <v>8.0</v>
      </c>
      <c r="Q27" s="2484">
        <v>9.0</v>
      </c>
      <c r="T27" s="2485">
        <v>3.0</v>
      </c>
      <c r="U27" s="2479">
        <v>4.0</v>
      </c>
      <c r="V27" s="2485">
        <v>5.0</v>
      </c>
      <c r="W27" s="2479">
        <v>6.0</v>
      </c>
      <c r="X27" s="2485">
        <v>7.0</v>
      </c>
      <c r="Y27" s="2484">
        <v>8.0</v>
      </c>
      <c r="Z27" s="2484">
        <v>9.0</v>
      </c>
      <c r="AA27" s="78"/>
      <c r="AB27" s="78"/>
      <c r="AC27" s="2485">
        <v>3.0</v>
      </c>
      <c r="AD27" s="2479">
        <v>4.0</v>
      </c>
      <c r="AE27" s="2485">
        <v>5.0</v>
      </c>
      <c r="AF27" s="2479">
        <v>6.0</v>
      </c>
      <c r="AG27" s="2485">
        <v>7.0</v>
      </c>
      <c r="AH27" s="2484">
        <v>8.0</v>
      </c>
      <c r="AI27" s="2484">
        <v>9.0</v>
      </c>
      <c r="AJ27" s="844"/>
    </row>
    <row r="28" ht="18.0" customHeight="1">
      <c r="B28" s="2486" t="s">
        <v>4669</v>
      </c>
      <c r="C28" s="1721"/>
      <c r="D28" s="1721"/>
      <c r="E28" s="1721"/>
      <c r="F28" s="2487"/>
      <c r="G28" s="2488" t="s">
        <v>5238</v>
      </c>
      <c r="H28" s="1721"/>
      <c r="K28" s="2486" t="s">
        <v>4669</v>
      </c>
      <c r="L28" s="1721"/>
      <c r="M28" s="1721"/>
      <c r="N28" s="1721"/>
      <c r="O28" s="2487"/>
      <c r="P28" s="2488" t="s">
        <v>5238</v>
      </c>
      <c r="Q28" s="1721"/>
      <c r="T28" s="2486" t="s">
        <v>4669</v>
      </c>
      <c r="U28" s="1721"/>
      <c r="V28" s="1721"/>
      <c r="W28" s="1721"/>
      <c r="X28" s="2487"/>
      <c r="Y28" s="2488" t="s">
        <v>5238</v>
      </c>
      <c r="Z28" s="1721"/>
      <c r="AC28" s="2486" t="s">
        <v>4669</v>
      </c>
      <c r="AD28" s="1721"/>
      <c r="AE28" s="1721"/>
      <c r="AF28" s="1721"/>
      <c r="AG28" s="2487"/>
      <c r="AH28" s="2488" t="s">
        <v>5238</v>
      </c>
      <c r="AI28" s="1721"/>
      <c r="AJ28" s="844"/>
    </row>
    <row r="29" ht="18.0" customHeight="1">
      <c r="B29" s="25"/>
      <c r="C29" s="1721"/>
      <c r="D29" s="1721"/>
      <c r="E29" s="1721"/>
      <c r="F29" s="2487"/>
      <c r="G29" s="25"/>
      <c r="H29" s="1721"/>
      <c r="K29" s="25"/>
      <c r="L29" s="1721"/>
      <c r="M29" s="1721"/>
      <c r="N29" s="1721"/>
      <c r="O29" s="2487"/>
      <c r="P29" s="25"/>
      <c r="Q29" s="1721"/>
      <c r="T29" s="25"/>
      <c r="U29" s="1721"/>
      <c r="V29" s="1721"/>
      <c r="W29" s="1721"/>
      <c r="X29" s="2487"/>
      <c r="Y29" s="25"/>
      <c r="Z29" s="1721"/>
      <c r="AC29" s="25"/>
      <c r="AD29" s="1721"/>
      <c r="AE29" s="1721"/>
      <c r="AF29" s="1721"/>
      <c r="AG29" s="2487"/>
      <c r="AH29" s="25"/>
      <c r="AI29" s="1721"/>
      <c r="AJ29" s="844"/>
    </row>
    <row r="30" ht="18.0" customHeight="1">
      <c r="B30" s="2482" t="s">
        <v>78</v>
      </c>
      <c r="C30" s="2489" t="s">
        <v>78</v>
      </c>
      <c r="D30" s="2490" t="s">
        <v>78</v>
      </c>
      <c r="E30" s="2490" t="s">
        <v>78</v>
      </c>
      <c r="F30" s="2487"/>
      <c r="G30" s="14"/>
      <c r="H30" s="1721"/>
      <c r="K30" s="2482" t="s">
        <v>78</v>
      </c>
      <c r="L30" s="2489" t="s">
        <v>78</v>
      </c>
      <c r="M30" s="2490" t="s">
        <v>78</v>
      </c>
      <c r="N30" s="2490" t="s">
        <v>78</v>
      </c>
      <c r="O30" s="2487"/>
      <c r="P30" s="14"/>
      <c r="Q30" s="2489" t="s">
        <v>78</v>
      </c>
      <c r="T30" s="2482" t="s">
        <v>78</v>
      </c>
      <c r="U30" s="2489" t="s">
        <v>78</v>
      </c>
      <c r="V30" s="2489" t="s">
        <v>78</v>
      </c>
      <c r="W30" s="2490" t="s">
        <v>78</v>
      </c>
      <c r="X30" s="2487"/>
      <c r="Y30" s="14"/>
      <c r="Z30" s="2489" t="s">
        <v>78</v>
      </c>
      <c r="AC30" s="2482" t="s">
        <v>78</v>
      </c>
      <c r="AD30" s="2489" t="s">
        <v>78</v>
      </c>
      <c r="AE30" s="2489" t="s">
        <v>78</v>
      </c>
      <c r="AF30" s="2490" t="s">
        <v>78</v>
      </c>
      <c r="AG30" s="2487"/>
      <c r="AH30" s="14"/>
      <c r="AI30" s="2489" t="s">
        <v>78</v>
      </c>
      <c r="AJ30" s="844"/>
    </row>
    <row r="31" ht="18.0" customHeight="1">
      <c r="B31" s="2483" t="s">
        <v>280</v>
      </c>
      <c r="C31" s="2483" t="s">
        <v>280</v>
      </c>
      <c r="D31" s="2483" t="s">
        <v>280</v>
      </c>
      <c r="E31" s="2483" t="s">
        <v>280</v>
      </c>
      <c r="F31" s="2483" t="s">
        <v>280</v>
      </c>
      <c r="G31" s="2483" t="s">
        <v>280</v>
      </c>
      <c r="H31" s="2483" t="s">
        <v>280</v>
      </c>
      <c r="K31" s="2483" t="s">
        <v>280</v>
      </c>
      <c r="L31" s="2483" t="s">
        <v>280</v>
      </c>
      <c r="M31" s="2483" t="s">
        <v>280</v>
      </c>
      <c r="N31" s="2483" t="s">
        <v>280</v>
      </c>
      <c r="O31" s="2483" t="s">
        <v>280</v>
      </c>
      <c r="P31" s="2483" t="s">
        <v>280</v>
      </c>
      <c r="Q31" s="2491" t="s">
        <v>280</v>
      </c>
      <c r="T31" s="2483" t="s">
        <v>280</v>
      </c>
      <c r="U31" s="2483" t="s">
        <v>280</v>
      </c>
      <c r="V31" s="2483" t="s">
        <v>280</v>
      </c>
      <c r="W31" s="2483" t="s">
        <v>280</v>
      </c>
      <c r="X31" s="2483" t="s">
        <v>280</v>
      </c>
      <c r="Y31" s="2483" t="s">
        <v>280</v>
      </c>
      <c r="Z31" s="2491" t="s">
        <v>280</v>
      </c>
      <c r="AC31" s="2483" t="s">
        <v>280</v>
      </c>
      <c r="AD31" s="2483" t="s">
        <v>280</v>
      </c>
      <c r="AE31" s="2483" t="s">
        <v>280</v>
      </c>
      <c r="AF31" s="2483" t="s">
        <v>280</v>
      </c>
      <c r="AG31" s="2483" t="s">
        <v>280</v>
      </c>
      <c r="AH31" s="2483" t="s">
        <v>280</v>
      </c>
      <c r="AI31" s="2491" t="s">
        <v>280</v>
      </c>
      <c r="AJ31" s="844"/>
    </row>
    <row r="32" ht="18.0" customHeight="1">
      <c r="B32" s="769">
        <v>10.0</v>
      </c>
      <c r="C32" s="769">
        <v>11.0</v>
      </c>
      <c r="D32" s="769">
        <v>12.0</v>
      </c>
      <c r="E32" s="769">
        <v>13.0</v>
      </c>
      <c r="F32" s="769">
        <v>14.0</v>
      </c>
      <c r="G32" s="769">
        <v>15.0</v>
      </c>
      <c r="H32" s="769">
        <v>16.0</v>
      </c>
      <c r="K32" s="769">
        <v>10.0</v>
      </c>
      <c r="L32" s="769">
        <v>11.0</v>
      </c>
      <c r="M32" s="769">
        <v>12.0</v>
      </c>
      <c r="N32" s="769">
        <v>13.0</v>
      </c>
      <c r="O32" s="769">
        <v>14.0</v>
      </c>
      <c r="P32" s="769">
        <v>15.0</v>
      </c>
      <c r="Q32" s="769">
        <v>16.0</v>
      </c>
      <c r="T32" s="2484">
        <v>10.0</v>
      </c>
      <c r="U32" s="2484">
        <v>11.0</v>
      </c>
      <c r="V32" s="2484">
        <v>12.0</v>
      </c>
      <c r="W32" s="2484">
        <v>13.0</v>
      </c>
      <c r="X32" s="2484">
        <v>14.0</v>
      </c>
      <c r="Y32" s="2484">
        <v>15.0</v>
      </c>
      <c r="Z32" s="2484">
        <v>16.0</v>
      </c>
      <c r="AA32" s="92"/>
      <c r="AB32" s="92"/>
      <c r="AC32" s="2484">
        <v>10.0</v>
      </c>
      <c r="AD32" s="2484">
        <v>11.0</v>
      </c>
      <c r="AE32" s="2484">
        <v>12.0</v>
      </c>
      <c r="AF32" s="2484">
        <v>13.0</v>
      </c>
      <c r="AG32" s="2484">
        <v>14.0</v>
      </c>
      <c r="AH32" s="2484">
        <v>15.0</v>
      </c>
      <c r="AI32" s="2484">
        <v>16.0</v>
      </c>
      <c r="AJ32" s="844"/>
    </row>
    <row r="33" ht="18.0" customHeight="1">
      <c r="B33" s="841" t="s">
        <v>4102</v>
      </c>
      <c r="C33" s="1721"/>
      <c r="D33" s="1721"/>
      <c r="E33" s="1721"/>
      <c r="F33" s="1721"/>
      <c r="G33" s="1721"/>
      <c r="H33" s="1721"/>
      <c r="K33" s="841" t="s">
        <v>4102</v>
      </c>
      <c r="L33" s="1721"/>
      <c r="M33" s="1721"/>
      <c r="N33" s="1721"/>
      <c r="O33" s="1721"/>
      <c r="P33" s="1721"/>
      <c r="Q33" s="1721"/>
      <c r="T33" s="2492" t="s">
        <v>4102</v>
      </c>
      <c r="U33" s="1721"/>
      <c r="V33" s="1721"/>
      <c r="W33" s="1721"/>
      <c r="X33" s="1721"/>
      <c r="Y33" s="1721"/>
      <c r="Z33" s="1721"/>
      <c r="AC33" s="2492" t="s">
        <v>4102</v>
      </c>
      <c r="AD33" s="1721"/>
      <c r="AE33" s="1721"/>
      <c r="AF33" s="1721"/>
      <c r="AG33" s="1721"/>
      <c r="AH33" s="1721"/>
      <c r="AI33" s="1721"/>
      <c r="AJ33" s="844"/>
    </row>
    <row r="34" ht="18.0" customHeight="1">
      <c r="B34" s="25"/>
      <c r="C34" s="1721"/>
      <c r="D34" s="1721"/>
      <c r="E34" s="1721"/>
      <c r="F34" s="1721"/>
      <c r="G34" s="1721"/>
      <c r="H34" s="1721"/>
      <c r="K34" s="25"/>
      <c r="L34" s="1721"/>
      <c r="M34" s="1721"/>
      <c r="N34" s="1721"/>
      <c r="O34" s="1721"/>
      <c r="P34" s="1721"/>
      <c r="Q34" s="1721"/>
      <c r="T34" s="25"/>
      <c r="U34" s="1721"/>
      <c r="V34" s="1721"/>
      <c r="W34" s="1721"/>
      <c r="X34" s="1721"/>
      <c r="Y34" s="1721"/>
      <c r="Z34" s="1721"/>
      <c r="AC34" s="25"/>
      <c r="AD34" s="1721"/>
      <c r="AE34" s="1721"/>
      <c r="AF34" s="1721"/>
      <c r="AG34" s="1721"/>
      <c r="AH34" s="1721"/>
      <c r="AI34" s="1721"/>
      <c r="AJ34" s="844"/>
    </row>
    <row r="35" ht="18.0" customHeight="1">
      <c r="B35" s="2244" t="s">
        <v>78</v>
      </c>
      <c r="C35" s="2482" t="s">
        <v>78</v>
      </c>
      <c r="D35" s="2482" t="s">
        <v>78</v>
      </c>
      <c r="E35" s="2482" t="s">
        <v>78</v>
      </c>
      <c r="F35" s="2489" t="s">
        <v>78</v>
      </c>
      <c r="G35" s="2490" t="s">
        <v>78</v>
      </c>
      <c r="H35" s="1721"/>
      <c r="K35" s="2244" t="s">
        <v>78</v>
      </c>
      <c r="L35" s="2482" t="s">
        <v>78</v>
      </c>
      <c r="M35" s="2482" t="s">
        <v>78</v>
      </c>
      <c r="N35" s="2482" t="s">
        <v>78</v>
      </c>
      <c r="O35" s="2489" t="s">
        <v>78</v>
      </c>
      <c r="P35" s="2490" t="s">
        <v>78</v>
      </c>
      <c r="Q35" s="1721"/>
      <c r="T35" s="2482" t="s">
        <v>78</v>
      </c>
      <c r="U35" s="2482" t="s">
        <v>78</v>
      </c>
      <c r="V35" s="2482" t="s">
        <v>78</v>
      </c>
      <c r="W35" s="2482" t="s">
        <v>78</v>
      </c>
      <c r="X35" s="2489" t="s">
        <v>78</v>
      </c>
      <c r="Y35" s="2489" t="s">
        <v>78</v>
      </c>
      <c r="Z35" s="2487"/>
      <c r="AB35" s="53"/>
      <c r="AC35" s="2482" t="s">
        <v>78</v>
      </c>
      <c r="AD35" s="2482" t="s">
        <v>78</v>
      </c>
      <c r="AE35" s="2482" t="s">
        <v>78</v>
      </c>
      <c r="AF35" s="2482" t="s">
        <v>78</v>
      </c>
      <c r="AG35" s="2489" t="s">
        <v>78</v>
      </c>
      <c r="AH35" s="2489" t="s">
        <v>78</v>
      </c>
      <c r="AI35" s="2487"/>
      <c r="AJ35" s="844"/>
    </row>
    <row r="36" ht="18.0" customHeight="1">
      <c r="B36" s="2245" t="s">
        <v>280</v>
      </c>
      <c r="C36" s="2493" t="s">
        <v>280</v>
      </c>
      <c r="D36" s="2493" t="s">
        <v>280</v>
      </c>
      <c r="E36" s="2483" t="s">
        <v>280</v>
      </c>
      <c r="F36" s="2483" t="s">
        <v>280</v>
      </c>
      <c r="G36" s="2494" t="s">
        <v>280</v>
      </c>
      <c r="H36" s="2489" t="s">
        <v>78</v>
      </c>
      <c r="K36" s="2245" t="s">
        <v>280</v>
      </c>
      <c r="L36" s="2493" t="s">
        <v>280</v>
      </c>
      <c r="M36" s="2493" t="s">
        <v>280</v>
      </c>
      <c r="N36" s="2483" t="s">
        <v>280</v>
      </c>
      <c r="O36" s="2483" t="s">
        <v>280</v>
      </c>
      <c r="P36" s="2494" t="s">
        <v>280</v>
      </c>
      <c r="Q36" s="2489" t="s">
        <v>78</v>
      </c>
      <c r="T36" s="2493" t="s">
        <v>280</v>
      </c>
      <c r="U36" s="2493" t="s">
        <v>280</v>
      </c>
      <c r="V36" s="2493" t="s">
        <v>280</v>
      </c>
      <c r="W36" s="2483" t="s">
        <v>280</v>
      </c>
      <c r="X36" s="2483" t="s">
        <v>280</v>
      </c>
      <c r="Y36" s="2483" t="s">
        <v>280</v>
      </c>
      <c r="Z36" s="2489" t="s">
        <v>78</v>
      </c>
      <c r="AC36" s="2493" t="s">
        <v>280</v>
      </c>
      <c r="AD36" s="2493" t="s">
        <v>280</v>
      </c>
      <c r="AE36" s="2493" t="s">
        <v>280</v>
      </c>
      <c r="AF36" s="2483" t="s">
        <v>280</v>
      </c>
      <c r="AG36" s="2483" t="s">
        <v>280</v>
      </c>
      <c r="AH36" s="2483" t="s">
        <v>280</v>
      </c>
      <c r="AI36" s="2489" t="s">
        <v>78</v>
      </c>
      <c r="AJ36" s="844"/>
    </row>
    <row r="37">
      <c r="B37" s="769">
        <v>17.0</v>
      </c>
      <c r="C37" s="769">
        <v>18.0</v>
      </c>
      <c r="D37" s="769">
        <v>19.0</v>
      </c>
      <c r="E37" s="769">
        <v>20.0</v>
      </c>
      <c r="F37" s="769">
        <v>21.0</v>
      </c>
      <c r="G37" s="769">
        <v>22.0</v>
      </c>
      <c r="H37" s="769">
        <v>23.0</v>
      </c>
      <c r="K37" s="2484">
        <v>17.0</v>
      </c>
      <c r="L37" s="2484">
        <v>18.0</v>
      </c>
      <c r="M37" s="2479">
        <v>19.0</v>
      </c>
      <c r="N37" s="2479">
        <v>20.0</v>
      </c>
      <c r="O37" s="2479">
        <v>21.0</v>
      </c>
      <c r="P37" s="2479">
        <v>22.0</v>
      </c>
      <c r="Q37" s="2479">
        <v>23.0</v>
      </c>
      <c r="T37" s="2484">
        <v>17.0</v>
      </c>
      <c r="U37" s="2484">
        <v>18.0</v>
      </c>
      <c r="V37" s="2484">
        <v>19.0</v>
      </c>
      <c r="W37" s="2484">
        <v>20.0</v>
      </c>
      <c r="X37" s="2484">
        <v>21.0</v>
      </c>
      <c r="Y37" s="2484">
        <v>22.0</v>
      </c>
      <c r="Z37" s="2484">
        <v>23.0</v>
      </c>
      <c r="AC37" s="2484">
        <v>17.0</v>
      </c>
      <c r="AD37" s="2484">
        <v>18.0</v>
      </c>
      <c r="AE37" s="2484">
        <v>19.0</v>
      </c>
      <c r="AF37" s="2484">
        <v>20.0</v>
      </c>
      <c r="AG37" s="2484">
        <v>21.0</v>
      </c>
      <c r="AH37" s="2484">
        <v>22.0</v>
      </c>
      <c r="AI37" s="2484">
        <v>23.0</v>
      </c>
      <c r="AJ37" s="844"/>
    </row>
    <row r="38" ht="18.0" customHeight="1">
      <c r="B38" s="841" t="s">
        <v>4102</v>
      </c>
      <c r="C38" s="2495" t="s">
        <v>5243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841" t="s">
        <v>4102</v>
      </c>
      <c r="L38" s="2495" t="s">
        <v>5243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2492" t="s">
        <v>4102</v>
      </c>
      <c r="U38" s="2496" t="s">
        <v>5243</v>
      </c>
      <c r="V38" s="2481"/>
      <c r="W38" s="1721"/>
      <c r="X38" s="1721"/>
      <c r="Y38" s="1721"/>
      <c r="Z38" s="1721"/>
      <c r="AA38" s="97"/>
      <c r="AB38" s="97"/>
      <c r="AC38" s="2492" t="s">
        <v>4102</v>
      </c>
      <c r="AD38" s="2496" t="s">
        <v>5243</v>
      </c>
      <c r="AE38" s="2481"/>
      <c r="AF38" s="1721"/>
      <c r="AG38" s="1721"/>
      <c r="AH38" s="1721"/>
      <c r="AI38" s="1721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25"/>
      <c r="V39" s="2481"/>
      <c r="W39" s="1721"/>
      <c r="X39" s="1721"/>
      <c r="Y39" s="1721"/>
      <c r="Z39" s="1721"/>
      <c r="AA39" s="97"/>
      <c r="AB39" s="97"/>
      <c r="AC39" s="25"/>
      <c r="AD39" s="25"/>
      <c r="AE39" s="2481"/>
      <c r="AF39" s="1721"/>
      <c r="AG39" s="1721"/>
      <c r="AH39" s="1721"/>
      <c r="AI39" s="1721"/>
      <c r="AJ39" s="844"/>
    </row>
    <row r="40" ht="18.0" customHeight="1">
      <c r="B40" s="2489" t="s">
        <v>78</v>
      </c>
      <c r="C40" s="25"/>
      <c r="D40" s="25"/>
      <c r="E40" s="25"/>
      <c r="F40" s="25"/>
      <c r="G40" s="25"/>
      <c r="H40" s="25"/>
      <c r="K40" s="2489" t="s">
        <v>78</v>
      </c>
      <c r="L40" s="25"/>
      <c r="M40" s="25"/>
      <c r="N40" s="25"/>
      <c r="O40" s="25"/>
      <c r="P40" s="25"/>
      <c r="Q40" s="25"/>
      <c r="T40" s="2489" t="s">
        <v>78</v>
      </c>
      <c r="U40" s="25"/>
      <c r="V40" s="773" t="s">
        <v>78</v>
      </c>
      <c r="W40" s="2489" t="s">
        <v>78</v>
      </c>
      <c r="X40" s="2489" t="s">
        <v>78</v>
      </c>
      <c r="Y40" s="2497" t="s">
        <v>78</v>
      </c>
      <c r="Z40" s="2489" t="s">
        <v>78</v>
      </c>
      <c r="AA40" s="97"/>
      <c r="AB40" s="97"/>
      <c r="AC40" s="2489" t="s">
        <v>78</v>
      </c>
      <c r="AD40" s="25"/>
      <c r="AE40" s="773" t="s">
        <v>78</v>
      </c>
      <c r="AF40" s="2489" t="s">
        <v>78</v>
      </c>
      <c r="AG40" s="2489" t="s">
        <v>78</v>
      </c>
      <c r="AH40" s="2497" t="s">
        <v>78</v>
      </c>
      <c r="AI40" s="2497" t="s">
        <v>78</v>
      </c>
      <c r="AJ40" s="844"/>
    </row>
    <row r="41" ht="18.0" customHeight="1">
      <c r="B41" s="2483" t="s">
        <v>280</v>
      </c>
      <c r="C41" s="2245" t="s">
        <v>280</v>
      </c>
      <c r="D41" s="14"/>
      <c r="E41" s="14"/>
      <c r="F41" s="14"/>
      <c r="G41" s="14"/>
      <c r="H41" s="14"/>
      <c r="K41" s="2483" t="s">
        <v>280</v>
      </c>
      <c r="L41" s="2245" t="s">
        <v>280</v>
      </c>
      <c r="M41" s="14"/>
      <c r="N41" s="14"/>
      <c r="O41" s="14"/>
      <c r="P41" s="14"/>
      <c r="Q41" s="14"/>
      <c r="T41" s="2483" t="s">
        <v>280</v>
      </c>
      <c r="U41" s="2493" t="s">
        <v>280</v>
      </c>
      <c r="V41" s="2242" t="s">
        <v>280</v>
      </c>
      <c r="W41" s="2483" t="s">
        <v>280</v>
      </c>
      <c r="X41" s="2483" t="s">
        <v>280</v>
      </c>
      <c r="Y41" s="2483" t="s">
        <v>280</v>
      </c>
      <c r="Z41" s="2498" t="s">
        <v>280</v>
      </c>
      <c r="AA41" s="97"/>
      <c r="AB41" s="97"/>
      <c r="AC41" s="2483" t="s">
        <v>280</v>
      </c>
      <c r="AD41" s="2493" t="s">
        <v>280</v>
      </c>
      <c r="AE41" s="2242" t="s">
        <v>280</v>
      </c>
      <c r="AF41" s="2483" t="s">
        <v>280</v>
      </c>
      <c r="AG41" s="2483" t="s">
        <v>280</v>
      </c>
      <c r="AH41" s="2483" t="s">
        <v>280</v>
      </c>
      <c r="AI41" s="2498" t="s">
        <v>280</v>
      </c>
      <c r="AJ41" s="844"/>
    </row>
    <row r="42">
      <c r="B42" s="769">
        <v>24.0</v>
      </c>
      <c r="C42" s="769">
        <v>25.0</v>
      </c>
      <c r="D42" s="769">
        <v>26.0</v>
      </c>
      <c r="E42" s="769">
        <v>27.0</v>
      </c>
      <c r="F42" s="769">
        <v>28.0</v>
      </c>
      <c r="G42" s="769">
        <v>29.0</v>
      </c>
      <c r="H42" s="769">
        <v>30.0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24.0</v>
      </c>
      <c r="U42" s="769">
        <v>25.0</v>
      </c>
      <c r="V42" s="769">
        <v>26.0</v>
      </c>
      <c r="W42" s="769">
        <v>27.0</v>
      </c>
      <c r="X42" s="769">
        <v>28.0</v>
      </c>
      <c r="Y42" s="769">
        <v>29.0</v>
      </c>
      <c r="Z42" s="769">
        <v>30.0</v>
      </c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2492" t="s">
        <v>4102</v>
      </c>
      <c r="U43" s="2499" t="s">
        <v>4685</v>
      </c>
      <c r="V43" s="1721"/>
      <c r="W43" s="1721"/>
      <c r="X43" s="1721"/>
      <c r="Y43" s="1721"/>
      <c r="Z43" s="1721"/>
      <c r="AA43" s="97"/>
      <c r="AB43" s="97"/>
      <c r="AC43" s="2492" t="s">
        <v>4102</v>
      </c>
      <c r="AD43" s="2499" t="s">
        <v>4685</v>
      </c>
      <c r="AE43" s="1721"/>
      <c r="AF43" s="1721"/>
      <c r="AG43" s="1721"/>
      <c r="AH43" s="1721"/>
      <c r="AI43" s="1721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25"/>
      <c r="V44" s="2500"/>
      <c r="W44" s="1721"/>
      <c r="X44" s="2500"/>
      <c r="Y44" s="1721"/>
      <c r="Z44" s="2500"/>
      <c r="AA44" s="97"/>
      <c r="AB44" s="97"/>
      <c r="AC44" s="25"/>
      <c r="AD44" s="25"/>
      <c r="AE44" s="1721"/>
      <c r="AF44" s="1721"/>
      <c r="AG44" s="1721"/>
      <c r="AH44" s="1721"/>
      <c r="AI44" s="1721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489" t="s">
        <v>78</v>
      </c>
      <c r="U45" s="14"/>
      <c r="V45" s="2501" t="s">
        <v>78</v>
      </c>
      <c r="W45" s="2503" t="s">
        <v>78</v>
      </c>
      <c r="X45" s="2501" t="s">
        <v>78</v>
      </c>
      <c r="Y45" s="2503" t="s">
        <v>78</v>
      </c>
      <c r="Z45" s="2501" t="s">
        <v>78</v>
      </c>
      <c r="AA45" s="97"/>
      <c r="AB45" s="97"/>
      <c r="AC45" s="2489" t="s">
        <v>78</v>
      </c>
      <c r="AD45" s="14"/>
      <c r="AE45" s="2501" t="s">
        <v>78</v>
      </c>
      <c r="AF45" s="2503" t="s">
        <v>78</v>
      </c>
      <c r="AG45" s="2501" t="s">
        <v>78</v>
      </c>
      <c r="AH45" s="2503" t="s">
        <v>78</v>
      </c>
      <c r="AI45" s="2501" t="s">
        <v>78</v>
      </c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498" t="s">
        <v>280</v>
      </c>
      <c r="U46" s="2334" t="s">
        <v>280</v>
      </c>
      <c r="V46" s="2504" t="s">
        <v>280</v>
      </c>
      <c r="W46" s="2505" t="s">
        <v>280</v>
      </c>
      <c r="X46" s="2504" t="s">
        <v>280</v>
      </c>
      <c r="Y46" s="2504" t="s">
        <v>280</v>
      </c>
      <c r="Z46" s="2504" t="s">
        <v>280</v>
      </c>
      <c r="AA46" s="97"/>
      <c r="AB46" s="97"/>
      <c r="AC46" s="2498" t="s">
        <v>280</v>
      </c>
      <c r="AD46" s="2334" t="s">
        <v>280</v>
      </c>
      <c r="AE46" s="2504" t="s">
        <v>280</v>
      </c>
      <c r="AF46" s="2505" t="s">
        <v>280</v>
      </c>
      <c r="AG46" s="2504" t="s">
        <v>280</v>
      </c>
      <c r="AH46" s="2504" t="s">
        <v>280</v>
      </c>
      <c r="AI46" s="2504" t="s">
        <v>280</v>
      </c>
      <c r="AJ46" s="844"/>
    </row>
    <row r="47">
      <c r="B47" s="769">
        <v>31.0</v>
      </c>
      <c r="K47" s="769">
        <v>31.0</v>
      </c>
      <c r="T47" s="769">
        <v>31.0</v>
      </c>
      <c r="AC47" s="769">
        <v>31.0</v>
      </c>
      <c r="AJ47" s="844"/>
    </row>
    <row r="48">
      <c r="B48" s="1389" t="s">
        <v>115</v>
      </c>
      <c r="K48" s="1389" t="s">
        <v>115</v>
      </c>
      <c r="T48" s="1721"/>
      <c r="AC48" s="1721"/>
      <c r="AJ48" s="844"/>
    </row>
    <row r="49">
      <c r="B49" s="25"/>
      <c r="K49" s="25"/>
      <c r="T49" s="2500"/>
      <c r="AC49" s="2500"/>
      <c r="AJ49" s="844"/>
    </row>
    <row r="50">
      <c r="B50" s="25"/>
      <c r="K50" s="25"/>
      <c r="T50" s="1042" t="s">
        <v>78</v>
      </c>
      <c r="AC50" s="1042" t="s">
        <v>78</v>
      </c>
      <c r="AJ50" s="844"/>
    </row>
    <row r="51">
      <c r="B51" s="14"/>
      <c r="K51" s="14"/>
      <c r="T51" s="2506" t="s">
        <v>280</v>
      </c>
      <c r="AC51" s="2506" t="s">
        <v>280</v>
      </c>
      <c r="AJ51" s="844"/>
    </row>
    <row r="52">
      <c r="AJ52" s="844"/>
    </row>
    <row r="54">
      <c r="B54" s="2154" t="s">
        <v>4686</v>
      </c>
      <c r="C54" s="36"/>
      <c r="D54" s="36"/>
      <c r="E54" s="36"/>
      <c r="F54" s="36"/>
      <c r="G54" s="2156" t="s">
        <v>139</v>
      </c>
      <c r="H54" s="2156" t="s">
        <v>140</v>
      </c>
      <c r="U54" s="905"/>
    </row>
    <row r="55">
      <c r="B55" s="51"/>
      <c r="G55" s="71" t="s">
        <v>85</v>
      </c>
      <c r="H55" s="2127" t="s">
        <v>4672</v>
      </c>
      <c r="T55" s="905"/>
      <c r="U55" s="905"/>
    </row>
    <row r="56">
      <c r="B56" s="51"/>
      <c r="G56" s="71" t="s">
        <v>116</v>
      </c>
      <c r="H56" s="2127" t="s">
        <v>3633</v>
      </c>
      <c r="T56" s="905"/>
      <c r="U56" s="905"/>
    </row>
    <row r="57">
      <c r="B57" s="153"/>
      <c r="C57" s="113"/>
      <c r="D57" s="113"/>
      <c r="E57" s="113"/>
      <c r="F57" s="113"/>
      <c r="G57" s="71" t="s">
        <v>169</v>
      </c>
      <c r="H57" s="2127" t="s">
        <v>2942</v>
      </c>
      <c r="T57" s="905"/>
      <c r="U57" s="905"/>
    </row>
    <row r="58">
      <c r="A58" s="84" t="s">
        <v>4113</v>
      </c>
      <c r="B58" s="2250" t="s">
        <v>4114</v>
      </c>
      <c r="C58" s="2251" t="s">
        <v>448</v>
      </c>
      <c r="D58" s="2252" t="s">
        <v>124</v>
      </c>
      <c r="E58" s="4"/>
      <c r="F58" s="2253" t="s">
        <v>4454</v>
      </c>
      <c r="G58" s="2345" t="s">
        <v>4455</v>
      </c>
      <c r="H58" s="4"/>
      <c r="T58" s="905"/>
      <c r="U58" s="905"/>
    </row>
    <row r="59" ht="15.0" customHeight="1">
      <c r="A59" s="1" t="s">
        <v>149</v>
      </c>
      <c r="B59" s="2386">
        <v>45877.0</v>
      </c>
      <c r="C59" s="2387" t="s">
        <v>5263</v>
      </c>
      <c r="D59" s="2388" t="s">
        <v>508</v>
      </c>
      <c r="E59" s="4"/>
      <c r="F59" s="2389"/>
      <c r="G59" s="2388" t="s">
        <v>508</v>
      </c>
      <c r="H59" s="4"/>
      <c r="T59" s="905"/>
      <c r="U59" s="905"/>
    </row>
    <row r="60">
      <c r="B60" s="2386">
        <v>45887.0</v>
      </c>
      <c r="C60" s="2387" t="s">
        <v>3981</v>
      </c>
      <c r="D60" s="2388" t="s">
        <v>508</v>
      </c>
      <c r="E60" s="4"/>
      <c r="F60" s="2389"/>
      <c r="G60" s="2388" t="s">
        <v>508</v>
      </c>
      <c r="H60" s="4"/>
      <c r="T60" s="905"/>
      <c r="U60" s="905"/>
    </row>
    <row r="61">
      <c r="B61" s="2386">
        <v>45894.0</v>
      </c>
      <c r="C61" s="2387" t="s">
        <v>4120</v>
      </c>
      <c r="D61" s="2388" t="s">
        <v>508</v>
      </c>
      <c r="E61" s="4"/>
      <c r="F61" s="2389"/>
      <c r="G61" s="2388" t="s">
        <v>508</v>
      </c>
      <c r="H61" s="4"/>
      <c r="T61" s="905"/>
      <c r="U61" s="905"/>
    </row>
    <row r="62">
      <c r="B62" s="2390">
        <v>45870.0</v>
      </c>
      <c r="C62" s="2391" t="s">
        <v>78</v>
      </c>
      <c r="D62" s="2392" t="s">
        <v>1245</v>
      </c>
      <c r="E62" s="4"/>
      <c r="F62" s="2367" t="s">
        <v>4506</v>
      </c>
      <c r="G62" s="2427" t="s">
        <v>4712</v>
      </c>
      <c r="H62" s="4"/>
      <c r="K62" s="346"/>
    </row>
    <row r="63">
      <c r="B63" s="2390">
        <v>45871.0</v>
      </c>
      <c r="C63" s="2391" t="s">
        <v>78</v>
      </c>
      <c r="D63" s="2392" t="s">
        <v>4927</v>
      </c>
      <c r="E63" s="4"/>
      <c r="F63" s="2367" t="s">
        <v>4506</v>
      </c>
      <c r="G63" s="2393" t="s">
        <v>5270</v>
      </c>
      <c r="H63" s="4"/>
      <c r="K63" s="346"/>
    </row>
    <row r="64">
      <c r="B64" s="2390">
        <v>45872.0</v>
      </c>
      <c r="C64" s="2391" t="s">
        <v>78</v>
      </c>
      <c r="D64" s="2392" t="s">
        <v>4829</v>
      </c>
      <c r="E64" s="4"/>
      <c r="F64" s="2367" t="s">
        <v>4506</v>
      </c>
      <c r="G64" s="2393" t="s">
        <v>5272</v>
      </c>
      <c r="H64" s="4"/>
      <c r="K64" s="346"/>
    </row>
    <row r="65">
      <c r="B65" s="2390">
        <v>45873.0</v>
      </c>
      <c r="C65" s="2391" t="s">
        <v>78</v>
      </c>
      <c r="D65" s="2392" t="s">
        <v>733</v>
      </c>
      <c r="E65" s="4"/>
      <c r="F65" s="2367" t="s">
        <v>4506</v>
      </c>
      <c r="G65" s="2393" t="s">
        <v>5274</v>
      </c>
      <c r="H65" s="4"/>
      <c r="K65" s="346"/>
    </row>
    <row r="66">
      <c r="B66" s="2390">
        <v>45874.0</v>
      </c>
      <c r="C66" s="2391" t="s">
        <v>78</v>
      </c>
      <c r="D66" s="2392" t="s">
        <v>5276</v>
      </c>
      <c r="E66" s="4"/>
      <c r="F66" s="2367" t="s">
        <v>4506</v>
      </c>
      <c r="G66" s="2393" t="s">
        <v>5277</v>
      </c>
      <c r="H66" s="4"/>
      <c r="K66" s="346"/>
    </row>
    <row r="67">
      <c r="B67" s="2390">
        <v>45875.0</v>
      </c>
      <c r="C67" s="2391" t="s">
        <v>78</v>
      </c>
      <c r="D67" s="2392" t="s">
        <v>150</v>
      </c>
      <c r="E67" s="4"/>
      <c r="F67" s="2367" t="s">
        <v>4506</v>
      </c>
      <c r="G67" s="2393" t="s">
        <v>5278</v>
      </c>
      <c r="H67" s="4"/>
      <c r="K67" s="346"/>
    </row>
    <row r="68">
      <c r="B68" s="2390">
        <v>45878.0</v>
      </c>
      <c r="C68" s="2391" t="s">
        <v>78</v>
      </c>
      <c r="D68" s="2392" t="s">
        <v>786</v>
      </c>
      <c r="E68" s="4"/>
      <c r="F68" s="2367" t="s">
        <v>4506</v>
      </c>
      <c r="G68" s="2427" t="s">
        <v>4712</v>
      </c>
      <c r="H68" s="4"/>
      <c r="K68" s="346"/>
    </row>
    <row r="69">
      <c r="B69" s="2390">
        <v>45879.0</v>
      </c>
      <c r="C69" s="2391" t="s">
        <v>78</v>
      </c>
      <c r="D69" s="2392" t="s">
        <v>5280</v>
      </c>
      <c r="E69" s="4"/>
      <c r="F69" s="2367" t="s">
        <v>4506</v>
      </c>
      <c r="G69" s="2393" t="s">
        <v>5283</v>
      </c>
      <c r="H69" s="4"/>
      <c r="K69" s="346"/>
    </row>
    <row r="70">
      <c r="B70" s="2390">
        <v>45880.0</v>
      </c>
      <c r="C70" s="2391" t="s">
        <v>78</v>
      </c>
      <c r="D70" s="2392" t="s">
        <v>794</v>
      </c>
      <c r="E70" s="4"/>
      <c r="F70" s="2367" t="s">
        <v>4506</v>
      </c>
      <c r="G70" s="2393" t="s">
        <v>5284</v>
      </c>
      <c r="H70" s="4"/>
      <c r="K70" s="346"/>
    </row>
    <row r="71">
      <c r="B71" s="2390">
        <v>45881.0</v>
      </c>
      <c r="C71" s="2391" t="s">
        <v>78</v>
      </c>
      <c r="D71" s="2392" t="s">
        <v>564</v>
      </c>
      <c r="E71" s="4"/>
      <c r="F71" s="2367" t="s">
        <v>4506</v>
      </c>
      <c r="G71" s="2393" t="s">
        <v>5284</v>
      </c>
      <c r="H71" s="4"/>
      <c r="K71" s="346"/>
    </row>
    <row r="72">
      <c r="B72" s="2390">
        <v>45882.0</v>
      </c>
      <c r="C72" s="2391" t="s">
        <v>78</v>
      </c>
      <c r="D72" s="2392" t="s">
        <v>326</v>
      </c>
      <c r="E72" s="4"/>
      <c r="F72" s="2367" t="s">
        <v>4506</v>
      </c>
      <c r="G72" s="2393" t="s">
        <v>5285</v>
      </c>
      <c r="H72" s="4"/>
      <c r="K72" s="346"/>
    </row>
    <row r="73">
      <c r="B73" s="2390">
        <v>45883.0</v>
      </c>
      <c r="C73" s="2391" t="s">
        <v>78</v>
      </c>
      <c r="D73" s="2392" t="s">
        <v>3987</v>
      </c>
      <c r="E73" s="4"/>
      <c r="F73" s="2367" t="s">
        <v>4506</v>
      </c>
      <c r="G73" s="2393" t="s">
        <v>5287</v>
      </c>
      <c r="H73" s="4"/>
      <c r="K73" s="346"/>
    </row>
    <row r="74">
      <c r="B74" s="2390">
        <v>45884.0</v>
      </c>
      <c r="C74" s="2391" t="s">
        <v>78</v>
      </c>
      <c r="D74" s="2392" t="s">
        <v>180</v>
      </c>
      <c r="E74" s="4"/>
      <c r="F74" s="2367" t="s">
        <v>4506</v>
      </c>
      <c r="G74" s="2393" t="s">
        <v>5289</v>
      </c>
      <c r="H74" s="4"/>
      <c r="K74" s="346"/>
    </row>
    <row r="75">
      <c r="B75" s="2390">
        <v>45885.0</v>
      </c>
      <c r="C75" s="2391" t="s">
        <v>78</v>
      </c>
      <c r="D75" s="2392" t="s">
        <v>4688</v>
      </c>
      <c r="E75" s="4"/>
      <c r="F75" s="2367" t="s">
        <v>4506</v>
      </c>
      <c r="G75" s="2393" t="s">
        <v>5291</v>
      </c>
      <c r="H75" s="4"/>
      <c r="K75" s="346"/>
    </row>
    <row r="76">
      <c r="B76" s="2390">
        <v>45886.0</v>
      </c>
      <c r="C76" s="2391" t="s">
        <v>78</v>
      </c>
      <c r="D76" s="2392" t="s">
        <v>4313</v>
      </c>
      <c r="E76" s="4"/>
      <c r="F76" s="2367" t="s">
        <v>4506</v>
      </c>
      <c r="G76" s="2393" t="s">
        <v>5294</v>
      </c>
      <c r="H76" s="4"/>
      <c r="K76" s="346"/>
    </row>
    <row r="77">
      <c r="B77" s="2390">
        <v>45888.0</v>
      </c>
      <c r="C77" s="2391" t="s">
        <v>78</v>
      </c>
      <c r="D77" s="2392" t="s">
        <v>238</v>
      </c>
      <c r="E77" s="4"/>
      <c r="F77" s="2367" t="s">
        <v>4506</v>
      </c>
      <c r="G77" s="2393" t="s">
        <v>5297</v>
      </c>
      <c r="H77" s="4"/>
      <c r="K77" s="346"/>
    </row>
    <row r="78">
      <c r="B78" s="2390">
        <v>45889.0</v>
      </c>
      <c r="C78" s="2391" t="s">
        <v>78</v>
      </c>
      <c r="D78" s="2392" t="s">
        <v>659</v>
      </c>
      <c r="E78" s="4"/>
      <c r="F78" s="2367" t="s">
        <v>4506</v>
      </c>
      <c r="G78" s="2393" t="s">
        <v>5299</v>
      </c>
      <c r="H78" s="4"/>
      <c r="K78" s="346"/>
    </row>
    <row r="79">
      <c r="B79" s="2390">
        <v>45890.0</v>
      </c>
      <c r="C79" s="2391" t="s">
        <v>78</v>
      </c>
      <c r="D79" s="2392" t="s">
        <v>488</v>
      </c>
      <c r="E79" s="4"/>
      <c r="F79" s="2367" t="s">
        <v>4506</v>
      </c>
      <c r="G79" s="2393" t="s">
        <v>5301</v>
      </c>
      <c r="H79" s="4"/>
      <c r="K79" s="346"/>
    </row>
    <row r="80">
      <c r="B80" s="2390">
        <v>45891.0</v>
      </c>
      <c r="C80" s="2391" t="s">
        <v>78</v>
      </c>
      <c r="D80" s="2392" t="s">
        <v>154</v>
      </c>
      <c r="E80" s="4"/>
      <c r="F80" s="2367" t="s">
        <v>4506</v>
      </c>
      <c r="G80" s="2393" t="s">
        <v>5303</v>
      </c>
      <c r="H80" s="4"/>
      <c r="K80" s="346"/>
    </row>
    <row r="81">
      <c r="B81" s="2390">
        <v>45892.0</v>
      </c>
      <c r="C81" s="2391" t="s">
        <v>78</v>
      </c>
      <c r="D81" s="2392" t="s">
        <v>332</v>
      </c>
      <c r="E81" s="4"/>
      <c r="F81" s="2367" t="s">
        <v>4506</v>
      </c>
      <c r="G81" s="2393" t="s">
        <v>5305</v>
      </c>
      <c r="H81" s="4"/>
      <c r="K81" s="346"/>
    </row>
    <row r="82">
      <c r="B82" s="2390">
        <v>45893.0</v>
      </c>
      <c r="C82" s="2391" t="s">
        <v>78</v>
      </c>
      <c r="D82" s="2392" t="s">
        <v>523</v>
      </c>
      <c r="E82" s="4"/>
      <c r="F82" s="2367" t="s">
        <v>4506</v>
      </c>
      <c r="G82" s="2393" t="s">
        <v>5307</v>
      </c>
      <c r="H82" s="4"/>
      <c r="K82" s="346"/>
    </row>
    <row r="83">
      <c r="B83" s="2463">
        <v>45900.0</v>
      </c>
      <c r="C83" s="2464" t="s">
        <v>78</v>
      </c>
      <c r="D83" s="2508" t="s">
        <v>1503</v>
      </c>
      <c r="E83" s="4"/>
      <c r="F83" s="2469" t="s">
        <v>4506</v>
      </c>
      <c r="G83" s="2509" t="s">
        <v>334</v>
      </c>
      <c r="H83" s="4"/>
      <c r="K83" s="346"/>
    </row>
    <row r="84">
      <c r="B84" s="2390">
        <v>45896.0</v>
      </c>
      <c r="C84" s="2391" t="s">
        <v>78</v>
      </c>
      <c r="D84" s="2392" t="s">
        <v>222</v>
      </c>
      <c r="E84" s="4"/>
      <c r="F84" s="2367" t="s">
        <v>4506</v>
      </c>
      <c r="G84" s="2393" t="s">
        <v>5312</v>
      </c>
      <c r="H84" s="4"/>
      <c r="K84" s="346"/>
    </row>
    <row r="85">
      <c r="B85" s="2390">
        <v>45897.0</v>
      </c>
      <c r="C85" s="2391" t="s">
        <v>78</v>
      </c>
      <c r="D85" s="2392" t="s">
        <v>621</v>
      </c>
      <c r="E85" s="4"/>
      <c r="F85" s="2367" t="s">
        <v>4506</v>
      </c>
      <c r="G85" s="2393" t="s">
        <v>5314</v>
      </c>
      <c r="H85" s="4"/>
      <c r="K85" s="346"/>
    </row>
    <row r="86">
      <c r="B86" s="2510">
        <v>45899.0</v>
      </c>
      <c r="C86" s="2464" t="s">
        <v>78</v>
      </c>
      <c r="D86" s="2508" t="s">
        <v>3987</v>
      </c>
      <c r="E86" s="4"/>
      <c r="F86" s="2469" t="s">
        <v>4506</v>
      </c>
      <c r="G86" s="2509" t="s">
        <v>334</v>
      </c>
      <c r="H86" s="4"/>
      <c r="K86" s="346"/>
    </row>
    <row r="87">
      <c r="B87" s="2463">
        <v>45899.0</v>
      </c>
      <c r="C87" s="2464" t="s">
        <v>78</v>
      </c>
      <c r="D87" s="2508" t="s">
        <v>334</v>
      </c>
      <c r="E87" s="4"/>
      <c r="F87" s="2469" t="s">
        <v>4506</v>
      </c>
      <c r="G87" s="2509" t="s">
        <v>334</v>
      </c>
      <c r="H87" s="4"/>
      <c r="K87" s="346"/>
    </row>
    <row r="88">
      <c r="B88" s="2390">
        <v>45900.0</v>
      </c>
      <c r="C88" s="2391" t="s">
        <v>78</v>
      </c>
      <c r="D88" s="2392" t="s">
        <v>2337</v>
      </c>
      <c r="E88" s="4"/>
      <c r="F88" s="2367" t="s">
        <v>4506</v>
      </c>
      <c r="G88" s="2393" t="s">
        <v>5320</v>
      </c>
      <c r="H88" s="4"/>
      <c r="K88" s="346"/>
    </row>
    <row r="89">
      <c r="B89" s="2404">
        <v>45870.0</v>
      </c>
      <c r="C89" s="2405" t="s">
        <v>280</v>
      </c>
      <c r="D89" s="2406" t="s">
        <v>782</v>
      </c>
      <c r="E89" s="114"/>
      <c r="F89" s="2407" t="s">
        <v>4461</v>
      </c>
      <c r="G89" s="2261" t="s">
        <v>5325</v>
      </c>
      <c r="H89" s="4"/>
      <c r="J89" s="7"/>
      <c r="K89" s="7"/>
      <c r="L89" s="7"/>
      <c r="T89" s="905"/>
      <c r="U89" s="905"/>
    </row>
    <row r="90">
      <c r="B90" s="2404">
        <v>45871.0</v>
      </c>
      <c r="C90" s="2405" t="s">
        <v>280</v>
      </c>
      <c r="D90" s="2406" t="s">
        <v>5328</v>
      </c>
      <c r="E90" s="114"/>
      <c r="F90" s="2407" t="s">
        <v>4461</v>
      </c>
      <c r="G90" s="2261" t="s">
        <v>5330</v>
      </c>
      <c r="H90" s="4"/>
      <c r="J90" s="7"/>
      <c r="K90" s="7"/>
      <c r="L90" s="7"/>
      <c r="T90" s="905"/>
      <c r="U90" s="905"/>
    </row>
    <row r="91">
      <c r="B91" s="2404">
        <v>45872.0</v>
      </c>
      <c r="C91" s="2405" t="s">
        <v>280</v>
      </c>
      <c r="D91" s="2406" t="s">
        <v>3987</v>
      </c>
      <c r="E91" s="114"/>
      <c r="F91" s="2407" t="s">
        <v>4461</v>
      </c>
      <c r="G91" s="2261" t="s">
        <v>5333</v>
      </c>
      <c r="H91" s="4"/>
      <c r="I91" s="2408"/>
      <c r="T91" s="905"/>
      <c r="U91" s="905"/>
    </row>
    <row r="92">
      <c r="B92" s="2404">
        <v>45873.0</v>
      </c>
      <c r="C92" s="2405" t="s">
        <v>280</v>
      </c>
      <c r="D92" s="2406" t="s">
        <v>4416</v>
      </c>
      <c r="E92" s="114"/>
      <c r="F92" s="2407" t="s">
        <v>4461</v>
      </c>
      <c r="G92" s="2261" t="s">
        <v>5337</v>
      </c>
      <c r="H92" s="4"/>
      <c r="I92" s="2408"/>
      <c r="T92" s="905"/>
      <c r="U92" s="905"/>
    </row>
    <row r="93">
      <c r="B93" s="2404">
        <v>45874.0</v>
      </c>
      <c r="C93" s="2405" t="s">
        <v>280</v>
      </c>
      <c r="D93" s="2406" t="s">
        <v>4725</v>
      </c>
      <c r="E93" s="114"/>
      <c r="F93" s="2407" t="s">
        <v>4461</v>
      </c>
      <c r="G93" s="2261" t="s">
        <v>5340</v>
      </c>
      <c r="H93" s="4"/>
      <c r="I93" s="2408"/>
      <c r="T93" s="905"/>
      <c r="U93" s="905"/>
    </row>
    <row r="94">
      <c r="B94" s="2404">
        <v>45875.0</v>
      </c>
      <c r="C94" s="2405" t="s">
        <v>280</v>
      </c>
      <c r="D94" s="2406" t="s">
        <v>2144</v>
      </c>
      <c r="E94" s="114"/>
      <c r="F94" s="2407" t="s">
        <v>4461</v>
      </c>
      <c r="G94" s="2261" t="s">
        <v>5345</v>
      </c>
      <c r="H94" s="4"/>
      <c r="I94" s="2408"/>
      <c r="T94" s="905"/>
      <c r="U94" s="905"/>
    </row>
    <row r="95">
      <c r="B95" s="2404">
        <v>45876.0</v>
      </c>
      <c r="C95" s="2405" t="s">
        <v>280</v>
      </c>
      <c r="D95" s="2406" t="s">
        <v>2796</v>
      </c>
      <c r="E95" s="114"/>
      <c r="F95" s="2407" t="s">
        <v>4461</v>
      </c>
      <c r="G95" s="2261" t="s">
        <v>5348</v>
      </c>
      <c r="H95" s="4"/>
      <c r="I95" s="2408"/>
      <c r="T95" s="905"/>
      <c r="U95" s="905"/>
    </row>
    <row r="96">
      <c r="B96" s="2404">
        <v>45877.0</v>
      </c>
      <c r="C96" s="2405" t="s">
        <v>280</v>
      </c>
      <c r="D96" s="2406" t="s">
        <v>3114</v>
      </c>
      <c r="E96" s="114"/>
      <c r="F96" s="2407" t="s">
        <v>4461</v>
      </c>
      <c r="G96" s="2261" t="s">
        <v>5350</v>
      </c>
      <c r="H96" s="4"/>
      <c r="I96" s="2408"/>
      <c r="T96" s="905"/>
      <c r="U96" s="905"/>
    </row>
    <row r="97">
      <c r="B97" s="2404">
        <v>45878.0</v>
      </c>
      <c r="C97" s="2405" t="s">
        <v>280</v>
      </c>
      <c r="D97" s="2406" t="s">
        <v>4329</v>
      </c>
      <c r="E97" s="114"/>
      <c r="F97" s="2407" t="s">
        <v>4461</v>
      </c>
      <c r="G97" s="2261" t="s">
        <v>5351</v>
      </c>
      <c r="H97" s="4"/>
      <c r="I97" s="2408"/>
      <c r="T97" s="905"/>
      <c r="U97" s="905"/>
    </row>
    <row r="98">
      <c r="B98" s="2404">
        <v>45879.0</v>
      </c>
      <c r="C98" s="2405" t="s">
        <v>280</v>
      </c>
      <c r="D98" s="2406" t="s">
        <v>2148</v>
      </c>
      <c r="E98" s="114"/>
      <c r="F98" s="2407" t="s">
        <v>4461</v>
      </c>
      <c r="G98" s="2261" t="s">
        <v>5353</v>
      </c>
      <c r="H98" s="4"/>
      <c r="I98" s="2412"/>
      <c r="T98" s="905"/>
      <c r="U98" s="905"/>
    </row>
    <row r="99">
      <c r="B99" s="2404">
        <v>45880.0</v>
      </c>
      <c r="C99" s="2405" t="s">
        <v>280</v>
      </c>
      <c r="D99" s="2406" t="s">
        <v>5334</v>
      </c>
      <c r="E99" s="114"/>
      <c r="F99" s="2407" t="s">
        <v>4461</v>
      </c>
      <c r="G99" s="2261" t="s">
        <v>5355</v>
      </c>
      <c r="H99" s="4"/>
      <c r="I99" s="2408"/>
      <c r="T99" s="905"/>
      <c r="U99" s="905"/>
    </row>
    <row r="100">
      <c r="B100" s="2404">
        <v>45881.0</v>
      </c>
      <c r="C100" s="2405" t="s">
        <v>280</v>
      </c>
      <c r="D100" s="2406" t="s">
        <v>817</v>
      </c>
      <c r="E100" s="114"/>
      <c r="F100" s="2407" t="s">
        <v>4461</v>
      </c>
      <c r="G100" s="2261" t="s">
        <v>5357</v>
      </c>
      <c r="H100" s="4"/>
      <c r="T100" s="905"/>
      <c r="U100" s="905"/>
    </row>
    <row r="101">
      <c r="B101" s="2404">
        <v>45882.0</v>
      </c>
      <c r="C101" s="2405" t="s">
        <v>280</v>
      </c>
      <c r="D101" s="2406" t="s">
        <v>4134</v>
      </c>
      <c r="E101" s="114"/>
      <c r="F101" s="2407" t="s">
        <v>4461</v>
      </c>
      <c r="G101" s="2261" t="s">
        <v>5359</v>
      </c>
      <c r="H101" s="4"/>
      <c r="T101" s="905"/>
      <c r="U101" s="905"/>
    </row>
    <row r="102">
      <c r="B102" s="2404">
        <v>45883.0</v>
      </c>
      <c r="C102" s="2405" t="s">
        <v>280</v>
      </c>
      <c r="D102" s="2406" t="s">
        <v>842</v>
      </c>
      <c r="E102" s="114"/>
      <c r="F102" s="2407" t="s">
        <v>4461</v>
      </c>
      <c r="G102" s="2261" t="s">
        <v>5361</v>
      </c>
      <c r="H102" s="4"/>
    </row>
    <row r="103">
      <c r="B103" s="2404">
        <v>45884.0</v>
      </c>
      <c r="C103" s="2405" t="s">
        <v>280</v>
      </c>
      <c r="D103" s="2406" t="s">
        <v>490</v>
      </c>
      <c r="E103" s="114"/>
      <c r="F103" s="2407" t="s">
        <v>4461</v>
      </c>
      <c r="G103" s="2261" t="s">
        <v>5363</v>
      </c>
      <c r="H103" s="4"/>
      <c r="K103" s="346"/>
    </row>
    <row r="104">
      <c r="B104" s="2404">
        <v>45885.0</v>
      </c>
      <c r="C104" s="2405" t="s">
        <v>280</v>
      </c>
      <c r="D104" s="2406" t="s">
        <v>5364</v>
      </c>
      <c r="E104" s="114"/>
      <c r="F104" s="2407" t="s">
        <v>4461</v>
      </c>
      <c r="G104" s="2273" t="s">
        <v>4712</v>
      </c>
      <c r="H104" s="4"/>
      <c r="K104" s="346"/>
    </row>
    <row r="105">
      <c r="B105" s="2404">
        <v>45886.0</v>
      </c>
      <c r="C105" s="2405" t="s">
        <v>280</v>
      </c>
      <c r="D105" s="2406" t="s">
        <v>5365</v>
      </c>
      <c r="E105" s="114"/>
      <c r="F105" s="2407" t="s">
        <v>4461</v>
      </c>
      <c r="G105" s="2261" t="s">
        <v>5366</v>
      </c>
      <c r="H105" s="4"/>
      <c r="K105" s="346"/>
    </row>
    <row r="106">
      <c r="B106" s="2404">
        <v>45887.0</v>
      </c>
      <c r="C106" s="2405" t="s">
        <v>280</v>
      </c>
      <c r="D106" s="2406" t="s">
        <v>1499</v>
      </c>
      <c r="E106" s="114"/>
      <c r="F106" s="2407" t="s">
        <v>4461</v>
      </c>
      <c r="G106" s="2261" t="s">
        <v>5368</v>
      </c>
      <c r="H106" s="4"/>
      <c r="K106" s="352"/>
    </row>
    <row r="107">
      <c r="B107" s="2404">
        <v>45888.0</v>
      </c>
      <c r="C107" s="2405" t="s">
        <v>280</v>
      </c>
      <c r="D107" s="2406" t="s">
        <v>214</v>
      </c>
      <c r="E107" s="114"/>
      <c r="F107" s="2407" t="s">
        <v>4461</v>
      </c>
      <c r="G107" s="2261" t="s">
        <v>5370</v>
      </c>
      <c r="H107" s="4"/>
      <c r="K107" s="346"/>
    </row>
    <row r="108">
      <c r="B108" s="2404">
        <v>45889.0</v>
      </c>
      <c r="C108" s="2405" t="s">
        <v>280</v>
      </c>
      <c r="D108" s="2406" t="s">
        <v>238</v>
      </c>
      <c r="E108" s="114"/>
      <c r="F108" s="2407" t="s">
        <v>4461</v>
      </c>
      <c r="G108" s="2261" t="s">
        <v>5372</v>
      </c>
      <c r="H108" s="4"/>
      <c r="K108" s="346"/>
    </row>
    <row r="109">
      <c r="B109" s="2404">
        <v>45890.0</v>
      </c>
      <c r="C109" s="2405" t="s">
        <v>280</v>
      </c>
      <c r="D109" s="2406" t="s">
        <v>2144</v>
      </c>
      <c r="E109" s="114"/>
      <c r="F109" s="2407" t="s">
        <v>4461</v>
      </c>
      <c r="G109" s="2261" t="s">
        <v>5374</v>
      </c>
      <c r="H109" s="4"/>
      <c r="K109" s="346"/>
    </row>
    <row r="110">
      <c r="B110" s="2404">
        <v>45891.0</v>
      </c>
      <c r="C110" s="2405" t="s">
        <v>280</v>
      </c>
      <c r="D110" s="2406" t="s">
        <v>965</v>
      </c>
      <c r="E110" s="114"/>
      <c r="F110" s="2407" t="s">
        <v>4461</v>
      </c>
      <c r="G110" s="2261" t="s">
        <v>5376</v>
      </c>
      <c r="H110" s="4"/>
      <c r="K110" s="346"/>
    </row>
    <row r="111">
      <c r="B111" s="2404">
        <v>45892.0</v>
      </c>
      <c r="C111" s="2405" t="s">
        <v>280</v>
      </c>
      <c r="D111" s="2406" t="s">
        <v>5379</v>
      </c>
      <c r="E111" s="114"/>
      <c r="F111" s="2407" t="s">
        <v>4461</v>
      </c>
      <c r="G111" s="2261" t="s">
        <v>5380</v>
      </c>
      <c r="H111" s="4"/>
      <c r="K111" s="346"/>
    </row>
    <row r="112">
      <c r="B112" s="2404">
        <v>45893.0</v>
      </c>
      <c r="C112" s="2405" t="s">
        <v>280</v>
      </c>
      <c r="D112" s="2406" t="s">
        <v>5382</v>
      </c>
      <c r="E112" s="114"/>
      <c r="F112" s="2407" t="s">
        <v>4461</v>
      </c>
      <c r="G112" s="2261" t="s">
        <v>5383</v>
      </c>
      <c r="H112" s="4"/>
      <c r="K112" s="346"/>
    </row>
    <row r="113">
      <c r="B113" s="2404">
        <v>45894.0</v>
      </c>
      <c r="C113" s="2405" t="s">
        <v>280</v>
      </c>
      <c r="D113" s="2406" t="s">
        <v>4822</v>
      </c>
      <c r="E113" s="114"/>
      <c r="F113" s="2407" t="s">
        <v>4461</v>
      </c>
      <c r="G113" s="2261" t="s">
        <v>5385</v>
      </c>
      <c r="H113" s="4"/>
      <c r="K113" s="346"/>
    </row>
    <row r="114">
      <c r="B114" s="2468">
        <v>45898.0</v>
      </c>
      <c r="C114" s="2464" t="s">
        <v>280</v>
      </c>
      <c r="D114" s="2515" t="s">
        <v>915</v>
      </c>
      <c r="E114" s="114"/>
      <c r="F114" s="2517" t="s">
        <v>4461</v>
      </c>
      <c r="G114" s="2509" t="s">
        <v>334</v>
      </c>
      <c r="H114" s="4"/>
      <c r="K114" s="346"/>
    </row>
    <row r="115">
      <c r="B115" s="2404">
        <v>45896.0</v>
      </c>
      <c r="C115" s="2405" t="s">
        <v>280</v>
      </c>
      <c r="D115" s="2406" t="s">
        <v>5387</v>
      </c>
      <c r="E115" s="114"/>
      <c r="F115" s="2407" t="s">
        <v>4461</v>
      </c>
      <c r="G115" s="2261" t="s">
        <v>5388</v>
      </c>
      <c r="H115" s="4"/>
      <c r="I115" s="346"/>
      <c r="K115" s="346"/>
    </row>
    <row r="116">
      <c r="B116" s="2463">
        <v>45898.0</v>
      </c>
      <c r="C116" s="2464" t="s">
        <v>280</v>
      </c>
      <c r="D116" s="2515" t="s">
        <v>915</v>
      </c>
      <c r="E116" s="114"/>
      <c r="F116" s="2517" t="s">
        <v>4461</v>
      </c>
      <c r="G116" s="2509" t="s">
        <v>334</v>
      </c>
      <c r="H116" s="4"/>
      <c r="I116" s="346"/>
      <c r="K116" s="346"/>
    </row>
    <row r="117">
      <c r="B117" s="2463">
        <v>45897.0</v>
      </c>
      <c r="C117" s="2464" t="s">
        <v>280</v>
      </c>
      <c r="D117" s="2515" t="s">
        <v>915</v>
      </c>
      <c r="E117" s="114"/>
      <c r="F117" s="2517" t="s">
        <v>4461</v>
      </c>
      <c r="G117" s="2509" t="s">
        <v>334</v>
      </c>
      <c r="H117" s="4"/>
      <c r="I117" s="346"/>
      <c r="K117" s="346"/>
    </row>
    <row r="118">
      <c r="B118" s="2468">
        <v>45895.0</v>
      </c>
      <c r="C118" s="2464" t="s">
        <v>280</v>
      </c>
      <c r="D118" s="2515" t="s">
        <v>915</v>
      </c>
      <c r="E118" s="114"/>
      <c r="F118" s="2517" t="s">
        <v>4461</v>
      </c>
      <c r="G118" s="2509" t="s">
        <v>334</v>
      </c>
      <c r="H118" s="4"/>
      <c r="I118" s="346"/>
      <c r="K118" s="346"/>
    </row>
    <row r="119">
      <c r="B119" s="2463">
        <v>45895.0</v>
      </c>
      <c r="C119" s="2464" t="s">
        <v>280</v>
      </c>
      <c r="D119" s="2515" t="s">
        <v>915</v>
      </c>
      <c r="E119" s="114"/>
      <c r="F119" s="2517" t="s">
        <v>4461</v>
      </c>
      <c r="G119" s="2509" t="s">
        <v>334</v>
      </c>
      <c r="H119" s="4"/>
      <c r="I119" s="346"/>
      <c r="K119" s="346"/>
    </row>
    <row r="120">
      <c r="I120" s="346"/>
      <c r="K120" s="346"/>
    </row>
  </sheetData>
  <autoFilter ref="$B$58:$B$119">
    <sortState ref="B58:B119">
      <sortCondition descending="1" ref="B58:B119"/>
    </sortState>
  </autoFilter>
  <mergeCells count="226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X22:X26"/>
    <mergeCell ref="AC22:AC26"/>
    <mergeCell ref="AD22:AD26"/>
    <mergeCell ref="AE22:AE26"/>
    <mergeCell ref="AF22:AF26"/>
    <mergeCell ref="AG22:AG26"/>
    <mergeCell ref="M22:M26"/>
    <mergeCell ref="N22:N26"/>
    <mergeCell ref="O22:O26"/>
    <mergeCell ref="T22:T26"/>
    <mergeCell ref="U22:U26"/>
    <mergeCell ref="V22:V26"/>
    <mergeCell ref="W22:W26"/>
    <mergeCell ref="F22:F26"/>
    <mergeCell ref="G28:G30"/>
    <mergeCell ref="K28:K29"/>
    <mergeCell ref="P28:P30"/>
    <mergeCell ref="T28:T29"/>
    <mergeCell ref="Y28:Y30"/>
    <mergeCell ref="AC28:AC29"/>
    <mergeCell ref="AH28:AH30"/>
    <mergeCell ref="T33:T34"/>
    <mergeCell ref="AC33:AC34"/>
    <mergeCell ref="K22:K26"/>
    <mergeCell ref="K33:K34"/>
    <mergeCell ref="K38:K39"/>
    <mergeCell ref="K43:K46"/>
    <mergeCell ref="B22:B26"/>
    <mergeCell ref="C22:C26"/>
    <mergeCell ref="D22:D26"/>
    <mergeCell ref="E22:E26"/>
    <mergeCell ref="L22:L26"/>
    <mergeCell ref="B28:B29"/>
    <mergeCell ref="B33:B34"/>
    <mergeCell ref="T38:T39"/>
    <mergeCell ref="AC38:AC39"/>
    <mergeCell ref="AD38:AD40"/>
    <mergeCell ref="L38:L40"/>
    <mergeCell ref="M38:M41"/>
    <mergeCell ref="N38:N41"/>
    <mergeCell ref="O38:O41"/>
    <mergeCell ref="P38:P41"/>
    <mergeCell ref="Q38:Q41"/>
    <mergeCell ref="U38:U40"/>
    <mergeCell ref="T43:T44"/>
    <mergeCell ref="AC43:AC44"/>
    <mergeCell ref="AD43:AD45"/>
    <mergeCell ref="L43:L46"/>
    <mergeCell ref="M43:M46"/>
    <mergeCell ref="N43:N46"/>
    <mergeCell ref="O43:O46"/>
    <mergeCell ref="P43:P46"/>
    <mergeCell ref="Q43:Q46"/>
    <mergeCell ref="U43:U45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14:E114"/>
    <mergeCell ref="D115:E115"/>
    <mergeCell ref="D116:E116"/>
    <mergeCell ref="D117:E117"/>
    <mergeCell ref="D118:E118"/>
    <mergeCell ref="D119:E119"/>
    <mergeCell ref="D107:E107"/>
    <mergeCell ref="D108:E108"/>
    <mergeCell ref="D109:E109"/>
    <mergeCell ref="D110:E110"/>
    <mergeCell ref="D111:E111"/>
    <mergeCell ref="D112:E112"/>
    <mergeCell ref="D113:E113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15:H115"/>
    <mergeCell ref="G116:H116"/>
    <mergeCell ref="G117:H117"/>
    <mergeCell ref="G118:H118"/>
    <mergeCell ref="G119:H119"/>
    <mergeCell ref="G108:H108"/>
    <mergeCell ref="G109:H109"/>
    <mergeCell ref="G110:H110"/>
    <mergeCell ref="G111:H111"/>
    <mergeCell ref="G112:H112"/>
    <mergeCell ref="G113:H113"/>
    <mergeCell ref="G114:H114"/>
    <mergeCell ref="B38:B39"/>
    <mergeCell ref="C38:C40"/>
    <mergeCell ref="D38:D41"/>
    <mergeCell ref="E38:E41"/>
    <mergeCell ref="F38:F41"/>
    <mergeCell ref="G38:G41"/>
    <mergeCell ref="H38:H41"/>
    <mergeCell ref="H43:H46"/>
    <mergeCell ref="K48:K51"/>
    <mergeCell ref="B43:B46"/>
    <mergeCell ref="C43:C46"/>
    <mergeCell ref="D43:D46"/>
    <mergeCell ref="E43:E46"/>
    <mergeCell ref="F43:F46"/>
    <mergeCell ref="G43:G46"/>
    <mergeCell ref="B48:B51"/>
    <mergeCell ref="G60:H60"/>
    <mergeCell ref="G61:H61"/>
    <mergeCell ref="B54:F57"/>
    <mergeCell ref="D58:E58"/>
    <mergeCell ref="G58:H58"/>
    <mergeCell ref="D59:E59"/>
    <mergeCell ref="G59:H59"/>
    <mergeCell ref="D60:E60"/>
    <mergeCell ref="D61:E61"/>
    <mergeCell ref="D62:E62"/>
    <mergeCell ref="G62:H62"/>
    <mergeCell ref="D63:E63"/>
    <mergeCell ref="G63:H63"/>
    <mergeCell ref="D64:E64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</mergeCells>
  <dataValidations>
    <dataValidation type="list" allowBlank="1" showErrorMessage="1" sqref="C62:C119">
      <formula1>"超級品牌日,今日旗艦店"</formula1>
    </dataValidation>
  </dataValidations>
  <hyperlinks>
    <hyperlink r:id="rId1" ref="B54"/>
    <hyperlink r:id="rId2" ref="H55"/>
    <hyperlink r:id="rId3" ref="H56"/>
    <hyperlink r:id="rId4" ref="H57"/>
    <hyperlink r:id="rId5" ref="F62"/>
    <hyperlink r:id="rId6" ref="F63"/>
    <hyperlink r:id="rId7" ref="F64"/>
    <hyperlink r:id="rId8" ref="F65"/>
    <hyperlink r:id="rId9" ref="F66"/>
    <hyperlink r:id="rId10" ref="F67"/>
    <hyperlink r:id="rId11" ref="F68"/>
    <hyperlink r:id="rId12" ref="F69"/>
    <hyperlink r:id="rId13" ref="F70"/>
    <hyperlink r:id="rId14" ref="F71"/>
    <hyperlink r:id="rId15" ref="F72"/>
    <hyperlink r:id="rId16" ref="F73"/>
    <hyperlink r:id="rId17" ref="F74"/>
    <hyperlink r:id="rId18" ref="F75"/>
    <hyperlink r:id="rId19" ref="F76"/>
    <hyperlink r:id="rId20" ref="F77"/>
    <hyperlink r:id="rId21" ref="F78"/>
    <hyperlink r:id="rId22" ref="F79"/>
    <hyperlink r:id="rId23" ref="F80"/>
    <hyperlink r:id="rId24" ref="F81"/>
    <hyperlink r:id="rId25" ref="F82"/>
    <hyperlink r:id="rId26" ref="F83"/>
    <hyperlink r:id="rId27" ref="F84"/>
    <hyperlink r:id="rId28" ref="F85"/>
    <hyperlink r:id="rId29" ref="F86"/>
    <hyperlink r:id="rId30" ref="F87"/>
    <hyperlink r:id="rId31" ref="F88"/>
    <hyperlink r:id="rId32" ref="F89"/>
    <hyperlink r:id="rId33" ref="F90"/>
    <hyperlink r:id="rId34" ref="F91"/>
    <hyperlink r:id="rId35" ref="F92"/>
    <hyperlink r:id="rId36" ref="F93"/>
    <hyperlink r:id="rId37" ref="F94"/>
    <hyperlink r:id="rId38" ref="F95"/>
    <hyperlink r:id="rId39" ref="F96"/>
    <hyperlink r:id="rId40" ref="F97"/>
    <hyperlink r:id="rId41" ref="F98"/>
    <hyperlink r:id="rId42" ref="F99"/>
    <hyperlink r:id="rId43" ref="F100"/>
    <hyperlink r:id="rId44" ref="F101"/>
    <hyperlink r:id="rId45" ref="F102"/>
    <hyperlink r:id="rId46" ref="F103"/>
    <hyperlink r:id="rId47" ref="F104"/>
    <hyperlink r:id="rId48" ref="F105"/>
    <hyperlink r:id="rId49" ref="F106"/>
    <hyperlink r:id="rId50" ref="F107"/>
    <hyperlink r:id="rId51" ref="F108"/>
    <hyperlink r:id="rId52" ref="F109"/>
    <hyperlink r:id="rId53" ref="F110"/>
    <hyperlink r:id="rId54" ref="F111"/>
    <hyperlink r:id="rId55" ref="F112"/>
    <hyperlink r:id="rId56" ref="F113"/>
    <hyperlink r:id="rId57" ref="F114"/>
    <hyperlink r:id="rId58" ref="F115"/>
    <hyperlink r:id="rId59" ref="F116"/>
    <hyperlink r:id="rId60" ref="F117"/>
    <hyperlink r:id="rId61" ref="F118"/>
    <hyperlink r:id="rId62" ref="F1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3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10" width="18.13"/>
    <col customWidth="1" hidden="1" min="11" max="19" width="18.13"/>
    <col customWidth="1" min="20" max="28" width="18.13"/>
    <col customWidth="1" hidden="1" min="29" max="35" width="18.13"/>
    <col customWidth="1" min="36" max="36" width="18.13"/>
  </cols>
  <sheetData>
    <row r="1">
      <c r="A1" s="2475"/>
      <c r="K1" s="346"/>
    </row>
    <row r="2">
      <c r="B2" s="2134" t="s">
        <v>0</v>
      </c>
      <c r="C2" s="1620" t="s">
        <v>4280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7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45881.0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5239</v>
      </c>
      <c r="C15" s="36"/>
      <c r="D15" s="36"/>
      <c r="E15" s="36"/>
      <c r="F15" s="65"/>
      <c r="G15" s="1145" t="s">
        <v>40</v>
      </c>
      <c r="H15" s="65"/>
      <c r="K15" s="1624" t="s">
        <v>5240</v>
      </c>
      <c r="L15" s="36"/>
      <c r="M15" s="36"/>
      <c r="N15" s="36"/>
      <c r="O15" s="65"/>
      <c r="P15" s="1145" t="s">
        <v>40</v>
      </c>
      <c r="Q15" s="65"/>
      <c r="T15" s="1623" t="s">
        <v>5241</v>
      </c>
      <c r="U15" s="36"/>
      <c r="V15" s="36"/>
      <c r="W15" s="36"/>
      <c r="X15" s="65"/>
      <c r="Y15" s="1145" t="s">
        <v>40</v>
      </c>
      <c r="Z15" s="65"/>
      <c r="AC15" s="1624" t="s">
        <v>5242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58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58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2476" t="s">
        <v>71</v>
      </c>
      <c r="AD21" s="2476" t="s">
        <v>62</v>
      </c>
      <c r="AE21" s="2476" t="s">
        <v>66</v>
      </c>
      <c r="AF21" s="2476" t="s">
        <v>67</v>
      </c>
      <c r="AG21" s="2476" t="s">
        <v>68</v>
      </c>
      <c r="AH21" s="2476" t="s">
        <v>69</v>
      </c>
      <c r="AI21" s="2476" t="s">
        <v>70</v>
      </c>
      <c r="AJ21" s="844"/>
    </row>
    <row r="22">
      <c r="B22" s="2477"/>
      <c r="C22" s="769">
        <v>1.0</v>
      </c>
      <c r="D22" s="769">
        <v>2.0</v>
      </c>
      <c r="E22" s="769">
        <v>3.0</v>
      </c>
      <c r="F22" s="769">
        <v>4.0</v>
      </c>
      <c r="G22" s="769">
        <v>5.0</v>
      </c>
      <c r="H22" s="769">
        <v>6.0</v>
      </c>
      <c r="K22" s="2477"/>
      <c r="L22" s="769">
        <v>1.0</v>
      </c>
      <c r="M22" s="769">
        <v>2.0</v>
      </c>
      <c r="N22" s="769">
        <v>3.0</v>
      </c>
      <c r="O22" s="769">
        <v>4.0</v>
      </c>
      <c r="P22" s="769">
        <v>5.0</v>
      </c>
      <c r="Q22" s="769">
        <v>6.0</v>
      </c>
      <c r="T22" s="2477"/>
      <c r="U22" s="769">
        <v>1.0</v>
      </c>
      <c r="V22" s="769">
        <v>2.0</v>
      </c>
      <c r="W22" s="769">
        <v>3.0</v>
      </c>
      <c r="X22" s="769">
        <v>4.0</v>
      </c>
      <c r="Y22" s="769">
        <v>5.0</v>
      </c>
      <c r="Z22" s="769">
        <v>6.0</v>
      </c>
      <c r="AA22" s="78"/>
      <c r="AB22" s="78"/>
      <c r="AC22" s="11"/>
      <c r="AD22" s="11"/>
      <c r="AE22" s="11"/>
      <c r="AF22" s="11"/>
      <c r="AG22" s="2478"/>
      <c r="AH22" s="2479">
        <v>1.0</v>
      </c>
      <c r="AI22" s="2479">
        <v>2.0</v>
      </c>
      <c r="AJ22" s="844"/>
    </row>
    <row r="23" ht="18.0" customHeight="1">
      <c r="A23" s="831"/>
      <c r="B23" s="25"/>
      <c r="C23" s="2481"/>
      <c r="D23" s="2481"/>
      <c r="E23" s="2481"/>
      <c r="F23" s="2481"/>
      <c r="G23" s="2481"/>
      <c r="H23" s="2481"/>
      <c r="K23" s="25"/>
      <c r="L23" s="2481"/>
      <c r="M23" s="2481"/>
      <c r="N23" s="2481"/>
      <c r="O23" s="2481"/>
      <c r="P23" s="2481"/>
      <c r="Q23" s="2481"/>
      <c r="R23" s="831"/>
      <c r="S23" s="831"/>
      <c r="T23" s="25"/>
      <c r="U23" s="2481"/>
      <c r="V23" s="2481"/>
      <c r="W23" s="2481"/>
      <c r="X23" s="2481"/>
      <c r="Y23" s="2481"/>
      <c r="Z23" s="2481"/>
      <c r="AA23" s="837"/>
      <c r="AB23" s="837"/>
      <c r="AC23" s="25"/>
      <c r="AD23" s="25"/>
      <c r="AE23" s="25"/>
      <c r="AF23" s="25"/>
      <c r="AG23" s="25"/>
      <c r="AH23" s="197"/>
      <c r="AI23" s="197"/>
      <c r="AJ23" s="844"/>
    </row>
    <row r="24" ht="18.0" customHeight="1">
      <c r="A24" s="831"/>
      <c r="B24" s="25"/>
      <c r="C24" s="2481"/>
      <c r="D24" s="2481"/>
      <c r="E24" s="2481"/>
      <c r="F24" s="2481"/>
      <c r="G24" s="2481"/>
      <c r="H24" s="2481"/>
      <c r="K24" s="25"/>
      <c r="L24" s="2481"/>
      <c r="M24" s="2481"/>
      <c r="N24" s="2481"/>
      <c r="O24" s="2481"/>
      <c r="P24" s="2481"/>
      <c r="Q24" s="2481"/>
      <c r="R24" s="831"/>
      <c r="S24" s="831"/>
      <c r="T24" s="25"/>
      <c r="U24" s="2481"/>
      <c r="V24" s="2481"/>
      <c r="W24" s="2481"/>
      <c r="X24" s="2481"/>
      <c r="Y24" s="2481"/>
      <c r="Z24" s="2481"/>
      <c r="AA24" s="837"/>
      <c r="AB24" s="837"/>
      <c r="AC24" s="25"/>
      <c r="AD24" s="25"/>
      <c r="AE24" s="25"/>
      <c r="AF24" s="25"/>
      <c r="AG24" s="25"/>
      <c r="AH24" s="197"/>
      <c r="AI24" s="197"/>
      <c r="AJ24" s="844"/>
    </row>
    <row r="25" ht="18.0" customHeight="1">
      <c r="A25" s="831"/>
      <c r="B25" s="25"/>
      <c r="C25" s="773" t="s">
        <v>78</v>
      </c>
      <c r="D25" s="773" t="s">
        <v>78</v>
      </c>
      <c r="E25" s="773" t="s">
        <v>78</v>
      </c>
      <c r="F25" s="773" t="s">
        <v>78</v>
      </c>
      <c r="G25" s="773" t="s">
        <v>78</v>
      </c>
      <c r="H25" s="773" t="s">
        <v>78</v>
      </c>
      <c r="K25" s="25"/>
      <c r="L25" s="773" t="s">
        <v>78</v>
      </c>
      <c r="M25" s="773" t="s">
        <v>78</v>
      </c>
      <c r="N25" s="773" t="s">
        <v>78</v>
      </c>
      <c r="O25" s="773" t="s">
        <v>78</v>
      </c>
      <c r="P25" s="773" t="s">
        <v>78</v>
      </c>
      <c r="Q25" s="773" t="s">
        <v>78</v>
      </c>
      <c r="R25" s="831"/>
      <c r="S25" s="831"/>
      <c r="T25" s="25"/>
      <c r="U25" s="773" t="s">
        <v>78</v>
      </c>
      <c r="V25" s="773" t="s">
        <v>78</v>
      </c>
      <c r="W25" s="773" t="s">
        <v>78</v>
      </c>
      <c r="X25" s="773" t="s">
        <v>78</v>
      </c>
      <c r="Y25" s="773" t="s">
        <v>78</v>
      </c>
      <c r="Z25" s="773" t="s">
        <v>78</v>
      </c>
      <c r="AA25" s="837"/>
      <c r="AB25" s="837"/>
      <c r="AC25" s="25"/>
      <c r="AD25" s="25"/>
      <c r="AE25" s="25"/>
      <c r="AF25" s="25"/>
      <c r="AG25" s="25"/>
      <c r="AH25" s="2482" t="s">
        <v>78</v>
      </c>
      <c r="AI25" s="2482" t="s">
        <v>78</v>
      </c>
      <c r="AJ25" s="844"/>
    </row>
    <row r="26" ht="18.0" customHeight="1">
      <c r="A26" s="831"/>
      <c r="B26" s="14"/>
      <c r="C26" s="2242" t="s">
        <v>280</v>
      </c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14"/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2242" t="s">
        <v>280</v>
      </c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14"/>
      <c r="AG26" s="14"/>
      <c r="AH26" s="2483" t="s">
        <v>280</v>
      </c>
      <c r="AI26" s="2483" t="s">
        <v>280</v>
      </c>
      <c r="AJ26" s="844"/>
    </row>
    <row r="27">
      <c r="B27" s="2484">
        <v>7.0</v>
      </c>
      <c r="C27" s="769">
        <v>8.0</v>
      </c>
      <c r="D27" s="2484">
        <v>9.0</v>
      </c>
      <c r="E27" s="2484">
        <v>10.0</v>
      </c>
      <c r="F27" s="769">
        <v>11.0</v>
      </c>
      <c r="G27" s="2484">
        <v>12.0</v>
      </c>
      <c r="H27" s="2484">
        <v>13.0</v>
      </c>
      <c r="K27" s="2484">
        <v>7.0</v>
      </c>
      <c r="L27" s="769">
        <v>8.0</v>
      </c>
      <c r="M27" s="2484">
        <v>9.0</v>
      </c>
      <c r="N27" s="2484">
        <v>10.0</v>
      </c>
      <c r="O27" s="769">
        <v>11.0</v>
      </c>
      <c r="P27" s="2484">
        <v>12.0</v>
      </c>
      <c r="Q27" s="2484">
        <v>13.0</v>
      </c>
      <c r="T27" s="2484">
        <v>7.0</v>
      </c>
      <c r="U27" s="769">
        <v>8.0</v>
      </c>
      <c r="V27" s="2484">
        <v>9.0</v>
      </c>
      <c r="W27" s="2484">
        <v>10.0</v>
      </c>
      <c r="X27" s="769">
        <v>11.0</v>
      </c>
      <c r="Y27" s="2484">
        <v>12.0</v>
      </c>
      <c r="Z27" s="2484">
        <v>13.0</v>
      </c>
      <c r="AA27" s="78"/>
      <c r="AB27" s="78"/>
      <c r="AC27" s="2485">
        <v>3.0</v>
      </c>
      <c r="AD27" s="2479">
        <v>4.0</v>
      </c>
      <c r="AE27" s="2485">
        <v>5.0</v>
      </c>
      <c r="AF27" s="2479">
        <v>6.0</v>
      </c>
      <c r="AG27" s="2485">
        <v>7.0</v>
      </c>
      <c r="AH27" s="2484">
        <v>8.0</v>
      </c>
      <c r="AI27" s="2484">
        <v>9.0</v>
      </c>
      <c r="AJ27" s="844"/>
    </row>
    <row r="28" ht="18.0" customHeight="1">
      <c r="B28" s="2486" t="s">
        <v>4669</v>
      </c>
      <c r="C28" s="1721"/>
      <c r="D28" s="2502" t="s">
        <v>5244</v>
      </c>
      <c r="E28" s="1721"/>
      <c r="F28" s="2487"/>
      <c r="G28" s="2487"/>
      <c r="H28" s="1721"/>
      <c r="K28" s="2486" t="s">
        <v>4669</v>
      </c>
      <c r="L28" s="1721"/>
      <c r="M28" s="2502" t="s">
        <v>5244</v>
      </c>
      <c r="N28" s="1721"/>
      <c r="O28" s="2487"/>
      <c r="P28" s="2487"/>
      <c r="Q28" s="1721"/>
      <c r="T28" s="2486" t="s">
        <v>4669</v>
      </c>
      <c r="U28" s="1721"/>
      <c r="V28" s="2502" t="s">
        <v>5244</v>
      </c>
      <c r="W28" s="1721"/>
      <c r="X28" s="2487"/>
      <c r="Y28" s="2487"/>
      <c r="Z28" s="1721"/>
      <c r="AC28" s="2486" t="s">
        <v>4669</v>
      </c>
      <c r="AD28" s="1721"/>
      <c r="AE28" s="1721"/>
      <c r="AF28" s="1721"/>
      <c r="AG28" s="2487"/>
      <c r="AH28" s="2488" t="s">
        <v>5238</v>
      </c>
      <c r="AI28" s="1721"/>
      <c r="AJ28" s="844"/>
    </row>
    <row r="29" ht="18.0" customHeight="1">
      <c r="B29" s="25"/>
      <c r="C29" s="1721"/>
      <c r="D29" s="25"/>
      <c r="E29" s="1721"/>
      <c r="F29" s="2487"/>
      <c r="G29" s="2487"/>
      <c r="H29" s="1721"/>
      <c r="K29" s="25"/>
      <c r="L29" s="1721"/>
      <c r="M29" s="25"/>
      <c r="N29" s="1721"/>
      <c r="O29" s="2487"/>
      <c r="P29" s="2487"/>
      <c r="Q29" s="1721"/>
      <c r="T29" s="25"/>
      <c r="U29" s="1721"/>
      <c r="V29" s="25"/>
      <c r="W29" s="1721"/>
      <c r="X29" s="2487"/>
      <c r="Y29" s="2487"/>
      <c r="Z29" s="1721"/>
      <c r="AC29" s="25"/>
      <c r="AD29" s="1721"/>
      <c r="AE29" s="1721"/>
      <c r="AF29" s="1721"/>
      <c r="AG29" s="2487"/>
      <c r="AH29" s="25"/>
      <c r="AI29" s="1721"/>
      <c r="AJ29" s="844"/>
    </row>
    <row r="30" ht="18.0" customHeight="1">
      <c r="B30" s="2482" t="s">
        <v>78</v>
      </c>
      <c r="C30" s="1721"/>
      <c r="D30" s="25"/>
      <c r="E30" s="2482" t="s">
        <v>78</v>
      </c>
      <c r="F30" s="2487"/>
      <c r="G30" s="2487"/>
      <c r="H30" s="2482" t="s">
        <v>78</v>
      </c>
      <c r="K30" s="2482" t="s">
        <v>78</v>
      </c>
      <c r="L30" s="1721"/>
      <c r="M30" s="25"/>
      <c r="N30" s="2482" t="s">
        <v>78</v>
      </c>
      <c r="O30" s="2482" t="s">
        <v>78</v>
      </c>
      <c r="P30" s="2482" t="s">
        <v>78</v>
      </c>
      <c r="Q30" s="2482" t="s">
        <v>78</v>
      </c>
      <c r="T30" s="2482" t="s">
        <v>78</v>
      </c>
      <c r="U30" s="1721"/>
      <c r="V30" s="25"/>
      <c r="W30" s="2482" t="s">
        <v>78</v>
      </c>
      <c r="X30" s="2487"/>
      <c r="Y30" s="2487"/>
      <c r="Z30" s="2482" t="s">
        <v>78</v>
      </c>
      <c r="AC30" s="2482" t="s">
        <v>78</v>
      </c>
      <c r="AD30" s="2489" t="s">
        <v>78</v>
      </c>
      <c r="AE30" s="2489" t="s">
        <v>78</v>
      </c>
      <c r="AF30" s="2490" t="s">
        <v>78</v>
      </c>
      <c r="AG30" s="2487"/>
      <c r="AH30" s="14"/>
      <c r="AI30" s="2489" t="s">
        <v>78</v>
      </c>
      <c r="AJ30" s="844"/>
    </row>
    <row r="31" ht="18.0" customHeight="1">
      <c r="B31" s="2483" t="s">
        <v>280</v>
      </c>
      <c r="C31" s="2483" t="s">
        <v>280</v>
      </c>
      <c r="D31" s="14"/>
      <c r="E31" s="2483" t="s">
        <v>280</v>
      </c>
      <c r="F31" s="2483" t="s">
        <v>280</v>
      </c>
      <c r="G31" s="2482" t="s">
        <v>78</v>
      </c>
      <c r="H31" s="2483" t="s">
        <v>280</v>
      </c>
      <c r="K31" s="2483" t="s">
        <v>280</v>
      </c>
      <c r="L31" s="2483" t="s">
        <v>280</v>
      </c>
      <c r="M31" s="14"/>
      <c r="N31" s="2483" t="s">
        <v>280</v>
      </c>
      <c r="O31" s="2483" t="s">
        <v>280</v>
      </c>
      <c r="P31" s="2483" t="s">
        <v>280</v>
      </c>
      <c r="Q31" s="2483" t="s">
        <v>280</v>
      </c>
      <c r="T31" s="2483" t="s">
        <v>280</v>
      </c>
      <c r="U31" s="2483" t="s">
        <v>280</v>
      </c>
      <c r="V31" s="14"/>
      <c r="W31" s="2483" t="s">
        <v>280</v>
      </c>
      <c r="X31" s="2483" t="s">
        <v>280</v>
      </c>
      <c r="Y31" s="2482" t="s">
        <v>78</v>
      </c>
      <c r="Z31" s="2483" t="s">
        <v>280</v>
      </c>
      <c r="AC31" s="2483" t="s">
        <v>280</v>
      </c>
      <c r="AD31" s="2483" t="s">
        <v>280</v>
      </c>
      <c r="AE31" s="2483" t="s">
        <v>280</v>
      </c>
      <c r="AF31" s="2483" t="s">
        <v>280</v>
      </c>
      <c r="AG31" s="2483" t="s">
        <v>280</v>
      </c>
      <c r="AH31" s="2483" t="s">
        <v>280</v>
      </c>
      <c r="AI31" s="2491" t="s">
        <v>280</v>
      </c>
      <c r="AJ31" s="844"/>
    </row>
    <row r="32" ht="18.0" customHeight="1">
      <c r="B32" s="769">
        <v>14.0</v>
      </c>
      <c r="C32" s="769">
        <v>15.0</v>
      </c>
      <c r="D32" s="769">
        <v>16.0</v>
      </c>
      <c r="E32" s="769">
        <v>17.0</v>
      </c>
      <c r="F32" s="769">
        <v>18.0</v>
      </c>
      <c r="G32" s="769">
        <v>19.0</v>
      </c>
      <c r="H32" s="769">
        <v>20.0</v>
      </c>
      <c r="K32" s="769">
        <v>14.0</v>
      </c>
      <c r="L32" s="769">
        <v>15.0</v>
      </c>
      <c r="M32" s="769">
        <v>16.0</v>
      </c>
      <c r="N32" s="769">
        <v>17.0</v>
      </c>
      <c r="O32" s="769">
        <v>18.0</v>
      </c>
      <c r="P32" s="769">
        <v>19.0</v>
      </c>
      <c r="Q32" s="769">
        <v>20.0</v>
      </c>
      <c r="T32" s="769">
        <v>14.0</v>
      </c>
      <c r="U32" s="769">
        <v>15.0</v>
      </c>
      <c r="V32" s="769">
        <v>16.0</v>
      </c>
      <c r="W32" s="769">
        <v>17.0</v>
      </c>
      <c r="X32" s="769">
        <v>18.0</v>
      </c>
      <c r="Y32" s="769">
        <v>19.0</v>
      </c>
      <c r="Z32" s="769">
        <v>20.0</v>
      </c>
      <c r="AA32" s="92"/>
      <c r="AB32" s="92"/>
      <c r="AC32" s="2484">
        <v>10.0</v>
      </c>
      <c r="AD32" s="2484">
        <v>11.0</v>
      </c>
      <c r="AE32" s="2484">
        <v>12.0</v>
      </c>
      <c r="AF32" s="2484">
        <v>13.0</v>
      </c>
      <c r="AG32" s="2484">
        <v>14.0</v>
      </c>
      <c r="AH32" s="2484">
        <v>15.0</v>
      </c>
      <c r="AI32" s="2484">
        <v>16.0</v>
      </c>
      <c r="AJ32" s="844"/>
    </row>
    <row r="33" ht="18.0" customHeight="1">
      <c r="B33" s="841" t="s">
        <v>4102</v>
      </c>
      <c r="C33" s="1721"/>
      <c r="D33" s="1721"/>
      <c r="E33" s="1721"/>
      <c r="F33" s="2495" t="s">
        <v>5243</v>
      </c>
      <c r="G33" s="1389" t="s">
        <v>115</v>
      </c>
      <c r="H33" s="1389" t="s">
        <v>115</v>
      </c>
      <c r="K33" s="841" t="s">
        <v>4102</v>
      </c>
      <c r="L33" s="1721"/>
      <c r="M33" s="1721"/>
      <c r="N33" s="1721"/>
      <c r="O33" s="2495" t="s">
        <v>5243</v>
      </c>
      <c r="P33" s="1389" t="s">
        <v>115</v>
      </c>
      <c r="Q33" s="1389" t="s">
        <v>115</v>
      </c>
      <c r="T33" s="841" t="s">
        <v>4102</v>
      </c>
      <c r="U33" s="1721"/>
      <c r="V33" s="1721"/>
      <c r="W33" s="1721"/>
      <c r="X33" s="2495" t="s">
        <v>5243</v>
      </c>
      <c r="Y33" s="1721"/>
      <c r="Z33" s="1721"/>
      <c r="AC33" s="2492" t="s">
        <v>4102</v>
      </c>
      <c r="AD33" s="1721"/>
      <c r="AE33" s="1721"/>
      <c r="AF33" s="1721"/>
      <c r="AG33" s="1721"/>
      <c r="AH33" s="1721"/>
      <c r="AI33" s="1721"/>
      <c r="AJ33" s="844"/>
    </row>
    <row r="34" ht="18.0" customHeight="1">
      <c r="B34" s="25"/>
      <c r="C34" s="1721"/>
      <c r="D34" s="1721"/>
      <c r="E34" s="2487"/>
      <c r="F34" s="25"/>
      <c r="G34" s="25"/>
      <c r="H34" s="25"/>
      <c r="K34" s="25"/>
      <c r="L34" s="1721"/>
      <c r="M34" s="1721"/>
      <c r="N34" s="1721"/>
      <c r="O34" s="25"/>
      <c r="P34" s="25"/>
      <c r="Q34" s="25"/>
      <c r="T34" s="25"/>
      <c r="U34" s="1721"/>
      <c r="V34" s="1721"/>
      <c r="W34" s="1721"/>
      <c r="X34" s="25"/>
      <c r="Y34" s="1721"/>
      <c r="Z34" s="1721"/>
      <c r="AC34" s="25"/>
      <c r="AD34" s="1721"/>
      <c r="AE34" s="1721"/>
      <c r="AF34" s="1721"/>
      <c r="AG34" s="1721"/>
      <c r="AH34" s="1721"/>
      <c r="AI34" s="1721"/>
      <c r="AJ34" s="844"/>
    </row>
    <row r="35" ht="18.0" customHeight="1">
      <c r="B35" s="2244" t="s">
        <v>78</v>
      </c>
      <c r="C35" s="2482" t="s">
        <v>78</v>
      </c>
      <c r="D35" s="2482" t="s">
        <v>78</v>
      </c>
      <c r="E35" s="2487"/>
      <c r="F35" s="25"/>
      <c r="G35" s="25"/>
      <c r="H35" s="25"/>
      <c r="K35" s="2244" t="s">
        <v>78</v>
      </c>
      <c r="L35" s="2482" t="s">
        <v>78</v>
      </c>
      <c r="M35" s="2482" t="s">
        <v>78</v>
      </c>
      <c r="N35" s="1721"/>
      <c r="O35" s="25"/>
      <c r="P35" s="25"/>
      <c r="Q35" s="25"/>
      <c r="T35" s="2244" t="s">
        <v>78</v>
      </c>
      <c r="U35" s="2482" t="s">
        <v>78</v>
      </c>
      <c r="V35" s="2482" t="s">
        <v>78</v>
      </c>
      <c r="W35" s="1721"/>
      <c r="X35" s="25"/>
      <c r="Y35" s="2489" t="s">
        <v>78</v>
      </c>
      <c r="Z35" s="2489" t="s">
        <v>78</v>
      </c>
      <c r="AC35" s="2482" t="s">
        <v>78</v>
      </c>
      <c r="AD35" s="2482" t="s">
        <v>78</v>
      </c>
      <c r="AE35" s="2482" t="s">
        <v>78</v>
      </c>
      <c r="AF35" s="2482" t="s">
        <v>78</v>
      </c>
      <c r="AG35" s="2489" t="s">
        <v>78</v>
      </c>
      <c r="AH35" s="2489" t="s">
        <v>78</v>
      </c>
      <c r="AI35" s="2487"/>
      <c r="AJ35" s="844"/>
    </row>
    <row r="36" ht="18.0" customHeight="1">
      <c r="B36" s="2245" t="s">
        <v>280</v>
      </c>
      <c r="C36" s="2493" t="s">
        <v>280</v>
      </c>
      <c r="D36" s="2493" t="s">
        <v>280</v>
      </c>
      <c r="E36" s="2482" t="s">
        <v>78</v>
      </c>
      <c r="F36" s="2483" t="s">
        <v>280</v>
      </c>
      <c r="G36" s="14"/>
      <c r="H36" s="14"/>
      <c r="K36" s="2245" t="s">
        <v>280</v>
      </c>
      <c r="L36" s="2493" t="s">
        <v>280</v>
      </c>
      <c r="M36" s="2493" t="s">
        <v>280</v>
      </c>
      <c r="N36" s="2483" t="s">
        <v>280</v>
      </c>
      <c r="O36" s="2483" t="s">
        <v>280</v>
      </c>
      <c r="P36" s="14"/>
      <c r="Q36" s="14"/>
      <c r="T36" s="2245" t="s">
        <v>280</v>
      </c>
      <c r="U36" s="2493" t="s">
        <v>280</v>
      </c>
      <c r="V36" s="2493" t="s">
        <v>280</v>
      </c>
      <c r="W36" s="2482" t="s">
        <v>78</v>
      </c>
      <c r="X36" s="2483" t="s">
        <v>280</v>
      </c>
      <c r="Y36" s="2483" t="s">
        <v>280</v>
      </c>
      <c r="Z36" s="2483" t="s">
        <v>280</v>
      </c>
      <c r="AC36" s="2493" t="s">
        <v>280</v>
      </c>
      <c r="AD36" s="2493" t="s">
        <v>280</v>
      </c>
      <c r="AE36" s="2493" t="s">
        <v>280</v>
      </c>
      <c r="AF36" s="2483" t="s">
        <v>280</v>
      </c>
      <c r="AG36" s="2483" t="s">
        <v>280</v>
      </c>
      <c r="AH36" s="2483" t="s">
        <v>280</v>
      </c>
      <c r="AI36" s="2489" t="s">
        <v>78</v>
      </c>
      <c r="AJ36" s="844"/>
    </row>
    <row r="37">
      <c r="B37" s="769">
        <v>21.0</v>
      </c>
      <c r="C37" s="769">
        <v>22.0</v>
      </c>
      <c r="D37" s="769">
        <v>23.0</v>
      </c>
      <c r="E37" s="769">
        <v>24.0</v>
      </c>
      <c r="F37" s="769">
        <v>25.0</v>
      </c>
      <c r="G37" s="769">
        <v>26.0</v>
      </c>
      <c r="H37" s="769">
        <v>27.0</v>
      </c>
      <c r="K37" s="769">
        <v>21.0</v>
      </c>
      <c r="L37" s="769">
        <v>22.0</v>
      </c>
      <c r="M37" s="769">
        <v>19.0</v>
      </c>
      <c r="N37" s="769">
        <v>20.0</v>
      </c>
      <c r="O37" s="769">
        <v>21.0</v>
      </c>
      <c r="P37" s="769">
        <v>22.0</v>
      </c>
      <c r="Q37" s="769">
        <v>23.0</v>
      </c>
      <c r="T37" s="769">
        <v>21.0</v>
      </c>
      <c r="U37" s="769">
        <v>22.0</v>
      </c>
      <c r="V37" s="769">
        <v>23.0</v>
      </c>
      <c r="W37" s="769">
        <v>24.0</v>
      </c>
      <c r="X37" s="769">
        <v>25.0</v>
      </c>
      <c r="Y37" s="769">
        <v>26.0</v>
      </c>
      <c r="Z37" s="769">
        <v>27.0</v>
      </c>
      <c r="AC37" s="2484">
        <v>17.0</v>
      </c>
      <c r="AD37" s="2484">
        <v>18.0</v>
      </c>
      <c r="AE37" s="2484">
        <v>19.0</v>
      </c>
      <c r="AF37" s="2484">
        <v>20.0</v>
      </c>
      <c r="AG37" s="2484">
        <v>21.0</v>
      </c>
      <c r="AH37" s="2484">
        <v>22.0</v>
      </c>
      <c r="AI37" s="2484">
        <v>23.0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2492" t="s">
        <v>4102</v>
      </c>
      <c r="U38" s="1721"/>
      <c r="V38" s="2481"/>
      <c r="W38" s="1721"/>
      <c r="X38" s="2499" t="s">
        <v>4685</v>
      </c>
      <c r="Y38" s="1721"/>
      <c r="Z38" s="1721"/>
      <c r="AA38" s="97"/>
      <c r="AB38" s="97"/>
      <c r="AC38" s="2492" t="s">
        <v>4102</v>
      </c>
      <c r="AD38" s="2496" t="s">
        <v>5243</v>
      </c>
      <c r="AE38" s="2481"/>
      <c r="AF38" s="1721"/>
      <c r="AG38" s="1721"/>
      <c r="AH38" s="1721"/>
      <c r="AI38" s="1721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721"/>
      <c r="V39" s="2481"/>
      <c r="W39" s="1721"/>
      <c r="X39" s="25"/>
      <c r="Y39" s="1721"/>
      <c r="Z39" s="1721"/>
      <c r="AA39" s="97"/>
      <c r="AB39" s="97"/>
      <c r="AC39" s="25"/>
      <c r="AD39" s="25"/>
      <c r="AE39" s="2481"/>
      <c r="AF39" s="1721"/>
      <c r="AG39" s="1721"/>
      <c r="AH39" s="1721"/>
      <c r="AI39" s="1721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489" t="s">
        <v>78</v>
      </c>
      <c r="U40" s="773" t="s">
        <v>78</v>
      </c>
      <c r="V40" s="2481"/>
      <c r="W40" s="2489" t="s">
        <v>78</v>
      </c>
      <c r="X40" s="14"/>
      <c r="Y40" s="2501" t="s">
        <v>78</v>
      </c>
      <c r="Z40" s="2501" t="s">
        <v>78</v>
      </c>
      <c r="AA40" s="97"/>
      <c r="AB40" s="97"/>
      <c r="AC40" s="2489" t="s">
        <v>78</v>
      </c>
      <c r="AD40" s="25"/>
      <c r="AE40" s="773" t="s">
        <v>78</v>
      </c>
      <c r="AF40" s="2489" t="s">
        <v>78</v>
      </c>
      <c r="AG40" s="2489" t="s">
        <v>78</v>
      </c>
      <c r="AH40" s="2497" t="s">
        <v>78</v>
      </c>
      <c r="AI40" s="2497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483" t="s">
        <v>280</v>
      </c>
      <c r="U41" s="2493" t="s">
        <v>280</v>
      </c>
      <c r="V41" s="773" t="s">
        <v>78</v>
      </c>
      <c r="W41" s="2483" t="s">
        <v>280</v>
      </c>
      <c r="X41" s="2483" t="s">
        <v>280</v>
      </c>
      <c r="Y41" s="2504" t="s">
        <v>280</v>
      </c>
      <c r="Z41" s="2504" t="s">
        <v>280</v>
      </c>
      <c r="AA41" s="97"/>
      <c r="AB41" s="97"/>
      <c r="AC41" s="2483" t="s">
        <v>280</v>
      </c>
      <c r="AD41" s="2493" t="s">
        <v>280</v>
      </c>
      <c r="AE41" s="2242" t="s">
        <v>280</v>
      </c>
      <c r="AF41" s="2483" t="s">
        <v>280</v>
      </c>
      <c r="AG41" s="2483" t="s">
        <v>280</v>
      </c>
      <c r="AH41" s="2483" t="s">
        <v>280</v>
      </c>
      <c r="AI41" s="2498" t="s">
        <v>280</v>
      </c>
      <c r="AJ41" s="844"/>
    </row>
    <row r="42">
      <c r="B42" s="769">
        <v>28.0</v>
      </c>
      <c r="C42" s="769">
        <v>29.0</v>
      </c>
      <c r="D42" s="769">
        <v>30.0</v>
      </c>
      <c r="J42" s="1" t="s">
        <v>149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28.0</v>
      </c>
      <c r="U42" s="769">
        <v>29.0</v>
      </c>
      <c r="V42" s="769">
        <v>30.0</v>
      </c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2492" t="s">
        <v>4102</v>
      </c>
      <c r="U43" s="1721"/>
      <c r="V43" s="1721"/>
      <c r="AA43" s="97"/>
      <c r="AB43" s="97"/>
      <c r="AC43" s="2492" t="s">
        <v>4102</v>
      </c>
      <c r="AD43" s="2499" t="s">
        <v>4685</v>
      </c>
      <c r="AE43" s="1721"/>
      <c r="AF43" s="1721"/>
      <c r="AG43" s="1721"/>
      <c r="AH43" s="1721"/>
      <c r="AI43" s="1721"/>
      <c r="AJ43" s="844"/>
    </row>
    <row r="44" ht="18.0" customHeight="1">
      <c r="B44" s="25"/>
      <c r="C44" s="25"/>
      <c r="D44" s="25"/>
      <c r="K44" s="25"/>
      <c r="L44" s="25"/>
      <c r="M44" s="25"/>
      <c r="N44" s="25"/>
      <c r="O44" s="25"/>
      <c r="P44" s="25"/>
      <c r="Q44" s="25"/>
      <c r="T44" s="25"/>
      <c r="U44" s="1721"/>
      <c r="V44" s="2500"/>
      <c r="AA44" s="97"/>
      <c r="AB44" s="97"/>
      <c r="AC44" s="25"/>
      <c r="AD44" s="25"/>
      <c r="AE44" s="1721"/>
      <c r="AF44" s="1721"/>
      <c r="AG44" s="1721"/>
      <c r="AH44" s="1721"/>
      <c r="AI44" s="1721"/>
      <c r="AJ44" s="844"/>
    </row>
    <row r="45" ht="18.0" customHeight="1">
      <c r="B45" s="25"/>
      <c r="C45" s="25"/>
      <c r="D45" s="25"/>
      <c r="K45" s="25"/>
      <c r="L45" s="25"/>
      <c r="M45" s="25"/>
      <c r="N45" s="25"/>
      <c r="O45" s="25"/>
      <c r="P45" s="25"/>
      <c r="Q45" s="25"/>
      <c r="T45" s="2501" t="s">
        <v>78</v>
      </c>
      <c r="U45" s="2501" t="s">
        <v>78</v>
      </c>
      <c r="V45" s="2501" t="s">
        <v>78</v>
      </c>
      <c r="AA45" s="97"/>
      <c r="AB45" s="97"/>
      <c r="AC45" s="2489" t="s">
        <v>78</v>
      </c>
      <c r="AD45" s="14"/>
      <c r="AE45" s="2501" t="s">
        <v>78</v>
      </c>
      <c r="AF45" s="2503" t="s">
        <v>78</v>
      </c>
      <c r="AG45" s="2501" t="s">
        <v>78</v>
      </c>
      <c r="AH45" s="2503" t="s">
        <v>78</v>
      </c>
      <c r="AI45" s="2501" t="s">
        <v>78</v>
      </c>
      <c r="AJ45" s="844"/>
    </row>
    <row r="46" ht="18.0" customHeight="1">
      <c r="B46" s="14"/>
      <c r="C46" s="14"/>
      <c r="D46" s="14"/>
      <c r="K46" s="14"/>
      <c r="L46" s="14"/>
      <c r="M46" s="14"/>
      <c r="N46" s="14"/>
      <c r="O46" s="14"/>
      <c r="P46" s="14"/>
      <c r="Q46" s="14"/>
      <c r="T46" s="2504" t="s">
        <v>280</v>
      </c>
      <c r="U46" s="2504" t="s">
        <v>280</v>
      </c>
      <c r="V46" s="2507" t="s">
        <v>280</v>
      </c>
      <c r="AA46" s="97"/>
      <c r="AB46" s="97"/>
      <c r="AC46" s="2498" t="s">
        <v>280</v>
      </c>
      <c r="AD46" s="2334" t="s">
        <v>280</v>
      </c>
      <c r="AE46" s="2504" t="s">
        <v>280</v>
      </c>
      <c r="AF46" s="2505" t="s">
        <v>280</v>
      </c>
      <c r="AG46" s="2504" t="s">
        <v>280</v>
      </c>
      <c r="AH46" s="2504" t="s">
        <v>280</v>
      </c>
      <c r="AI46" s="2504" t="s">
        <v>280</v>
      </c>
      <c r="AJ46" s="844"/>
    </row>
    <row r="47">
      <c r="AC47" s="769">
        <v>31.0</v>
      </c>
      <c r="AJ47" s="844"/>
    </row>
    <row r="48">
      <c r="AC48" s="1721"/>
      <c r="AJ48" s="844"/>
    </row>
    <row r="49">
      <c r="AC49" s="2500"/>
      <c r="AJ49" s="844"/>
    </row>
    <row r="50">
      <c r="AC50" s="1042" t="s">
        <v>78</v>
      </c>
      <c r="AJ50" s="844"/>
    </row>
    <row r="51">
      <c r="AC51" s="2506" t="s">
        <v>280</v>
      </c>
      <c r="AJ51" s="844"/>
    </row>
    <row r="52">
      <c r="AJ52" s="844"/>
    </row>
    <row r="54">
      <c r="B54" s="2154" t="s">
        <v>4686</v>
      </c>
      <c r="C54" s="36"/>
      <c r="D54" s="36"/>
      <c r="E54" s="36"/>
      <c r="F54" s="36"/>
      <c r="G54" s="2156" t="s">
        <v>139</v>
      </c>
      <c r="H54" s="2156" t="s">
        <v>140</v>
      </c>
      <c r="U54" s="905"/>
    </row>
    <row r="55">
      <c r="B55" s="51"/>
      <c r="G55" s="71" t="s">
        <v>85</v>
      </c>
      <c r="H55" s="2135" t="s">
        <v>5295</v>
      </c>
      <c r="T55" s="905"/>
      <c r="U55" s="905"/>
    </row>
    <row r="56">
      <c r="B56" s="51"/>
      <c r="G56" s="71" t="s">
        <v>116</v>
      </c>
      <c r="H56" s="2127" t="s">
        <v>3279</v>
      </c>
      <c r="T56" s="905"/>
      <c r="U56" s="905"/>
    </row>
    <row r="57">
      <c r="B57" s="153"/>
      <c r="C57" s="113"/>
      <c r="D57" s="113"/>
      <c r="E57" s="113"/>
      <c r="F57" s="113"/>
      <c r="G57" s="71" t="s">
        <v>169</v>
      </c>
      <c r="H57" s="2127" t="s">
        <v>1371</v>
      </c>
      <c r="T57" s="905"/>
      <c r="U57" s="905"/>
    </row>
    <row r="58">
      <c r="A58" s="84" t="s">
        <v>4113</v>
      </c>
      <c r="B58" s="2250" t="s">
        <v>4114</v>
      </c>
      <c r="C58" s="2251" t="s">
        <v>448</v>
      </c>
      <c r="D58" s="2252" t="s">
        <v>124</v>
      </c>
      <c r="E58" s="4"/>
      <c r="F58" s="2253" t="s">
        <v>4454</v>
      </c>
      <c r="G58" s="2345" t="s">
        <v>4455</v>
      </c>
      <c r="H58" s="4"/>
      <c r="T58" s="905"/>
      <c r="U58" s="905"/>
    </row>
    <row r="59" ht="15.0" hidden="1" customHeight="1">
      <c r="A59" s="1" t="s">
        <v>149</v>
      </c>
      <c r="B59" s="2386">
        <v>45909.0</v>
      </c>
      <c r="C59" s="2387" t="s">
        <v>5318</v>
      </c>
      <c r="D59" s="2388" t="s">
        <v>508</v>
      </c>
      <c r="E59" s="4"/>
      <c r="F59" s="2389"/>
      <c r="G59" s="2388"/>
      <c r="H59" s="4"/>
      <c r="T59" s="905"/>
      <c r="U59" s="905"/>
    </row>
    <row r="60" hidden="1">
      <c r="B60" s="2386">
        <v>45918.0</v>
      </c>
      <c r="C60" s="2387" t="s">
        <v>3981</v>
      </c>
      <c r="D60" s="2388" t="s">
        <v>508</v>
      </c>
      <c r="E60" s="4"/>
      <c r="F60" s="2389"/>
      <c r="G60" s="2388"/>
      <c r="H60" s="4"/>
      <c r="T60" s="905"/>
      <c r="U60" s="905"/>
    </row>
    <row r="61" hidden="1">
      <c r="B61" s="2386">
        <v>45925.0</v>
      </c>
      <c r="C61" s="2387" t="s">
        <v>4120</v>
      </c>
      <c r="D61" s="2388" t="s">
        <v>508</v>
      </c>
      <c r="E61" s="4"/>
      <c r="F61" s="2389"/>
      <c r="G61" s="2388"/>
      <c r="H61" s="4"/>
      <c r="T61" s="905"/>
      <c r="U61" s="905"/>
    </row>
    <row r="62" hidden="1">
      <c r="B62" s="2390">
        <v>45901.0</v>
      </c>
      <c r="C62" s="2391" t="s">
        <v>78</v>
      </c>
      <c r="D62" s="2393" t="s">
        <v>786</v>
      </c>
      <c r="E62" s="4"/>
      <c r="F62" s="2367" t="s">
        <v>4506</v>
      </c>
      <c r="G62" s="2393" t="s">
        <v>5335</v>
      </c>
      <c r="H62" s="4"/>
      <c r="T62" s="905"/>
      <c r="U62" s="905"/>
    </row>
    <row r="63" hidden="1">
      <c r="B63" s="2390">
        <v>45902.0</v>
      </c>
      <c r="C63" s="2391" t="s">
        <v>78</v>
      </c>
      <c r="D63" s="2393" t="s">
        <v>157</v>
      </c>
      <c r="E63" s="4"/>
      <c r="F63" s="2367" t="s">
        <v>4506</v>
      </c>
      <c r="G63" s="2393" t="s">
        <v>5338</v>
      </c>
      <c r="H63" s="4"/>
      <c r="T63" s="905"/>
      <c r="U63" s="905"/>
    </row>
    <row r="64" hidden="1">
      <c r="B64" s="2390">
        <v>45903.0</v>
      </c>
      <c r="C64" s="2391" t="s">
        <v>78</v>
      </c>
      <c r="D64" s="2393" t="s">
        <v>479</v>
      </c>
      <c r="E64" s="4"/>
      <c r="F64" s="2367" t="s">
        <v>4506</v>
      </c>
      <c r="G64" s="2393" t="s">
        <v>5347</v>
      </c>
      <c r="H64" s="4"/>
      <c r="T64" s="905"/>
      <c r="U64" s="905"/>
    </row>
    <row r="65" hidden="1">
      <c r="B65" s="2390">
        <v>45904.0</v>
      </c>
      <c r="C65" s="2391" t="s">
        <v>78</v>
      </c>
      <c r="D65" s="2393" t="s">
        <v>3987</v>
      </c>
      <c r="E65" s="4"/>
      <c r="F65" s="2367" t="s">
        <v>4506</v>
      </c>
      <c r="G65" s="2393" t="s">
        <v>5354</v>
      </c>
      <c r="H65" s="4"/>
      <c r="K65" s="346"/>
    </row>
    <row r="66" hidden="1">
      <c r="B66" s="2390">
        <v>45905.0</v>
      </c>
      <c r="C66" s="2391" t="s">
        <v>78</v>
      </c>
      <c r="D66" s="2393" t="s">
        <v>837</v>
      </c>
      <c r="E66" s="4"/>
      <c r="F66" s="2367" t="s">
        <v>4506</v>
      </c>
      <c r="G66" s="2393" t="s">
        <v>5356</v>
      </c>
      <c r="H66" s="4"/>
      <c r="K66" s="346"/>
    </row>
    <row r="67" hidden="1">
      <c r="B67" s="2390">
        <v>45906.0</v>
      </c>
      <c r="C67" s="2391" t="s">
        <v>78</v>
      </c>
      <c r="D67" s="2393" t="s">
        <v>228</v>
      </c>
      <c r="E67" s="4"/>
      <c r="F67" s="2367" t="s">
        <v>4506</v>
      </c>
      <c r="G67" s="2393" t="s">
        <v>5358</v>
      </c>
      <c r="H67" s="4"/>
      <c r="K67" s="346"/>
    </row>
    <row r="68" hidden="1">
      <c r="B68" s="2390">
        <v>45907.0</v>
      </c>
      <c r="C68" s="2391" t="s">
        <v>78</v>
      </c>
      <c r="D68" s="2393" t="s">
        <v>523</v>
      </c>
      <c r="E68" s="4"/>
      <c r="F68" s="2367" t="s">
        <v>4506</v>
      </c>
      <c r="G68" s="2393" t="s">
        <v>5360</v>
      </c>
      <c r="H68" s="4"/>
      <c r="K68" s="346"/>
    </row>
    <row r="69" hidden="1">
      <c r="B69" s="2390">
        <v>45910.0</v>
      </c>
      <c r="C69" s="2391" t="s">
        <v>78</v>
      </c>
      <c r="D69" s="2393" t="s">
        <v>501</v>
      </c>
      <c r="E69" s="4"/>
      <c r="F69" s="2367" t="s">
        <v>4506</v>
      </c>
      <c r="G69" s="2393" t="s">
        <v>5362</v>
      </c>
      <c r="H69" s="4"/>
      <c r="K69" s="346"/>
    </row>
    <row r="70" hidden="1">
      <c r="B70" s="2390">
        <v>45911.0</v>
      </c>
      <c r="C70" s="2391" t="s">
        <v>78</v>
      </c>
      <c r="D70" s="2393" t="s">
        <v>134</v>
      </c>
      <c r="E70" s="4"/>
      <c r="F70" s="2367" t="s">
        <v>4506</v>
      </c>
      <c r="G70" s="2427" t="s">
        <v>4712</v>
      </c>
      <c r="H70" s="4"/>
      <c r="K70" s="346"/>
    </row>
    <row r="71" hidden="1">
      <c r="B71" s="2390">
        <v>45912.0</v>
      </c>
      <c r="C71" s="2391" t="s">
        <v>78</v>
      </c>
      <c r="D71" s="2393" t="s">
        <v>228</v>
      </c>
      <c r="E71" s="4"/>
      <c r="F71" s="2367" t="s">
        <v>4506</v>
      </c>
      <c r="G71" s="2393" t="s">
        <v>5367</v>
      </c>
      <c r="H71" s="4"/>
      <c r="K71" s="346"/>
    </row>
    <row r="72" hidden="1">
      <c r="B72" s="2390">
        <v>45913.0</v>
      </c>
      <c r="C72" s="2391" t="s">
        <v>78</v>
      </c>
      <c r="D72" s="2393" t="s">
        <v>154</v>
      </c>
      <c r="E72" s="4"/>
      <c r="F72" s="2367" t="s">
        <v>4506</v>
      </c>
      <c r="G72" s="2393" t="s">
        <v>5369</v>
      </c>
      <c r="H72" s="4"/>
      <c r="K72" s="346"/>
    </row>
    <row r="73" hidden="1">
      <c r="B73" s="2390">
        <v>45914.0</v>
      </c>
      <c r="C73" s="2391" t="s">
        <v>78</v>
      </c>
      <c r="D73" s="2393" t="s">
        <v>774</v>
      </c>
      <c r="E73" s="4"/>
      <c r="F73" s="2367" t="s">
        <v>4506</v>
      </c>
      <c r="G73" s="2393" t="s">
        <v>5371</v>
      </c>
      <c r="H73" s="4"/>
      <c r="K73" s="346"/>
    </row>
    <row r="74" hidden="1">
      <c r="B74" s="2390">
        <v>45915.0</v>
      </c>
      <c r="C74" s="2391" t="s">
        <v>78</v>
      </c>
      <c r="D74" s="2393" t="s">
        <v>180</v>
      </c>
      <c r="E74" s="4"/>
      <c r="F74" s="2367" t="s">
        <v>4506</v>
      </c>
      <c r="G74" s="2393" t="s">
        <v>5373</v>
      </c>
      <c r="H74" s="4"/>
      <c r="K74" s="346"/>
    </row>
    <row r="75" hidden="1">
      <c r="B75" s="2390">
        <v>45916.0</v>
      </c>
      <c r="C75" s="2391" t="s">
        <v>78</v>
      </c>
      <c r="D75" s="2393" t="s">
        <v>170</v>
      </c>
      <c r="E75" s="4"/>
      <c r="F75" s="2367" t="s">
        <v>4506</v>
      </c>
      <c r="G75" s="2393" t="s">
        <v>5375</v>
      </c>
      <c r="H75" s="4"/>
      <c r="K75" s="346"/>
    </row>
    <row r="76" hidden="1">
      <c r="B76" s="2390">
        <v>45917.0</v>
      </c>
      <c r="C76" s="2391" t="s">
        <v>78</v>
      </c>
      <c r="D76" s="2393" t="s">
        <v>5377</v>
      </c>
      <c r="E76" s="4"/>
      <c r="F76" s="2367" t="s">
        <v>4506</v>
      </c>
      <c r="G76" s="2393" t="s">
        <v>5378</v>
      </c>
      <c r="H76" s="4"/>
      <c r="K76" s="346"/>
    </row>
    <row r="77" hidden="1">
      <c r="B77" s="2390">
        <v>45919.0</v>
      </c>
      <c r="C77" s="2391" t="s">
        <v>78</v>
      </c>
      <c r="D77" s="2393" t="s">
        <v>886</v>
      </c>
      <c r="E77" s="4"/>
      <c r="F77" s="2367" t="s">
        <v>4506</v>
      </c>
      <c r="G77" s="2393" t="s">
        <v>5381</v>
      </c>
      <c r="H77" s="4"/>
      <c r="K77" s="346"/>
    </row>
    <row r="78" hidden="1">
      <c r="B78" s="2390">
        <v>45920.0</v>
      </c>
      <c r="C78" s="2391" t="s">
        <v>78</v>
      </c>
      <c r="D78" s="2393" t="s">
        <v>3279</v>
      </c>
      <c r="E78" s="4"/>
      <c r="F78" s="2367" t="s">
        <v>4506</v>
      </c>
      <c r="G78" s="2393" t="s">
        <v>5384</v>
      </c>
      <c r="H78" s="4"/>
      <c r="K78" s="346"/>
    </row>
    <row r="79" hidden="1">
      <c r="B79" s="2390">
        <v>45921.0</v>
      </c>
      <c r="C79" s="2391" t="s">
        <v>78</v>
      </c>
      <c r="D79" s="2514" t="s">
        <v>3755</v>
      </c>
      <c r="E79" s="2516"/>
      <c r="F79" s="2367" t="s">
        <v>4506</v>
      </c>
      <c r="G79" s="2393" t="s">
        <v>5386</v>
      </c>
      <c r="H79" s="4"/>
      <c r="K79" s="346"/>
    </row>
    <row r="80" hidden="1">
      <c r="B80" s="2390">
        <v>45922.0</v>
      </c>
      <c r="C80" s="2391" t="s">
        <v>78</v>
      </c>
      <c r="D80" s="2393" t="s">
        <v>4360</v>
      </c>
      <c r="E80" s="2518"/>
      <c r="F80" s="2367" t="s">
        <v>4506</v>
      </c>
      <c r="G80" s="2393" t="s">
        <v>5389</v>
      </c>
      <c r="H80" s="4"/>
      <c r="K80" s="346"/>
    </row>
    <row r="81" hidden="1">
      <c r="B81" s="2390">
        <v>45923.0</v>
      </c>
      <c r="C81" s="2391" t="s">
        <v>78</v>
      </c>
      <c r="D81" s="2393" t="s">
        <v>4789</v>
      </c>
      <c r="E81" s="2518"/>
      <c r="F81" s="2367" t="s">
        <v>4506</v>
      </c>
      <c r="G81" s="2393" t="s">
        <v>5390</v>
      </c>
      <c r="H81" s="4"/>
      <c r="K81" s="346"/>
    </row>
    <row r="82" hidden="1">
      <c r="B82" s="2390">
        <v>45924.0</v>
      </c>
      <c r="C82" s="2391" t="s">
        <v>78</v>
      </c>
      <c r="D82" s="2393" t="s">
        <v>1184</v>
      </c>
      <c r="E82" s="2518"/>
      <c r="F82" s="2367" t="s">
        <v>4506</v>
      </c>
      <c r="G82" s="2393" t="s">
        <v>5391</v>
      </c>
      <c r="H82" s="4"/>
      <c r="K82" s="346"/>
    </row>
    <row r="83">
      <c r="B83" s="2468">
        <v>45926.0</v>
      </c>
      <c r="C83" s="2464" t="s">
        <v>78</v>
      </c>
      <c r="D83" s="2509" t="s">
        <v>372</v>
      </c>
      <c r="E83" s="4"/>
      <c r="F83" s="2469" t="s">
        <v>4506</v>
      </c>
      <c r="G83" s="2509" t="s">
        <v>334</v>
      </c>
      <c r="H83" s="4"/>
      <c r="K83" s="346"/>
    </row>
    <row r="84">
      <c r="B84" s="2468">
        <v>45927.0</v>
      </c>
      <c r="C84" s="2464" t="s">
        <v>78</v>
      </c>
      <c r="D84" s="2509" t="s">
        <v>314</v>
      </c>
      <c r="E84" s="4"/>
      <c r="F84" s="2469" t="s">
        <v>4506</v>
      </c>
      <c r="G84" s="2509" t="s">
        <v>334</v>
      </c>
      <c r="H84" s="4"/>
      <c r="K84" s="346"/>
    </row>
    <row r="85">
      <c r="B85" s="2468">
        <v>45928.0</v>
      </c>
      <c r="C85" s="2464" t="s">
        <v>78</v>
      </c>
      <c r="D85" s="2509"/>
      <c r="E85" s="4"/>
      <c r="F85" s="2469" t="s">
        <v>4506</v>
      </c>
      <c r="G85" s="2509" t="s">
        <v>334</v>
      </c>
      <c r="H85" s="4"/>
      <c r="K85" s="346"/>
    </row>
    <row r="86">
      <c r="B86" s="2468">
        <v>45929.0</v>
      </c>
      <c r="C86" s="2464" t="s">
        <v>78</v>
      </c>
      <c r="D86" s="2509" t="s">
        <v>5392</v>
      </c>
      <c r="E86" s="4"/>
      <c r="F86" s="2469" t="s">
        <v>4506</v>
      </c>
      <c r="G86" s="2509" t="s">
        <v>334</v>
      </c>
      <c r="H86" s="4"/>
      <c r="K86" s="346"/>
    </row>
    <row r="87">
      <c r="B87" s="2468">
        <v>45930.0</v>
      </c>
      <c r="C87" s="2464" t="s">
        <v>78</v>
      </c>
      <c r="D87" s="2509" t="s">
        <v>228</v>
      </c>
      <c r="E87" s="4"/>
      <c r="F87" s="2469" t="s">
        <v>4506</v>
      </c>
      <c r="G87" s="2509" t="s">
        <v>334</v>
      </c>
      <c r="H87" s="4"/>
      <c r="K87" s="346"/>
    </row>
    <row r="88" hidden="1">
      <c r="B88" s="2404">
        <v>45901.0</v>
      </c>
      <c r="C88" s="2405" t="s">
        <v>280</v>
      </c>
      <c r="D88" s="2406" t="s">
        <v>1371</v>
      </c>
      <c r="E88" s="114"/>
      <c r="F88" s="2407" t="s">
        <v>4461</v>
      </c>
      <c r="G88" s="2261" t="s">
        <v>5394</v>
      </c>
      <c r="H88" s="4"/>
      <c r="J88" s="7"/>
      <c r="K88" s="7"/>
      <c r="L88" s="7"/>
      <c r="T88" s="905"/>
      <c r="U88" s="905"/>
    </row>
    <row r="89" hidden="1">
      <c r="B89" s="2404">
        <v>45902.0</v>
      </c>
      <c r="C89" s="2405" t="s">
        <v>280</v>
      </c>
      <c r="D89" s="2406" t="s">
        <v>479</v>
      </c>
      <c r="E89" s="114"/>
      <c r="F89" s="2407" t="s">
        <v>4461</v>
      </c>
      <c r="G89" s="2261" t="s">
        <v>5396</v>
      </c>
      <c r="H89" s="4"/>
      <c r="J89" s="7"/>
      <c r="K89" s="7"/>
      <c r="L89" s="7"/>
      <c r="T89" s="905"/>
      <c r="U89" s="905"/>
    </row>
    <row r="90" hidden="1">
      <c r="B90" s="2404">
        <v>45903.0</v>
      </c>
      <c r="C90" s="2405" t="s">
        <v>280</v>
      </c>
      <c r="D90" s="2406" t="s">
        <v>3270</v>
      </c>
      <c r="E90" s="114"/>
      <c r="F90" s="2407" t="s">
        <v>4461</v>
      </c>
      <c r="G90" s="2261" t="s">
        <v>5398</v>
      </c>
      <c r="H90" s="4"/>
      <c r="I90" s="2408"/>
      <c r="T90" s="905"/>
      <c r="U90" s="905"/>
    </row>
    <row r="91" hidden="1">
      <c r="B91" s="2404">
        <v>45904.0</v>
      </c>
      <c r="C91" s="2405" t="s">
        <v>280</v>
      </c>
      <c r="D91" s="2406" t="s">
        <v>4288</v>
      </c>
      <c r="E91" s="114"/>
      <c r="F91" s="2407" t="s">
        <v>4461</v>
      </c>
      <c r="G91" s="2261" t="s">
        <v>5400</v>
      </c>
      <c r="H91" s="4"/>
      <c r="I91" s="2408"/>
      <c r="T91" s="905"/>
      <c r="U91" s="905"/>
    </row>
    <row r="92" hidden="1">
      <c r="B92" s="2404">
        <v>45905.0</v>
      </c>
      <c r="C92" s="2405" t="s">
        <v>280</v>
      </c>
      <c r="D92" s="2406" t="s">
        <v>4725</v>
      </c>
      <c r="E92" s="114"/>
      <c r="F92" s="2407" t="s">
        <v>4461</v>
      </c>
      <c r="G92" s="2261" t="s">
        <v>5401</v>
      </c>
      <c r="H92" s="4"/>
      <c r="I92" s="2408"/>
      <c r="T92" s="905"/>
      <c r="U92" s="905"/>
    </row>
    <row r="93" hidden="1">
      <c r="B93" s="2404">
        <v>45906.0</v>
      </c>
      <c r="C93" s="2405" t="s">
        <v>280</v>
      </c>
      <c r="D93" s="2406" t="s">
        <v>5402</v>
      </c>
      <c r="E93" s="114"/>
      <c r="F93" s="2407" t="s">
        <v>4461</v>
      </c>
      <c r="G93" s="2261" t="s">
        <v>5403</v>
      </c>
      <c r="H93" s="4"/>
      <c r="I93" s="2408"/>
      <c r="T93" s="905"/>
      <c r="U93" s="905"/>
    </row>
    <row r="94" hidden="1">
      <c r="B94" s="2404">
        <v>45907.0</v>
      </c>
      <c r="C94" s="2405" t="s">
        <v>280</v>
      </c>
      <c r="D94" s="2406" t="s">
        <v>2144</v>
      </c>
      <c r="E94" s="114"/>
      <c r="F94" s="2407" t="s">
        <v>4461</v>
      </c>
      <c r="G94" s="2261" t="s">
        <v>5404</v>
      </c>
      <c r="H94" s="4"/>
      <c r="I94" s="2408"/>
      <c r="T94" s="905"/>
      <c r="U94" s="905"/>
    </row>
    <row r="95" hidden="1">
      <c r="B95" s="2404">
        <v>45908.0</v>
      </c>
      <c r="C95" s="2405" t="s">
        <v>280</v>
      </c>
      <c r="D95" s="2406" t="s">
        <v>687</v>
      </c>
      <c r="E95" s="114"/>
      <c r="F95" s="2407" t="s">
        <v>4461</v>
      </c>
      <c r="G95" s="2261" t="s">
        <v>5405</v>
      </c>
      <c r="H95" s="4"/>
      <c r="I95" s="2408"/>
      <c r="T95" s="905"/>
      <c r="U95" s="905"/>
    </row>
    <row r="96" hidden="1">
      <c r="B96" s="2404">
        <v>45910.0</v>
      </c>
      <c r="C96" s="2405" t="s">
        <v>280</v>
      </c>
      <c r="D96" s="2406" t="s">
        <v>583</v>
      </c>
      <c r="E96" s="114"/>
      <c r="F96" s="2407" t="s">
        <v>4461</v>
      </c>
      <c r="G96" s="2261" t="s">
        <v>5407</v>
      </c>
      <c r="H96" s="4"/>
      <c r="I96" s="2408"/>
      <c r="T96" s="905"/>
      <c r="U96" s="905"/>
    </row>
    <row r="97" hidden="1">
      <c r="B97" s="2404">
        <v>45911.0</v>
      </c>
      <c r="C97" s="2405" t="s">
        <v>280</v>
      </c>
      <c r="D97" s="2406" t="s">
        <v>5408</v>
      </c>
      <c r="E97" s="114"/>
      <c r="F97" s="2407" t="s">
        <v>4461</v>
      </c>
      <c r="G97" s="2261" t="s">
        <v>5409</v>
      </c>
      <c r="H97" s="4"/>
      <c r="I97" s="2412"/>
      <c r="T97" s="905"/>
      <c r="U97" s="905"/>
    </row>
    <row r="98" hidden="1">
      <c r="B98" s="2404">
        <v>45912.0</v>
      </c>
      <c r="C98" s="2405" t="s">
        <v>280</v>
      </c>
      <c r="D98" s="2406" t="s">
        <v>818</v>
      </c>
      <c r="E98" s="114"/>
      <c r="F98" s="2407" t="s">
        <v>4461</v>
      </c>
      <c r="G98" s="2273" t="s">
        <v>4712</v>
      </c>
      <c r="H98" s="4"/>
      <c r="I98" s="2408"/>
      <c r="T98" s="905"/>
      <c r="U98" s="905"/>
    </row>
    <row r="99" hidden="1">
      <c r="B99" s="2404">
        <v>45913.0</v>
      </c>
      <c r="C99" s="2405" t="s">
        <v>280</v>
      </c>
      <c r="D99" s="2406" t="s">
        <v>217</v>
      </c>
      <c r="E99" s="114"/>
      <c r="F99" s="2407" t="s">
        <v>4461</v>
      </c>
      <c r="G99" s="2261" t="s">
        <v>5410</v>
      </c>
      <c r="H99" s="4"/>
      <c r="T99" s="905"/>
      <c r="U99" s="905"/>
    </row>
    <row r="100" hidden="1">
      <c r="B100" s="2404">
        <v>45914.0</v>
      </c>
      <c r="C100" s="2405" t="s">
        <v>280</v>
      </c>
      <c r="D100" s="2406" t="s">
        <v>3987</v>
      </c>
      <c r="E100" s="114"/>
      <c r="F100" s="2407" t="s">
        <v>4461</v>
      </c>
      <c r="G100" s="2261" t="s">
        <v>5411</v>
      </c>
      <c r="H100" s="4"/>
      <c r="T100" s="905"/>
      <c r="U100" s="905"/>
    </row>
    <row r="101" hidden="1">
      <c r="B101" s="2404">
        <v>45915.0</v>
      </c>
      <c r="C101" s="2405" t="s">
        <v>280</v>
      </c>
      <c r="D101" s="2406" t="s">
        <v>728</v>
      </c>
      <c r="E101" s="114"/>
      <c r="F101" s="2407" t="s">
        <v>4461</v>
      </c>
      <c r="G101" s="2261" t="s">
        <v>5412</v>
      </c>
      <c r="H101" s="4"/>
    </row>
    <row r="102" hidden="1">
      <c r="B102" s="2404">
        <v>45916.0</v>
      </c>
      <c r="C102" s="2405" t="s">
        <v>280</v>
      </c>
      <c r="D102" s="2406" t="s">
        <v>4285</v>
      </c>
      <c r="E102" s="114"/>
      <c r="F102" s="2407" t="s">
        <v>4461</v>
      </c>
      <c r="G102" s="2261" t="s">
        <v>5413</v>
      </c>
      <c r="H102" s="4"/>
      <c r="K102" s="346"/>
    </row>
    <row r="103" hidden="1">
      <c r="B103" s="2404">
        <v>45917.0</v>
      </c>
      <c r="C103" s="2405" t="s">
        <v>280</v>
      </c>
      <c r="D103" s="2406" t="s">
        <v>564</v>
      </c>
      <c r="E103" s="114"/>
      <c r="F103" s="2407" t="s">
        <v>4461</v>
      </c>
      <c r="G103" s="2273" t="s">
        <v>4712</v>
      </c>
      <c r="H103" s="4"/>
      <c r="K103" s="346"/>
    </row>
    <row r="104" hidden="1">
      <c r="B104" s="2404">
        <v>45918.0</v>
      </c>
      <c r="C104" s="2405" t="s">
        <v>280</v>
      </c>
      <c r="D104" s="2406" t="s">
        <v>5068</v>
      </c>
      <c r="E104" s="114"/>
      <c r="F104" s="2407" t="s">
        <v>4461</v>
      </c>
      <c r="G104" s="2261" t="s">
        <v>5415</v>
      </c>
      <c r="H104" s="4"/>
      <c r="K104" s="346"/>
    </row>
    <row r="105" hidden="1">
      <c r="B105" s="2404">
        <v>45919.0</v>
      </c>
      <c r="C105" s="2405" t="s">
        <v>280</v>
      </c>
      <c r="D105" s="2406" t="s">
        <v>4951</v>
      </c>
      <c r="E105" s="114"/>
      <c r="F105" s="2407" t="s">
        <v>4461</v>
      </c>
      <c r="G105" s="2261" t="s">
        <v>5416</v>
      </c>
      <c r="H105" s="4"/>
      <c r="K105" s="352"/>
    </row>
    <row r="106" hidden="1">
      <c r="B106" s="2404">
        <v>45920.0</v>
      </c>
      <c r="C106" s="2405" t="s">
        <v>280</v>
      </c>
      <c r="D106" s="2406" t="s">
        <v>5417</v>
      </c>
      <c r="E106" s="114"/>
      <c r="F106" s="2407" t="s">
        <v>4461</v>
      </c>
      <c r="G106" s="2261" t="s">
        <v>5418</v>
      </c>
      <c r="H106" s="4"/>
      <c r="K106" s="346"/>
    </row>
    <row r="107" hidden="1">
      <c r="B107" s="2404">
        <v>45921.0</v>
      </c>
      <c r="C107" s="2405" t="s">
        <v>280</v>
      </c>
      <c r="D107" s="2406" t="s">
        <v>5419</v>
      </c>
      <c r="E107" s="114"/>
      <c r="F107" s="2407" t="s">
        <v>4461</v>
      </c>
      <c r="G107" s="2261" t="s">
        <v>5420</v>
      </c>
      <c r="H107" s="4"/>
      <c r="K107" s="346"/>
    </row>
    <row r="108" hidden="1">
      <c r="B108" s="2404">
        <v>45922.0</v>
      </c>
      <c r="C108" s="2405" t="s">
        <v>280</v>
      </c>
      <c r="D108" s="2406" t="s">
        <v>3987</v>
      </c>
      <c r="E108" s="114"/>
      <c r="F108" s="2407" t="s">
        <v>4461</v>
      </c>
      <c r="G108" s="2261" t="s">
        <v>5422</v>
      </c>
      <c r="H108" s="4"/>
      <c r="K108" s="346"/>
    </row>
    <row r="109" hidden="1">
      <c r="B109" s="2404">
        <v>45923.0</v>
      </c>
      <c r="C109" s="2405" t="s">
        <v>280</v>
      </c>
      <c r="D109" s="2406" t="s">
        <v>2144</v>
      </c>
      <c r="E109" s="114"/>
      <c r="F109" s="2407" t="s">
        <v>4461</v>
      </c>
      <c r="G109" s="2273" t="s">
        <v>4712</v>
      </c>
      <c r="H109" s="4"/>
      <c r="K109" s="346"/>
    </row>
    <row r="110" hidden="1">
      <c r="B110" s="2404">
        <v>45924.0</v>
      </c>
      <c r="C110" s="2405" t="s">
        <v>280</v>
      </c>
      <c r="D110" s="2406" t="s">
        <v>157</v>
      </c>
      <c r="E110" s="114"/>
      <c r="F110" s="2407" t="s">
        <v>4461</v>
      </c>
      <c r="G110" s="2261" t="s">
        <v>5425</v>
      </c>
      <c r="H110" s="4"/>
      <c r="K110" s="346"/>
    </row>
    <row r="111" hidden="1">
      <c r="B111" s="2404">
        <v>45925.0</v>
      </c>
      <c r="C111" s="2405" t="s">
        <v>280</v>
      </c>
      <c r="D111" s="2406" t="s">
        <v>5426</v>
      </c>
      <c r="E111" s="114"/>
      <c r="F111" s="2407" t="s">
        <v>4461</v>
      </c>
      <c r="G111" s="2261" t="s">
        <v>5428</v>
      </c>
      <c r="H111" s="4"/>
      <c r="K111" s="346"/>
    </row>
    <row r="112">
      <c r="B112" s="2468">
        <v>45926.0</v>
      </c>
      <c r="C112" s="2468" t="s">
        <v>280</v>
      </c>
      <c r="D112" s="2509" t="s">
        <v>4296</v>
      </c>
      <c r="E112" s="4"/>
      <c r="F112" s="2520" t="s">
        <v>4461</v>
      </c>
      <c r="G112" s="2509" t="s">
        <v>334</v>
      </c>
      <c r="H112" s="4"/>
      <c r="K112" s="346"/>
    </row>
    <row r="113">
      <c r="B113" s="2468">
        <v>45927.0</v>
      </c>
      <c r="C113" s="2468" t="s">
        <v>280</v>
      </c>
      <c r="D113" s="2509" t="s">
        <v>4360</v>
      </c>
      <c r="E113" s="4"/>
      <c r="F113" s="2520" t="s">
        <v>4461</v>
      </c>
      <c r="G113" s="2509" t="s">
        <v>334</v>
      </c>
      <c r="H113" s="4"/>
      <c r="K113" s="346"/>
    </row>
    <row r="114">
      <c r="B114" s="2468">
        <v>45928.0</v>
      </c>
      <c r="C114" s="2468" t="s">
        <v>280</v>
      </c>
      <c r="D114" s="2509"/>
      <c r="E114" s="4"/>
      <c r="F114" s="2520" t="s">
        <v>4461</v>
      </c>
      <c r="G114" s="2509" t="s">
        <v>334</v>
      </c>
      <c r="H114" s="4"/>
      <c r="I114" s="346"/>
      <c r="K114" s="346"/>
    </row>
    <row r="115">
      <c r="B115" s="2468">
        <v>45929.0</v>
      </c>
      <c r="C115" s="2468" t="s">
        <v>280</v>
      </c>
      <c r="D115" s="2509"/>
      <c r="E115" s="4"/>
      <c r="F115" s="2520" t="s">
        <v>4461</v>
      </c>
      <c r="G115" s="2509" t="s">
        <v>334</v>
      </c>
      <c r="H115" s="4"/>
      <c r="I115" s="346"/>
      <c r="K115" s="346"/>
    </row>
    <row r="116">
      <c r="B116" s="2468">
        <v>45930.0</v>
      </c>
      <c r="C116" s="2468" t="s">
        <v>280</v>
      </c>
      <c r="D116" s="2509" t="s">
        <v>1503</v>
      </c>
      <c r="E116" s="4"/>
      <c r="F116" s="2520" t="s">
        <v>4461</v>
      </c>
      <c r="G116" s="2509" t="s">
        <v>334</v>
      </c>
      <c r="H116" s="4"/>
      <c r="I116" s="346"/>
      <c r="K116" s="346"/>
    </row>
    <row r="117">
      <c r="B117" s="818"/>
      <c r="I117" s="346"/>
      <c r="K117" s="346"/>
    </row>
    <row r="118">
      <c r="B118" s="818"/>
      <c r="I118" s="346"/>
      <c r="K118" s="346"/>
    </row>
  </sheetData>
  <autoFilter ref="$B$58:$B$116">
    <filterColumn colId="0">
      <colorFilter dxfId="8"/>
    </filterColumn>
  </autoFilter>
  <mergeCells count="204">
    <mergeCell ref="AF22:AF26"/>
    <mergeCell ref="AG22:AG26"/>
    <mergeCell ref="AC15:AG18"/>
    <mergeCell ref="AH15:AI18"/>
    <mergeCell ref="AC19:AI19"/>
    <mergeCell ref="AC20:AI20"/>
    <mergeCell ref="AC22:AC26"/>
    <mergeCell ref="AD22:AD26"/>
    <mergeCell ref="AE22:AE26"/>
    <mergeCell ref="B22:B26"/>
    <mergeCell ref="K22:K26"/>
    <mergeCell ref="T22:T26"/>
    <mergeCell ref="B28:B29"/>
    <mergeCell ref="D28:D31"/>
    <mergeCell ref="K28:K29"/>
    <mergeCell ref="M28:M31"/>
    <mergeCell ref="F33:F35"/>
    <mergeCell ref="G33:G36"/>
    <mergeCell ref="H33:H36"/>
    <mergeCell ref="K33:K34"/>
    <mergeCell ref="O33:O35"/>
    <mergeCell ref="P33:P36"/>
    <mergeCell ref="Q33:Q36"/>
    <mergeCell ref="C2:D2"/>
    <mergeCell ref="G2:H2"/>
    <mergeCell ref="B3:B4"/>
    <mergeCell ref="C3:D4"/>
    <mergeCell ref="E3:E5"/>
    <mergeCell ref="F3:F5"/>
    <mergeCell ref="G3:H5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T28:T29"/>
    <mergeCell ref="V28:V31"/>
    <mergeCell ref="T33:T34"/>
    <mergeCell ref="X33:X35"/>
    <mergeCell ref="X38:X40"/>
    <mergeCell ref="AC28:AC29"/>
    <mergeCell ref="AH28:AH30"/>
    <mergeCell ref="AC33:AC34"/>
    <mergeCell ref="AC38:AC39"/>
    <mergeCell ref="AD38:AD40"/>
    <mergeCell ref="B33:B34"/>
    <mergeCell ref="B38:B41"/>
    <mergeCell ref="C38:C41"/>
    <mergeCell ref="D38:D41"/>
    <mergeCell ref="E38:E41"/>
    <mergeCell ref="F38:F41"/>
    <mergeCell ref="G38:G41"/>
    <mergeCell ref="Q38:Q41"/>
    <mergeCell ref="T38:T39"/>
    <mergeCell ref="H38:H41"/>
    <mergeCell ref="K38:K41"/>
    <mergeCell ref="L38:L41"/>
    <mergeCell ref="M38:M41"/>
    <mergeCell ref="N38:N41"/>
    <mergeCell ref="O38:O41"/>
    <mergeCell ref="P38:P41"/>
    <mergeCell ref="O43:O46"/>
    <mergeCell ref="P43:P46"/>
    <mergeCell ref="Q43:Q46"/>
    <mergeCell ref="T43:T44"/>
    <mergeCell ref="AC43:AC44"/>
    <mergeCell ref="AD43:AD45"/>
    <mergeCell ref="B43:B46"/>
    <mergeCell ref="C43:C46"/>
    <mergeCell ref="D43:D46"/>
    <mergeCell ref="K43:K46"/>
    <mergeCell ref="L43:L46"/>
    <mergeCell ref="M43:M46"/>
    <mergeCell ref="N43:N46"/>
    <mergeCell ref="G60:H60"/>
    <mergeCell ref="G61:H61"/>
    <mergeCell ref="B54:F57"/>
    <mergeCell ref="D58:E58"/>
    <mergeCell ref="G58:H58"/>
    <mergeCell ref="D59:E59"/>
    <mergeCell ref="G59:H59"/>
    <mergeCell ref="D60:E60"/>
    <mergeCell ref="D61:E61"/>
    <mergeCell ref="G66:H66"/>
    <mergeCell ref="G67:H67"/>
    <mergeCell ref="G89:H89"/>
    <mergeCell ref="G90:H90"/>
    <mergeCell ref="G82:H82"/>
    <mergeCell ref="G83:H83"/>
    <mergeCell ref="G84:H84"/>
    <mergeCell ref="G85:H85"/>
    <mergeCell ref="G86:H86"/>
    <mergeCell ref="G87:H87"/>
    <mergeCell ref="G88:H88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13:E113"/>
    <mergeCell ref="D114:E114"/>
    <mergeCell ref="D115:E115"/>
    <mergeCell ref="D116:E116"/>
    <mergeCell ref="D106:E106"/>
    <mergeCell ref="D107:E107"/>
    <mergeCell ref="D108:E108"/>
    <mergeCell ref="D109:E109"/>
    <mergeCell ref="D110:E110"/>
    <mergeCell ref="D111:E111"/>
    <mergeCell ref="D112:E112"/>
    <mergeCell ref="G98:H98"/>
    <mergeCell ref="G99:H99"/>
    <mergeCell ref="G100:H100"/>
    <mergeCell ref="G101:H101"/>
    <mergeCell ref="G102:H102"/>
    <mergeCell ref="G103:H103"/>
    <mergeCell ref="G104:H104"/>
    <mergeCell ref="G112:H112"/>
    <mergeCell ref="G113:H113"/>
    <mergeCell ref="G114:H114"/>
    <mergeCell ref="G115:H115"/>
    <mergeCell ref="G116:H116"/>
    <mergeCell ref="G105:H105"/>
    <mergeCell ref="G106:H106"/>
    <mergeCell ref="G107:H107"/>
    <mergeCell ref="G108:H108"/>
    <mergeCell ref="G109:H109"/>
    <mergeCell ref="G110:H110"/>
    <mergeCell ref="G111:H111"/>
    <mergeCell ref="D62:E62"/>
    <mergeCell ref="G62:H62"/>
    <mergeCell ref="D63:E63"/>
    <mergeCell ref="G63:H63"/>
    <mergeCell ref="D64:E64"/>
    <mergeCell ref="G64:H64"/>
    <mergeCell ref="G65:H65"/>
    <mergeCell ref="G69:H69"/>
    <mergeCell ref="G70:H70"/>
    <mergeCell ref="D65:E65"/>
    <mergeCell ref="D66:E66"/>
    <mergeCell ref="D67:E67"/>
    <mergeCell ref="D68:E68"/>
    <mergeCell ref="G68:H68"/>
    <mergeCell ref="D69:E69"/>
    <mergeCell ref="D70:E70"/>
    <mergeCell ref="D71:E71"/>
    <mergeCell ref="G71:H71"/>
    <mergeCell ref="D72:E72"/>
    <mergeCell ref="G72:H72"/>
    <mergeCell ref="D73:E73"/>
    <mergeCell ref="G73:H73"/>
    <mergeCell ref="G74:H74"/>
    <mergeCell ref="D74:E74"/>
    <mergeCell ref="D75:E75"/>
    <mergeCell ref="D76:E76"/>
    <mergeCell ref="D77:E77"/>
    <mergeCell ref="D78:E78"/>
    <mergeCell ref="D83:E83"/>
    <mergeCell ref="D84:E84"/>
    <mergeCell ref="G75:H75"/>
    <mergeCell ref="G76:H76"/>
    <mergeCell ref="G77:H77"/>
    <mergeCell ref="G78:H78"/>
    <mergeCell ref="G79:H79"/>
    <mergeCell ref="G80:H80"/>
    <mergeCell ref="G81:H81"/>
    <mergeCell ref="G91:H91"/>
    <mergeCell ref="G92:H92"/>
    <mergeCell ref="G93:H93"/>
    <mergeCell ref="G94:H94"/>
    <mergeCell ref="G95:H95"/>
    <mergeCell ref="G96:H96"/>
    <mergeCell ref="G97:H97"/>
  </mergeCells>
  <dataValidations>
    <dataValidation type="list" allowBlank="1" showErrorMessage="1" sqref="C62:C116">
      <formula1>"超級品牌日,今日旗艦店"</formula1>
    </dataValidation>
  </dataValidations>
  <hyperlinks>
    <hyperlink r:id="rId2" ref="B54"/>
    <hyperlink r:id="rId3" ref="H55"/>
    <hyperlink r:id="rId4" ref="H56"/>
    <hyperlink r:id="rId5" ref="H57"/>
    <hyperlink r:id="rId6" ref="F62"/>
    <hyperlink r:id="rId7" ref="F63"/>
    <hyperlink r:id="rId8" ref="F64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  <hyperlink r:id="rId51" ref="F107"/>
    <hyperlink r:id="rId52" ref="F108"/>
    <hyperlink r:id="rId53" ref="F109"/>
    <hyperlink r:id="rId54" ref="F110"/>
    <hyperlink r:id="rId55" ref="F111"/>
    <hyperlink r:id="rId56" ref="F112"/>
    <hyperlink r:id="rId57" ref="F113"/>
    <hyperlink r:id="rId58" ref="F114"/>
    <hyperlink r:id="rId59" ref="F115"/>
    <hyperlink r:id="rId60" ref="F1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1"/>
  <legacyDrawing r:id="rId62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10" width="18.13"/>
    <col customWidth="1" hidden="1" min="11" max="19" width="18.13"/>
    <col customWidth="1" min="20" max="28" width="18.13"/>
    <col customWidth="1" hidden="1" min="29" max="35" width="18.13"/>
    <col customWidth="1" min="36" max="36" width="18.13"/>
  </cols>
  <sheetData>
    <row r="1">
      <c r="A1" s="2475"/>
      <c r="K1" s="346"/>
    </row>
    <row r="2">
      <c r="B2" s="2134" t="s">
        <v>0</v>
      </c>
      <c r="C2" s="1620" t="s">
        <v>4280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2615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>
        <v>45919.0</v>
      </c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5246</v>
      </c>
      <c r="C15" s="36"/>
      <c r="D15" s="36"/>
      <c r="E15" s="36"/>
      <c r="F15" s="65"/>
      <c r="G15" s="1145" t="s">
        <v>40</v>
      </c>
      <c r="H15" s="65"/>
      <c r="K15" s="1624" t="s">
        <v>5247</v>
      </c>
      <c r="L15" s="36"/>
      <c r="M15" s="36"/>
      <c r="N15" s="36"/>
      <c r="O15" s="65"/>
      <c r="P15" s="1145" t="s">
        <v>40</v>
      </c>
      <c r="Q15" s="65"/>
      <c r="T15" s="1623" t="s">
        <v>5248</v>
      </c>
      <c r="U15" s="36"/>
      <c r="V15" s="36"/>
      <c r="W15" s="36"/>
      <c r="X15" s="65"/>
      <c r="Y15" s="1145" t="s">
        <v>40</v>
      </c>
      <c r="Z15" s="65"/>
      <c r="AC15" s="1624" t="s">
        <v>5249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5253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5253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2476" t="s">
        <v>71</v>
      </c>
      <c r="AD21" s="2476" t="s">
        <v>62</v>
      </c>
      <c r="AE21" s="2476" t="s">
        <v>66</v>
      </c>
      <c r="AF21" s="2476" t="s">
        <v>67</v>
      </c>
      <c r="AG21" s="2476" t="s">
        <v>68</v>
      </c>
      <c r="AH21" s="2476" t="s">
        <v>69</v>
      </c>
      <c r="AI21" s="2476" t="s">
        <v>70</v>
      </c>
      <c r="AJ21" s="844"/>
    </row>
    <row r="22">
      <c r="B22" s="2477"/>
      <c r="C22" s="2477"/>
      <c r="D22" s="2477"/>
      <c r="E22" s="769">
        <v>1.0</v>
      </c>
      <c r="F22" s="769">
        <v>2.0</v>
      </c>
      <c r="G22" s="769">
        <v>3.0</v>
      </c>
      <c r="H22" s="769">
        <v>4.0</v>
      </c>
      <c r="K22" s="2477"/>
      <c r="L22" s="769">
        <v>1.0</v>
      </c>
      <c r="M22" s="769">
        <v>2.0</v>
      </c>
      <c r="N22" s="769">
        <v>3.0</v>
      </c>
      <c r="O22" s="769">
        <v>4.0</v>
      </c>
      <c r="P22" s="769">
        <v>5.0</v>
      </c>
      <c r="Q22" s="769">
        <v>6.0</v>
      </c>
      <c r="T22" s="2477"/>
      <c r="U22" s="2477"/>
      <c r="V22" s="2477"/>
      <c r="W22" s="769">
        <v>1.0</v>
      </c>
      <c r="X22" s="769">
        <v>2.0</v>
      </c>
      <c r="Y22" s="769">
        <v>3.0</v>
      </c>
      <c r="Z22" s="769">
        <v>4.0</v>
      </c>
      <c r="AA22" s="78"/>
      <c r="AB22" s="78"/>
      <c r="AC22" s="11"/>
      <c r="AD22" s="11"/>
      <c r="AE22" s="11"/>
      <c r="AF22" s="11"/>
      <c r="AG22" s="2478"/>
      <c r="AH22" s="2479">
        <v>1.0</v>
      </c>
      <c r="AI22" s="2479">
        <v>2.0</v>
      </c>
      <c r="AJ22" s="844"/>
    </row>
    <row r="23" ht="18.0" customHeight="1">
      <c r="A23" s="831"/>
      <c r="B23" s="25"/>
      <c r="C23" s="25"/>
      <c r="D23" s="25"/>
      <c r="E23" s="2481"/>
      <c r="F23" s="2481"/>
      <c r="G23" s="2481"/>
      <c r="H23" s="2481"/>
      <c r="K23" s="25"/>
      <c r="L23" s="2481"/>
      <c r="M23" s="2481"/>
      <c r="N23" s="2481"/>
      <c r="O23" s="2481"/>
      <c r="P23" s="2481"/>
      <c r="Q23" s="2481"/>
      <c r="R23" s="831"/>
      <c r="S23" s="831"/>
      <c r="T23" s="25"/>
      <c r="U23" s="25"/>
      <c r="V23" s="25"/>
      <c r="W23" s="2481"/>
      <c r="X23" s="2481"/>
      <c r="Y23" s="2481"/>
      <c r="Z23" s="2481"/>
      <c r="AA23" s="837"/>
      <c r="AB23" s="837"/>
      <c r="AC23" s="25"/>
      <c r="AD23" s="25"/>
      <c r="AE23" s="25"/>
      <c r="AF23" s="25"/>
      <c r="AG23" s="25"/>
      <c r="AH23" s="197"/>
      <c r="AI23" s="197"/>
      <c r="AJ23" s="844"/>
    </row>
    <row r="24" ht="18.0" customHeight="1">
      <c r="A24" s="831"/>
      <c r="B24" s="25"/>
      <c r="C24" s="25"/>
      <c r="D24" s="25"/>
      <c r="E24" s="2481"/>
      <c r="F24" s="2481"/>
      <c r="G24" s="2481"/>
      <c r="H24" s="2481"/>
      <c r="K24" s="25"/>
      <c r="L24" s="2481"/>
      <c r="M24" s="2481"/>
      <c r="N24" s="2481"/>
      <c r="O24" s="2481"/>
      <c r="P24" s="2481"/>
      <c r="Q24" s="2481"/>
      <c r="R24" s="831"/>
      <c r="S24" s="831"/>
      <c r="T24" s="25"/>
      <c r="U24" s="25"/>
      <c r="V24" s="25"/>
      <c r="W24" s="2481"/>
      <c r="X24" s="2481"/>
      <c r="Y24" s="2481"/>
      <c r="Z24" s="2481"/>
      <c r="AA24" s="837"/>
      <c r="AB24" s="837"/>
      <c r="AC24" s="25"/>
      <c r="AD24" s="25"/>
      <c r="AE24" s="25"/>
      <c r="AF24" s="25"/>
      <c r="AG24" s="25"/>
      <c r="AH24" s="197"/>
      <c r="AI24" s="197"/>
      <c r="AJ24" s="844"/>
    </row>
    <row r="25" ht="18.0" customHeight="1">
      <c r="A25" s="831"/>
      <c r="B25" s="25"/>
      <c r="C25" s="25"/>
      <c r="D25" s="25"/>
      <c r="E25" s="773" t="s">
        <v>78</v>
      </c>
      <c r="F25" s="773" t="s">
        <v>78</v>
      </c>
      <c r="G25" s="773" t="s">
        <v>78</v>
      </c>
      <c r="H25" s="773" t="s">
        <v>78</v>
      </c>
      <c r="K25" s="25"/>
      <c r="L25" s="773" t="s">
        <v>78</v>
      </c>
      <c r="M25" s="773" t="s">
        <v>78</v>
      </c>
      <c r="N25" s="773" t="s">
        <v>78</v>
      </c>
      <c r="O25" s="773" t="s">
        <v>78</v>
      </c>
      <c r="P25" s="773" t="s">
        <v>78</v>
      </c>
      <c r="Q25" s="773" t="s">
        <v>78</v>
      </c>
      <c r="R25" s="831"/>
      <c r="S25" s="831"/>
      <c r="T25" s="25"/>
      <c r="U25" s="25"/>
      <c r="V25" s="25"/>
      <c r="W25" s="773" t="s">
        <v>78</v>
      </c>
      <c r="X25" s="773" t="s">
        <v>78</v>
      </c>
      <c r="Y25" s="773" t="s">
        <v>78</v>
      </c>
      <c r="Z25" s="773" t="s">
        <v>78</v>
      </c>
      <c r="AA25" s="837"/>
      <c r="AB25" s="837"/>
      <c r="AC25" s="25"/>
      <c r="AD25" s="25"/>
      <c r="AE25" s="25"/>
      <c r="AF25" s="25"/>
      <c r="AG25" s="25"/>
      <c r="AH25" s="2482" t="s">
        <v>78</v>
      </c>
      <c r="AI25" s="2482" t="s">
        <v>78</v>
      </c>
      <c r="AJ25" s="844"/>
    </row>
    <row r="26" ht="18.0" customHeight="1">
      <c r="A26" s="831"/>
      <c r="B26" s="14"/>
      <c r="C26" s="14"/>
      <c r="D26" s="14"/>
      <c r="E26" s="2242" t="s">
        <v>280</v>
      </c>
      <c r="F26" s="2242" t="s">
        <v>280</v>
      </c>
      <c r="G26" s="2242" t="s">
        <v>280</v>
      </c>
      <c r="H26" s="2242" t="s">
        <v>280</v>
      </c>
      <c r="K26" s="14"/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14"/>
      <c r="AG26" s="14"/>
      <c r="AH26" s="2483" t="s">
        <v>280</v>
      </c>
      <c r="AI26" s="2483" t="s">
        <v>280</v>
      </c>
      <c r="AJ26" s="844"/>
    </row>
    <row r="27">
      <c r="B27" s="769">
        <v>5.0</v>
      </c>
      <c r="C27" s="769">
        <v>6.0</v>
      </c>
      <c r="D27" s="769">
        <v>7.0</v>
      </c>
      <c r="E27" s="769">
        <v>8.0</v>
      </c>
      <c r="F27" s="769">
        <v>9.0</v>
      </c>
      <c r="G27" s="769">
        <v>10.0</v>
      </c>
      <c r="H27" s="769">
        <v>11.0</v>
      </c>
      <c r="J27" s="1" t="s">
        <v>149</v>
      </c>
      <c r="K27" s="2484">
        <v>7.0</v>
      </c>
      <c r="L27" s="769">
        <v>8.0</v>
      </c>
      <c r="M27" s="2484">
        <v>9.0</v>
      </c>
      <c r="N27" s="2484">
        <v>10.0</v>
      </c>
      <c r="O27" s="769">
        <v>11.0</v>
      </c>
      <c r="P27" s="2484">
        <v>12.0</v>
      </c>
      <c r="Q27" s="2484">
        <v>13.0</v>
      </c>
      <c r="T27" s="769">
        <v>5.0</v>
      </c>
      <c r="U27" s="769">
        <v>6.0</v>
      </c>
      <c r="V27" s="769">
        <v>7.0</v>
      </c>
      <c r="W27" s="769">
        <v>8.0</v>
      </c>
      <c r="X27" s="769">
        <v>9.0</v>
      </c>
      <c r="Y27" s="769">
        <v>10.0</v>
      </c>
      <c r="Z27" s="769">
        <v>11.0</v>
      </c>
      <c r="AA27" s="78"/>
      <c r="AB27" s="78"/>
      <c r="AC27" s="2485">
        <v>3.0</v>
      </c>
      <c r="AD27" s="2479">
        <v>4.0</v>
      </c>
      <c r="AE27" s="2485">
        <v>5.0</v>
      </c>
      <c r="AF27" s="2479">
        <v>6.0</v>
      </c>
      <c r="AG27" s="2485">
        <v>7.0</v>
      </c>
      <c r="AH27" s="2484">
        <v>8.0</v>
      </c>
      <c r="AI27" s="2484">
        <v>9.0</v>
      </c>
      <c r="AJ27" s="844"/>
    </row>
    <row r="28" ht="18.0" customHeight="1">
      <c r="B28" s="2376" t="s">
        <v>4102</v>
      </c>
      <c r="C28" s="1721"/>
      <c r="D28" s="1721"/>
      <c r="E28" s="1721"/>
      <c r="F28" s="2487"/>
      <c r="G28" s="2502" t="s">
        <v>5281</v>
      </c>
      <c r="H28" s="1721"/>
      <c r="K28" s="2486" t="s">
        <v>4669</v>
      </c>
      <c r="L28" s="1721"/>
      <c r="M28" s="2502" t="s">
        <v>5244</v>
      </c>
      <c r="N28" s="1721"/>
      <c r="O28" s="2487"/>
      <c r="P28" s="2487"/>
      <c r="Q28" s="1721"/>
      <c r="T28" s="2376" t="s">
        <v>4102</v>
      </c>
      <c r="U28" s="1721"/>
      <c r="V28" s="1721"/>
      <c r="W28" s="1721"/>
      <c r="X28" s="2487"/>
      <c r="Y28" s="2502" t="s">
        <v>5281</v>
      </c>
      <c r="Z28" s="1721"/>
      <c r="AC28" s="2486" t="s">
        <v>4669</v>
      </c>
      <c r="AD28" s="1721"/>
      <c r="AE28" s="1721"/>
      <c r="AF28" s="1721"/>
      <c r="AG28" s="2487"/>
      <c r="AH28" s="2488" t="s">
        <v>5238</v>
      </c>
      <c r="AI28" s="1721"/>
      <c r="AJ28" s="844"/>
    </row>
    <row r="29" ht="18.0" customHeight="1">
      <c r="B29" s="25"/>
      <c r="C29" s="1721"/>
      <c r="D29" s="1721"/>
      <c r="E29" s="1721"/>
      <c r="F29" s="2487"/>
      <c r="G29" s="25"/>
      <c r="H29" s="1721"/>
      <c r="K29" s="25"/>
      <c r="L29" s="1721"/>
      <c r="M29" s="25"/>
      <c r="N29" s="1721"/>
      <c r="O29" s="2487"/>
      <c r="P29" s="2487"/>
      <c r="Q29" s="1721"/>
      <c r="T29" s="25"/>
      <c r="U29" s="1721"/>
      <c r="V29" s="1721"/>
      <c r="W29" s="1721"/>
      <c r="X29" s="2487"/>
      <c r="Y29" s="25"/>
      <c r="Z29" s="1721"/>
      <c r="AC29" s="25"/>
      <c r="AD29" s="1721"/>
      <c r="AE29" s="1721"/>
      <c r="AF29" s="1721"/>
      <c r="AG29" s="2487"/>
      <c r="AH29" s="25"/>
      <c r="AI29" s="1721"/>
      <c r="AJ29" s="844"/>
    </row>
    <row r="30" ht="18.0" customHeight="1">
      <c r="B30" s="2482" t="s">
        <v>78</v>
      </c>
      <c r="C30" s="2482" t="s">
        <v>78</v>
      </c>
      <c r="D30" s="2482" t="s">
        <v>78</v>
      </c>
      <c r="E30" s="2482" t="s">
        <v>78</v>
      </c>
      <c r="F30" s="2487"/>
      <c r="G30" s="25"/>
      <c r="H30" s="2482" t="s">
        <v>78</v>
      </c>
      <c r="K30" s="2482" t="s">
        <v>78</v>
      </c>
      <c r="L30" s="1721"/>
      <c r="M30" s="25"/>
      <c r="N30" s="2482" t="s">
        <v>78</v>
      </c>
      <c r="O30" s="2482" t="s">
        <v>78</v>
      </c>
      <c r="P30" s="2482" t="s">
        <v>78</v>
      </c>
      <c r="Q30" s="2482" t="s">
        <v>78</v>
      </c>
      <c r="T30" s="2482" t="s">
        <v>78</v>
      </c>
      <c r="U30" s="2482" t="s">
        <v>78</v>
      </c>
      <c r="V30" s="2482" t="s">
        <v>78</v>
      </c>
      <c r="W30" s="2482" t="s">
        <v>78</v>
      </c>
      <c r="X30" s="2487"/>
      <c r="Y30" s="25"/>
      <c r="Z30" s="2482" t="s">
        <v>78</v>
      </c>
      <c r="AC30" s="2482" t="s">
        <v>78</v>
      </c>
      <c r="AD30" s="2489" t="s">
        <v>78</v>
      </c>
      <c r="AE30" s="2489" t="s">
        <v>78</v>
      </c>
      <c r="AF30" s="2490" t="s">
        <v>78</v>
      </c>
      <c r="AG30" s="2487"/>
      <c r="AH30" s="14"/>
      <c r="AI30" s="2489" t="s">
        <v>78</v>
      </c>
      <c r="AJ30" s="844"/>
    </row>
    <row r="31" ht="18.0" customHeight="1">
      <c r="B31" s="2483" t="s">
        <v>280</v>
      </c>
      <c r="C31" s="2483" t="s">
        <v>280</v>
      </c>
      <c r="D31" s="2483" t="s">
        <v>280</v>
      </c>
      <c r="E31" s="2483" t="s">
        <v>280</v>
      </c>
      <c r="F31" s="2483" t="s">
        <v>280</v>
      </c>
      <c r="G31" s="14"/>
      <c r="H31" s="2493" t="s">
        <v>280</v>
      </c>
      <c r="K31" s="2483" t="s">
        <v>280</v>
      </c>
      <c r="L31" s="2483" t="s">
        <v>280</v>
      </c>
      <c r="M31" s="14"/>
      <c r="N31" s="2483" t="s">
        <v>280</v>
      </c>
      <c r="O31" s="2483" t="s">
        <v>280</v>
      </c>
      <c r="P31" s="2483" t="s">
        <v>280</v>
      </c>
      <c r="Q31" s="2483" t="s">
        <v>280</v>
      </c>
      <c r="T31" s="2483" t="s">
        <v>280</v>
      </c>
      <c r="U31" s="2483" t="s">
        <v>280</v>
      </c>
      <c r="V31" s="2483" t="s">
        <v>280</v>
      </c>
      <c r="W31" s="2483" t="s">
        <v>280</v>
      </c>
      <c r="X31" s="2483" t="s">
        <v>280</v>
      </c>
      <c r="Y31" s="14"/>
      <c r="Z31" s="2493" t="s">
        <v>280</v>
      </c>
      <c r="AC31" s="2483" t="s">
        <v>280</v>
      </c>
      <c r="AD31" s="2483" t="s">
        <v>280</v>
      </c>
      <c r="AE31" s="2483" t="s">
        <v>280</v>
      </c>
      <c r="AF31" s="2483" t="s">
        <v>280</v>
      </c>
      <c r="AG31" s="2483" t="s">
        <v>280</v>
      </c>
      <c r="AH31" s="2483" t="s">
        <v>280</v>
      </c>
      <c r="AI31" s="2491" t="s">
        <v>280</v>
      </c>
      <c r="AJ31" s="844"/>
    </row>
    <row r="32" ht="18.0" customHeight="1">
      <c r="B32" s="769">
        <v>12.0</v>
      </c>
      <c r="C32" s="769">
        <v>13.0</v>
      </c>
      <c r="D32" s="769">
        <v>14.0</v>
      </c>
      <c r="E32" s="769">
        <v>15.0</v>
      </c>
      <c r="F32" s="769">
        <v>16.0</v>
      </c>
      <c r="G32" s="769">
        <v>17.0</v>
      </c>
      <c r="H32" s="769">
        <v>18.0</v>
      </c>
      <c r="K32" s="769">
        <v>14.0</v>
      </c>
      <c r="L32" s="769">
        <v>15.0</v>
      </c>
      <c r="M32" s="769">
        <v>16.0</v>
      </c>
      <c r="N32" s="769">
        <v>17.0</v>
      </c>
      <c r="O32" s="769">
        <v>18.0</v>
      </c>
      <c r="P32" s="769">
        <v>19.0</v>
      </c>
      <c r="Q32" s="769">
        <v>20.0</v>
      </c>
      <c r="T32" s="769">
        <v>12.0</v>
      </c>
      <c r="U32" s="769">
        <v>13.0</v>
      </c>
      <c r="V32" s="769">
        <v>14.0</v>
      </c>
      <c r="W32" s="769">
        <v>15.0</v>
      </c>
      <c r="X32" s="769">
        <v>16.0</v>
      </c>
      <c r="Y32" s="769">
        <v>17.0</v>
      </c>
      <c r="Z32" s="769">
        <v>18.0</v>
      </c>
      <c r="AA32" s="92"/>
      <c r="AB32" s="92"/>
      <c r="AC32" s="2484">
        <v>10.0</v>
      </c>
      <c r="AD32" s="2484">
        <v>11.0</v>
      </c>
      <c r="AE32" s="2484">
        <v>12.0</v>
      </c>
      <c r="AF32" s="2484">
        <v>13.0</v>
      </c>
      <c r="AG32" s="2484">
        <v>14.0</v>
      </c>
      <c r="AH32" s="2484">
        <v>15.0</v>
      </c>
      <c r="AI32" s="2484">
        <v>16.0</v>
      </c>
      <c r="AJ32" s="844"/>
    </row>
    <row r="33" ht="18.0" customHeight="1">
      <c r="B33" s="841" t="s">
        <v>4102</v>
      </c>
      <c r="C33" s="1721"/>
      <c r="D33" s="1721"/>
      <c r="E33" s="1721"/>
      <c r="F33" s="1721"/>
      <c r="G33" s="1721"/>
      <c r="H33" s="2495" t="s">
        <v>5243</v>
      </c>
      <c r="K33" s="841" t="s">
        <v>4102</v>
      </c>
      <c r="L33" s="1721"/>
      <c r="M33" s="1721"/>
      <c r="N33" s="1721"/>
      <c r="O33" s="2495" t="s">
        <v>5243</v>
      </c>
      <c r="P33" s="1389" t="s">
        <v>115</v>
      </c>
      <c r="Q33" s="1389" t="s">
        <v>115</v>
      </c>
      <c r="T33" s="841" t="s">
        <v>4102</v>
      </c>
      <c r="U33" s="1721"/>
      <c r="V33" s="1721"/>
      <c r="W33" s="1721"/>
      <c r="X33" s="1721"/>
      <c r="Y33" s="1721"/>
      <c r="Z33" s="2495" t="s">
        <v>5243</v>
      </c>
      <c r="AC33" s="2492" t="s">
        <v>4102</v>
      </c>
      <c r="AD33" s="1721"/>
      <c r="AE33" s="1721"/>
      <c r="AF33" s="1721"/>
      <c r="AG33" s="1721"/>
      <c r="AH33" s="1721"/>
      <c r="AI33" s="1721"/>
      <c r="AJ33" s="844"/>
    </row>
    <row r="34" ht="18.0" customHeight="1">
      <c r="B34" s="25"/>
      <c r="C34" s="1721"/>
      <c r="D34" s="1721"/>
      <c r="E34" s="2487"/>
      <c r="F34" s="1721"/>
      <c r="G34" s="1721"/>
      <c r="H34" s="25"/>
      <c r="K34" s="25"/>
      <c r="L34" s="1721"/>
      <c r="M34" s="1721"/>
      <c r="N34" s="1721"/>
      <c r="O34" s="25"/>
      <c r="P34" s="25"/>
      <c r="Q34" s="25"/>
      <c r="T34" s="25"/>
      <c r="U34" s="1721"/>
      <c r="V34" s="1721"/>
      <c r="W34" s="2487"/>
      <c r="X34" s="1721"/>
      <c r="Y34" s="1721"/>
      <c r="Z34" s="25"/>
      <c r="AC34" s="25"/>
      <c r="AD34" s="1721"/>
      <c r="AE34" s="1721"/>
      <c r="AF34" s="1721"/>
      <c r="AG34" s="1721"/>
      <c r="AH34" s="1721"/>
      <c r="AI34" s="1721"/>
      <c r="AJ34" s="844"/>
    </row>
    <row r="35" ht="18.0" customHeight="1">
      <c r="B35" s="1721"/>
      <c r="C35" s="2482" t="s">
        <v>78</v>
      </c>
      <c r="D35" s="2482" t="s">
        <v>78</v>
      </c>
      <c r="E35" s="2482" t="s">
        <v>78</v>
      </c>
      <c r="F35" s="2482" t="s">
        <v>78</v>
      </c>
      <c r="G35" s="1721"/>
      <c r="H35" s="25"/>
      <c r="K35" s="2244" t="s">
        <v>78</v>
      </c>
      <c r="L35" s="2482" t="s">
        <v>78</v>
      </c>
      <c r="M35" s="2482" t="s">
        <v>78</v>
      </c>
      <c r="N35" s="1721"/>
      <c r="O35" s="25"/>
      <c r="P35" s="25"/>
      <c r="Q35" s="25"/>
      <c r="T35" s="1721"/>
      <c r="U35" s="2482" t="s">
        <v>78</v>
      </c>
      <c r="V35" s="2482" t="s">
        <v>78</v>
      </c>
      <c r="W35" s="2482" t="s">
        <v>78</v>
      </c>
      <c r="X35" s="2482" t="s">
        <v>78</v>
      </c>
      <c r="Y35" s="1721"/>
      <c r="Z35" s="25"/>
      <c r="AC35" s="2482" t="s">
        <v>78</v>
      </c>
      <c r="AD35" s="2482" t="s">
        <v>78</v>
      </c>
      <c r="AE35" s="2482" t="s">
        <v>78</v>
      </c>
      <c r="AF35" s="2482" t="s">
        <v>78</v>
      </c>
      <c r="AG35" s="2489" t="s">
        <v>78</v>
      </c>
      <c r="AH35" s="2489" t="s">
        <v>78</v>
      </c>
      <c r="AI35" s="2487"/>
      <c r="AJ35" s="844"/>
    </row>
    <row r="36" ht="18.0" customHeight="1">
      <c r="B36" s="2245" t="s">
        <v>280</v>
      </c>
      <c r="C36" s="2493" t="s">
        <v>280</v>
      </c>
      <c r="D36" s="2493" t="s">
        <v>280</v>
      </c>
      <c r="E36" s="2493" t="s">
        <v>280</v>
      </c>
      <c r="F36" s="2483" t="s">
        <v>280</v>
      </c>
      <c r="G36" s="2483" t="s">
        <v>280</v>
      </c>
      <c r="H36" s="2483" t="s">
        <v>280</v>
      </c>
      <c r="K36" s="2245" t="s">
        <v>280</v>
      </c>
      <c r="L36" s="2493" t="s">
        <v>280</v>
      </c>
      <c r="M36" s="2493" t="s">
        <v>280</v>
      </c>
      <c r="N36" s="2483" t="s">
        <v>280</v>
      </c>
      <c r="O36" s="2483" t="s">
        <v>280</v>
      </c>
      <c r="P36" s="14"/>
      <c r="Q36" s="14"/>
      <c r="T36" s="2245" t="s">
        <v>280</v>
      </c>
      <c r="U36" s="2493" t="s">
        <v>280</v>
      </c>
      <c r="V36" s="2493" t="s">
        <v>280</v>
      </c>
      <c r="W36" s="2493" t="s">
        <v>280</v>
      </c>
      <c r="X36" s="2483" t="s">
        <v>280</v>
      </c>
      <c r="Y36" s="2483" t="s">
        <v>280</v>
      </c>
      <c r="Z36" s="2483" t="s">
        <v>280</v>
      </c>
      <c r="AC36" s="2493" t="s">
        <v>280</v>
      </c>
      <c r="AD36" s="2493" t="s">
        <v>280</v>
      </c>
      <c r="AE36" s="2493" t="s">
        <v>280</v>
      </c>
      <c r="AF36" s="2483" t="s">
        <v>280</v>
      </c>
      <c r="AG36" s="2483" t="s">
        <v>280</v>
      </c>
      <c r="AH36" s="2483" t="s">
        <v>280</v>
      </c>
      <c r="AI36" s="2489" t="s">
        <v>78</v>
      </c>
      <c r="AJ36" s="844"/>
    </row>
    <row r="37">
      <c r="B37" s="769">
        <v>19.0</v>
      </c>
      <c r="C37" s="769">
        <v>20.0</v>
      </c>
      <c r="D37" s="769">
        <v>21.0</v>
      </c>
      <c r="E37" s="769">
        <v>22.0</v>
      </c>
      <c r="F37" s="769">
        <v>23.0</v>
      </c>
      <c r="G37" s="769">
        <v>24.0</v>
      </c>
      <c r="H37" s="769">
        <v>25.0</v>
      </c>
      <c r="K37" s="769">
        <v>21.0</v>
      </c>
      <c r="L37" s="769">
        <v>22.0</v>
      </c>
      <c r="M37" s="769">
        <v>19.0</v>
      </c>
      <c r="N37" s="769">
        <v>20.0</v>
      </c>
      <c r="O37" s="769">
        <v>21.0</v>
      </c>
      <c r="P37" s="769">
        <v>22.0</v>
      </c>
      <c r="Q37" s="769">
        <v>23.0</v>
      </c>
      <c r="T37" s="769">
        <v>19.0</v>
      </c>
      <c r="U37" s="769">
        <v>20.0</v>
      </c>
      <c r="V37" s="769">
        <v>21.0</v>
      </c>
      <c r="W37" s="769">
        <v>22.0</v>
      </c>
      <c r="X37" s="769">
        <v>23.0</v>
      </c>
      <c r="Y37" s="769">
        <v>24.0</v>
      </c>
      <c r="Z37" s="769">
        <v>25.0</v>
      </c>
      <c r="AC37" s="2484">
        <v>17.0</v>
      </c>
      <c r="AD37" s="2484">
        <v>18.0</v>
      </c>
      <c r="AE37" s="2484">
        <v>19.0</v>
      </c>
      <c r="AF37" s="2484">
        <v>20.0</v>
      </c>
      <c r="AG37" s="2484">
        <v>21.0</v>
      </c>
      <c r="AH37" s="2484">
        <v>22.0</v>
      </c>
      <c r="AI37" s="2484">
        <v>23.0</v>
      </c>
      <c r="AJ37" s="844"/>
    </row>
    <row r="38" ht="18.0" customHeight="1">
      <c r="B38" s="1389" t="s">
        <v>115</v>
      </c>
      <c r="C38" s="1389" t="s">
        <v>115</v>
      </c>
      <c r="D38" s="1389" t="s">
        <v>115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721"/>
      <c r="V38" s="1721"/>
      <c r="W38" s="1721"/>
      <c r="X38" s="1721"/>
      <c r="Y38" s="1721"/>
      <c r="Z38" s="2511" t="s">
        <v>5324</v>
      </c>
      <c r="AA38" s="97"/>
      <c r="AB38" s="97"/>
      <c r="AC38" s="2492" t="s">
        <v>4102</v>
      </c>
      <c r="AD38" s="2496" t="s">
        <v>5243</v>
      </c>
      <c r="AE38" s="2481"/>
      <c r="AF38" s="1721"/>
      <c r="AG38" s="1721"/>
      <c r="AH38" s="1721"/>
      <c r="AI38" s="1721"/>
      <c r="AJ38" s="844"/>
    </row>
    <row r="39" ht="18.0" customHeight="1">
      <c r="B39" s="25"/>
      <c r="C39" s="25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721"/>
      <c r="V39" s="1721"/>
      <c r="W39" s="1721"/>
      <c r="X39" s="1721"/>
      <c r="Y39" s="1721"/>
      <c r="Z39" s="25"/>
      <c r="AA39" s="97"/>
      <c r="AB39" s="97"/>
      <c r="AC39" s="25"/>
      <c r="AD39" s="25"/>
      <c r="AE39" s="2481"/>
      <c r="AF39" s="1721"/>
      <c r="AG39" s="1721"/>
      <c r="AH39" s="1721"/>
      <c r="AI39" s="1721"/>
      <c r="AJ39" s="844"/>
    </row>
    <row r="40" ht="18.0" customHeight="1">
      <c r="B40" s="25"/>
      <c r="C40" s="25"/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482" t="s">
        <v>78</v>
      </c>
      <c r="U40" s="2482" t="s">
        <v>78</v>
      </c>
      <c r="V40" s="2482" t="s">
        <v>78</v>
      </c>
      <c r="W40" s="2482" t="s">
        <v>78</v>
      </c>
      <c r="X40" s="2482" t="s">
        <v>78</v>
      </c>
      <c r="Y40" s="2482" t="s">
        <v>78</v>
      </c>
      <c r="Z40" s="14"/>
      <c r="AA40" s="97"/>
      <c r="AB40" s="97"/>
      <c r="AC40" s="2489" t="s">
        <v>78</v>
      </c>
      <c r="AD40" s="25"/>
      <c r="AE40" s="773" t="s">
        <v>78</v>
      </c>
      <c r="AF40" s="2489" t="s">
        <v>78</v>
      </c>
      <c r="AG40" s="2489" t="s">
        <v>78</v>
      </c>
      <c r="AH40" s="2497" t="s">
        <v>78</v>
      </c>
      <c r="AI40" s="2497" t="s">
        <v>78</v>
      </c>
      <c r="AJ40" s="844"/>
    </row>
    <row r="41" ht="18.0" customHeight="1">
      <c r="B41" s="14"/>
      <c r="C41" s="14"/>
      <c r="D41" s="14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493" t="s">
        <v>280</v>
      </c>
      <c r="U41" s="1721"/>
      <c r="V41" s="2493" t="s">
        <v>280</v>
      </c>
      <c r="W41" s="2493" t="s">
        <v>280</v>
      </c>
      <c r="X41" s="2493" t="s">
        <v>280</v>
      </c>
      <c r="Y41" s="2493" t="s">
        <v>280</v>
      </c>
      <c r="Z41" s="2483" t="s">
        <v>280</v>
      </c>
      <c r="AA41" s="97"/>
      <c r="AB41" s="97"/>
      <c r="AC41" s="2483" t="s">
        <v>280</v>
      </c>
      <c r="AD41" s="2493" t="s">
        <v>280</v>
      </c>
      <c r="AE41" s="2242" t="s">
        <v>280</v>
      </c>
      <c r="AF41" s="2483" t="s">
        <v>280</v>
      </c>
      <c r="AG41" s="2483" t="s">
        <v>280</v>
      </c>
      <c r="AH41" s="2483" t="s">
        <v>280</v>
      </c>
      <c r="AI41" s="2498" t="s">
        <v>280</v>
      </c>
      <c r="AJ41" s="844"/>
    </row>
    <row r="42">
      <c r="B42" s="769">
        <v>26.0</v>
      </c>
      <c r="C42" s="769">
        <v>27.0</v>
      </c>
      <c r="D42" s="769">
        <v>28.0</v>
      </c>
      <c r="E42" s="769">
        <v>29.0</v>
      </c>
      <c r="F42" s="769">
        <v>30.0</v>
      </c>
      <c r="G42" s="769">
        <v>31.0</v>
      </c>
      <c r="J42" s="1" t="s">
        <v>149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26.0</v>
      </c>
      <c r="U42" s="769">
        <v>27.0</v>
      </c>
      <c r="V42" s="769">
        <v>28.0</v>
      </c>
      <c r="W42" s="769">
        <v>29.0</v>
      </c>
      <c r="X42" s="769">
        <v>30.0</v>
      </c>
      <c r="Y42" s="769">
        <v>31.0</v>
      </c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1721"/>
      <c r="U43" s="1721"/>
      <c r="V43" s="1721"/>
      <c r="W43" s="1721"/>
      <c r="X43" s="1721"/>
      <c r="Y43" s="1721"/>
      <c r="AA43" s="97"/>
      <c r="AB43" s="97"/>
      <c r="AC43" s="2492" t="s">
        <v>4102</v>
      </c>
      <c r="AD43" s="2499" t="s">
        <v>4685</v>
      </c>
      <c r="AE43" s="1721"/>
      <c r="AF43" s="1721"/>
      <c r="AG43" s="1721"/>
      <c r="AH43" s="1721"/>
      <c r="AI43" s="1721"/>
      <c r="AJ43" s="844"/>
    </row>
    <row r="44" ht="18.0" customHeight="1">
      <c r="B44" s="25"/>
      <c r="C44" s="25"/>
      <c r="D44" s="25"/>
      <c r="E44" s="25"/>
      <c r="F44" s="25"/>
      <c r="G44" s="25"/>
      <c r="K44" s="25"/>
      <c r="L44" s="25"/>
      <c r="M44" s="25"/>
      <c r="N44" s="25"/>
      <c r="O44" s="25"/>
      <c r="P44" s="25"/>
      <c r="Q44" s="25"/>
      <c r="T44" s="1721"/>
      <c r="U44" s="1721"/>
      <c r="V44" s="1721"/>
      <c r="W44" s="1721"/>
      <c r="X44" s="1721"/>
      <c r="Y44" s="1721"/>
      <c r="AA44" s="97"/>
      <c r="AB44" s="97"/>
      <c r="AC44" s="25"/>
      <c r="AD44" s="25"/>
      <c r="AE44" s="1721"/>
      <c r="AF44" s="1721"/>
      <c r="AG44" s="1721"/>
      <c r="AH44" s="1721"/>
      <c r="AI44" s="1721"/>
      <c r="AJ44" s="844"/>
    </row>
    <row r="45" ht="18.0" customHeight="1">
      <c r="B45" s="25"/>
      <c r="C45" s="25"/>
      <c r="D45" s="25"/>
      <c r="E45" s="25"/>
      <c r="F45" s="25"/>
      <c r="G45" s="25"/>
      <c r="K45" s="25"/>
      <c r="L45" s="25"/>
      <c r="M45" s="25"/>
      <c r="N45" s="25"/>
      <c r="O45" s="25"/>
      <c r="P45" s="25"/>
      <c r="Q45" s="25"/>
      <c r="T45" s="2501" t="s">
        <v>78</v>
      </c>
      <c r="U45" s="2501" t="s">
        <v>78</v>
      </c>
      <c r="V45" s="2512" t="s">
        <v>78</v>
      </c>
      <c r="W45" s="2512" t="s">
        <v>78</v>
      </c>
      <c r="X45" s="2512" t="s">
        <v>78</v>
      </c>
      <c r="Y45" s="2501" t="s">
        <v>78</v>
      </c>
      <c r="AA45" s="97"/>
      <c r="AB45" s="97"/>
      <c r="AC45" s="2489" t="s">
        <v>78</v>
      </c>
      <c r="AD45" s="14"/>
      <c r="AE45" s="2501" t="s">
        <v>78</v>
      </c>
      <c r="AF45" s="2503" t="s">
        <v>78</v>
      </c>
      <c r="AG45" s="2501" t="s">
        <v>78</v>
      </c>
      <c r="AH45" s="2503" t="s">
        <v>78</v>
      </c>
      <c r="AI45" s="2501" t="s">
        <v>78</v>
      </c>
      <c r="AJ45" s="844"/>
    </row>
    <row r="46" ht="18.0" customHeight="1">
      <c r="B46" s="14"/>
      <c r="C46" s="14"/>
      <c r="D46" s="14"/>
      <c r="E46" s="14"/>
      <c r="F46" s="14"/>
      <c r="G46" s="14"/>
      <c r="K46" s="14"/>
      <c r="L46" s="14"/>
      <c r="M46" s="14"/>
      <c r="N46" s="14"/>
      <c r="O46" s="14"/>
      <c r="P46" s="14"/>
      <c r="Q46" s="14"/>
      <c r="T46" s="2504" t="s">
        <v>280</v>
      </c>
      <c r="U46" s="2504" t="s">
        <v>280</v>
      </c>
      <c r="V46" s="2513" t="s">
        <v>280</v>
      </c>
      <c r="W46" s="2513" t="s">
        <v>280</v>
      </c>
      <c r="X46" s="2513" t="s">
        <v>280</v>
      </c>
      <c r="Y46" s="2504" t="s">
        <v>280</v>
      </c>
      <c r="AA46" s="97"/>
      <c r="AB46" s="97"/>
      <c r="AC46" s="2498" t="s">
        <v>280</v>
      </c>
      <c r="AD46" s="2334" t="s">
        <v>280</v>
      </c>
      <c r="AE46" s="2504" t="s">
        <v>280</v>
      </c>
      <c r="AF46" s="2505" t="s">
        <v>280</v>
      </c>
      <c r="AG46" s="2504" t="s">
        <v>280</v>
      </c>
      <c r="AH46" s="2504" t="s">
        <v>280</v>
      </c>
      <c r="AI46" s="2504" t="s">
        <v>280</v>
      </c>
      <c r="AJ46" s="844"/>
    </row>
    <row r="47">
      <c r="AC47" s="769">
        <v>31.0</v>
      </c>
      <c r="AJ47" s="844"/>
    </row>
    <row r="48">
      <c r="AC48" s="1721"/>
      <c r="AJ48" s="844"/>
    </row>
    <row r="49">
      <c r="AC49" s="2500"/>
      <c r="AJ49" s="844"/>
    </row>
    <row r="50">
      <c r="AC50" s="1042" t="s">
        <v>78</v>
      </c>
      <c r="AJ50" s="844"/>
    </row>
    <row r="51">
      <c r="AC51" s="2506" t="s">
        <v>280</v>
      </c>
      <c r="AJ51" s="844"/>
    </row>
    <row r="52">
      <c r="AJ52" s="844"/>
    </row>
    <row r="54">
      <c r="B54" s="2154" t="s">
        <v>4686</v>
      </c>
      <c r="C54" s="36"/>
      <c r="D54" s="36"/>
      <c r="E54" s="36"/>
      <c r="F54" s="36"/>
      <c r="G54" s="2156" t="s">
        <v>139</v>
      </c>
      <c r="H54" s="2156" t="s">
        <v>140</v>
      </c>
      <c r="U54" s="905"/>
    </row>
    <row r="55">
      <c r="B55" s="51"/>
      <c r="G55" s="71" t="s">
        <v>85</v>
      </c>
      <c r="H55" s="2127" t="s">
        <v>501</v>
      </c>
      <c r="T55" s="905"/>
      <c r="U55" s="905"/>
    </row>
    <row r="56">
      <c r="B56" s="51"/>
      <c r="G56" s="71" t="s">
        <v>116</v>
      </c>
      <c r="H56" s="2127" t="s">
        <v>818</v>
      </c>
      <c r="T56" s="905"/>
      <c r="U56" s="905"/>
    </row>
    <row r="57">
      <c r="B57" s="153"/>
      <c r="C57" s="113"/>
      <c r="D57" s="113"/>
      <c r="E57" s="113"/>
      <c r="F57" s="113"/>
      <c r="G57" s="71" t="s">
        <v>169</v>
      </c>
      <c r="H57" s="2127" t="s">
        <v>3270</v>
      </c>
      <c r="T57" s="905"/>
      <c r="U57" s="905"/>
    </row>
    <row r="58">
      <c r="A58" s="84" t="s">
        <v>4113</v>
      </c>
      <c r="B58" s="2250" t="s">
        <v>4114</v>
      </c>
      <c r="C58" s="2251" t="s">
        <v>448</v>
      </c>
      <c r="D58" s="2252" t="s">
        <v>124</v>
      </c>
      <c r="E58" s="4"/>
      <c r="F58" s="2253" t="s">
        <v>4454</v>
      </c>
      <c r="G58" s="2345" t="s">
        <v>4455</v>
      </c>
      <c r="H58" s="4"/>
      <c r="T58" s="905"/>
      <c r="U58" s="905"/>
      <c r="V58" s="1" t="s">
        <v>149</v>
      </c>
    </row>
    <row r="59">
      <c r="A59" s="84"/>
      <c r="B59" s="2386">
        <v>45940.0</v>
      </c>
      <c r="C59" s="2387" t="s">
        <v>5406</v>
      </c>
      <c r="D59" s="2388" t="s">
        <v>508</v>
      </c>
      <c r="E59" s="4"/>
      <c r="F59" s="2389"/>
      <c r="G59" s="2388" t="s">
        <v>508</v>
      </c>
      <c r="H59" s="4"/>
      <c r="T59" s="905"/>
      <c r="U59" s="905"/>
    </row>
    <row r="60" ht="15.0" hidden="1" customHeight="1">
      <c r="A60" s="1" t="s">
        <v>149</v>
      </c>
      <c r="B60" s="2386">
        <v>45909.0</v>
      </c>
      <c r="C60" s="2387" t="s">
        <v>5318</v>
      </c>
      <c r="D60" s="2388" t="s">
        <v>508</v>
      </c>
      <c r="E60" s="4"/>
      <c r="F60" s="2389"/>
      <c r="G60" s="2388"/>
      <c r="H60" s="4"/>
      <c r="T60" s="905"/>
      <c r="U60" s="905"/>
    </row>
    <row r="61" hidden="1">
      <c r="B61" s="2386">
        <v>45918.0</v>
      </c>
      <c r="C61" s="2387" t="s">
        <v>3981</v>
      </c>
      <c r="D61" s="2388" t="s">
        <v>508</v>
      </c>
      <c r="E61" s="4"/>
      <c r="F61" s="2389"/>
      <c r="G61" s="2388"/>
      <c r="H61" s="4"/>
      <c r="T61" s="905"/>
      <c r="U61" s="905"/>
    </row>
    <row r="62" hidden="1">
      <c r="B62" s="2386">
        <v>45925.0</v>
      </c>
      <c r="C62" s="2387" t="s">
        <v>4120</v>
      </c>
      <c r="D62" s="2388" t="s">
        <v>508</v>
      </c>
      <c r="E62" s="4"/>
      <c r="F62" s="2389"/>
      <c r="G62" s="2388"/>
      <c r="H62" s="4"/>
      <c r="T62" s="905"/>
      <c r="U62" s="905"/>
    </row>
    <row r="63" hidden="1">
      <c r="B63" s="2390">
        <v>45901.0</v>
      </c>
      <c r="C63" s="2391" t="s">
        <v>78</v>
      </c>
      <c r="D63" s="2393" t="s">
        <v>786</v>
      </c>
      <c r="E63" s="4"/>
      <c r="F63" s="2367" t="s">
        <v>4506</v>
      </c>
      <c r="G63" s="2393" t="s">
        <v>5335</v>
      </c>
      <c r="H63" s="4"/>
      <c r="T63" s="905"/>
      <c r="U63" s="905"/>
    </row>
    <row r="64" hidden="1">
      <c r="B64" s="2390">
        <v>45902.0</v>
      </c>
      <c r="C64" s="2391" t="s">
        <v>78</v>
      </c>
      <c r="D64" s="2393" t="s">
        <v>157</v>
      </c>
      <c r="E64" s="4"/>
      <c r="F64" s="2367" t="s">
        <v>4506</v>
      </c>
      <c r="G64" s="2393" t="s">
        <v>5338</v>
      </c>
      <c r="H64" s="4"/>
      <c r="T64" s="905"/>
      <c r="U64" s="905"/>
    </row>
    <row r="65" hidden="1">
      <c r="B65" s="2390">
        <v>45903.0</v>
      </c>
      <c r="C65" s="2391" t="s">
        <v>78</v>
      </c>
      <c r="D65" s="2393" t="s">
        <v>479</v>
      </c>
      <c r="E65" s="4"/>
      <c r="F65" s="2367" t="s">
        <v>4506</v>
      </c>
      <c r="G65" s="2393" t="s">
        <v>5347</v>
      </c>
      <c r="H65" s="4"/>
      <c r="T65" s="905"/>
      <c r="U65" s="905"/>
    </row>
    <row r="66" hidden="1">
      <c r="B66" s="2390">
        <v>45904.0</v>
      </c>
      <c r="C66" s="2391" t="s">
        <v>78</v>
      </c>
      <c r="D66" s="2393" t="s">
        <v>3987</v>
      </c>
      <c r="E66" s="4"/>
      <c r="F66" s="2367" t="s">
        <v>4506</v>
      </c>
      <c r="G66" s="2393" t="s">
        <v>5354</v>
      </c>
      <c r="H66" s="4"/>
      <c r="K66" s="346"/>
    </row>
    <row r="67" hidden="1">
      <c r="B67" s="2390">
        <v>45905.0</v>
      </c>
      <c r="C67" s="2391" t="s">
        <v>78</v>
      </c>
      <c r="D67" s="2393" t="s">
        <v>837</v>
      </c>
      <c r="E67" s="4"/>
      <c r="F67" s="2367" t="s">
        <v>4506</v>
      </c>
      <c r="G67" s="2393" t="s">
        <v>5356</v>
      </c>
      <c r="H67" s="4"/>
      <c r="K67" s="346"/>
    </row>
    <row r="68" hidden="1">
      <c r="B68" s="2390">
        <v>45906.0</v>
      </c>
      <c r="C68" s="2391" t="s">
        <v>78</v>
      </c>
      <c r="D68" s="2393" t="s">
        <v>228</v>
      </c>
      <c r="E68" s="4"/>
      <c r="F68" s="2367" t="s">
        <v>4506</v>
      </c>
      <c r="G68" s="2393" t="s">
        <v>5358</v>
      </c>
      <c r="H68" s="4"/>
      <c r="K68" s="346"/>
    </row>
    <row r="69" hidden="1">
      <c r="B69" s="2390">
        <v>45907.0</v>
      </c>
      <c r="C69" s="2391" t="s">
        <v>78</v>
      </c>
      <c r="D69" s="2393" t="s">
        <v>523</v>
      </c>
      <c r="E69" s="4"/>
      <c r="F69" s="2367" t="s">
        <v>4506</v>
      </c>
      <c r="G69" s="2393" t="s">
        <v>5360</v>
      </c>
      <c r="H69" s="4"/>
      <c r="K69" s="346"/>
    </row>
    <row r="70" hidden="1">
      <c r="B70" s="2390">
        <v>45910.0</v>
      </c>
      <c r="C70" s="2391" t="s">
        <v>78</v>
      </c>
      <c r="D70" s="2393" t="s">
        <v>501</v>
      </c>
      <c r="E70" s="4"/>
      <c r="F70" s="2367" t="s">
        <v>4506</v>
      </c>
      <c r="G70" s="2393" t="s">
        <v>5362</v>
      </c>
      <c r="H70" s="4"/>
      <c r="K70" s="346"/>
    </row>
    <row r="71" hidden="1">
      <c r="B71" s="2390">
        <v>45911.0</v>
      </c>
      <c r="C71" s="2391" t="s">
        <v>78</v>
      </c>
      <c r="D71" s="2393" t="s">
        <v>134</v>
      </c>
      <c r="E71" s="4"/>
      <c r="F71" s="2367" t="s">
        <v>4506</v>
      </c>
      <c r="G71" s="2427" t="s">
        <v>4712</v>
      </c>
      <c r="H71" s="4"/>
      <c r="K71" s="346"/>
    </row>
    <row r="72" hidden="1">
      <c r="B72" s="2390">
        <v>45912.0</v>
      </c>
      <c r="C72" s="2391" t="s">
        <v>78</v>
      </c>
      <c r="D72" s="2393" t="s">
        <v>228</v>
      </c>
      <c r="E72" s="4"/>
      <c r="F72" s="2367" t="s">
        <v>4506</v>
      </c>
      <c r="G72" s="2393" t="s">
        <v>5367</v>
      </c>
      <c r="H72" s="4"/>
      <c r="K72" s="346"/>
    </row>
    <row r="73" hidden="1">
      <c r="B73" s="2390">
        <v>45913.0</v>
      </c>
      <c r="C73" s="2391" t="s">
        <v>78</v>
      </c>
      <c r="D73" s="2393" t="s">
        <v>154</v>
      </c>
      <c r="E73" s="4"/>
      <c r="F73" s="2367" t="s">
        <v>4506</v>
      </c>
      <c r="G73" s="2393" t="s">
        <v>5369</v>
      </c>
      <c r="H73" s="4"/>
      <c r="K73" s="346"/>
    </row>
    <row r="74" hidden="1">
      <c r="B74" s="2390">
        <v>45914.0</v>
      </c>
      <c r="C74" s="2391" t="s">
        <v>78</v>
      </c>
      <c r="D74" s="2393" t="s">
        <v>774</v>
      </c>
      <c r="E74" s="4"/>
      <c r="F74" s="2367" t="s">
        <v>4506</v>
      </c>
      <c r="G74" s="2393" t="s">
        <v>5371</v>
      </c>
      <c r="H74" s="4"/>
      <c r="K74" s="346"/>
    </row>
    <row r="75" hidden="1">
      <c r="B75" s="2390">
        <v>45915.0</v>
      </c>
      <c r="C75" s="2391" t="s">
        <v>78</v>
      </c>
      <c r="D75" s="2393" t="s">
        <v>180</v>
      </c>
      <c r="E75" s="4"/>
      <c r="F75" s="2367" t="s">
        <v>4506</v>
      </c>
      <c r="G75" s="2393" t="s">
        <v>5373</v>
      </c>
      <c r="H75" s="4"/>
      <c r="K75" s="346"/>
    </row>
    <row r="76" hidden="1">
      <c r="B76" s="2390">
        <v>45916.0</v>
      </c>
      <c r="C76" s="2391" t="s">
        <v>78</v>
      </c>
      <c r="D76" s="2393" t="s">
        <v>170</v>
      </c>
      <c r="E76" s="4"/>
      <c r="F76" s="2367" t="s">
        <v>4506</v>
      </c>
      <c r="G76" s="2393" t="s">
        <v>5375</v>
      </c>
      <c r="H76" s="4"/>
      <c r="K76" s="346"/>
    </row>
    <row r="77" hidden="1">
      <c r="B77" s="2390">
        <v>45917.0</v>
      </c>
      <c r="C77" s="2391" t="s">
        <v>78</v>
      </c>
      <c r="D77" s="2393" t="s">
        <v>5377</v>
      </c>
      <c r="E77" s="4"/>
      <c r="F77" s="2367" t="s">
        <v>4506</v>
      </c>
      <c r="G77" s="2393" t="s">
        <v>5378</v>
      </c>
      <c r="H77" s="4"/>
      <c r="K77" s="346"/>
    </row>
    <row r="78" hidden="1">
      <c r="B78" s="2390">
        <v>45919.0</v>
      </c>
      <c r="C78" s="2391" t="s">
        <v>78</v>
      </c>
      <c r="D78" s="2393" t="s">
        <v>886</v>
      </c>
      <c r="E78" s="4"/>
      <c r="F78" s="2367" t="s">
        <v>4506</v>
      </c>
      <c r="G78" s="2393" t="s">
        <v>5381</v>
      </c>
      <c r="H78" s="4"/>
      <c r="K78" s="346"/>
    </row>
    <row r="79" hidden="1">
      <c r="B79" s="2390">
        <v>45920.0</v>
      </c>
      <c r="C79" s="2391" t="s">
        <v>78</v>
      </c>
      <c r="D79" s="2393" t="s">
        <v>3279</v>
      </c>
      <c r="E79" s="4"/>
      <c r="F79" s="2367" t="s">
        <v>4506</v>
      </c>
      <c r="G79" s="2393" t="s">
        <v>5384</v>
      </c>
      <c r="H79" s="4"/>
      <c r="K79" s="346"/>
    </row>
    <row r="80" hidden="1">
      <c r="B80" s="2390">
        <v>45921.0</v>
      </c>
      <c r="C80" s="2391" t="s">
        <v>78</v>
      </c>
      <c r="D80" s="2514" t="s">
        <v>3755</v>
      </c>
      <c r="E80" s="2516"/>
      <c r="F80" s="2367" t="s">
        <v>4506</v>
      </c>
      <c r="G80" s="2393" t="s">
        <v>5386</v>
      </c>
      <c r="H80" s="4"/>
      <c r="K80" s="346"/>
    </row>
    <row r="81" hidden="1">
      <c r="B81" s="2390">
        <v>45922.0</v>
      </c>
      <c r="C81" s="2391" t="s">
        <v>78</v>
      </c>
      <c r="D81" s="2393" t="s">
        <v>4360</v>
      </c>
      <c r="E81" s="2518"/>
      <c r="F81" s="2367" t="s">
        <v>4506</v>
      </c>
      <c r="G81" s="2393" t="s">
        <v>5389</v>
      </c>
      <c r="H81" s="4"/>
      <c r="K81" s="346"/>
    </row>
    <row r="82" hidden="1">
      <c r="B82" s="2390">
        <v>45923.0</v>
      </c>
      <c r="C82" s="2391" t="s">
        <v>78</v>
      </c>
      <c r="D82" s="2393" t="s">
        <v>4789</v>
      </c>
      <c r="E82" s="2518"/>
      <c r="F82" s="2367" t="s">
        <v>4506</v>
      </c>
      <c r="G82" s="2393" t="s">
        <v>5390</v>
      </c>
      <c r="H82" s="4"/>
      <c r="K82" s="346"/>
    </row>
    <row r="83" hidden="1">
      <c r="B83" s="2390">
        <v>45924.0</v>
      </c>
      <c r="C83" s="2391" t="s">
        <v>78</v>
      </c>
      <c r="D83" s="2393" t="s">
        <v>1184</v>
      </c>
      <c r="E83" s="2518"/>
      <c r="F83" s="2367" t="s">
        <v>4506</v>
      </c>
      <c r="G83" s="2393" t="s">
        <v>5391</v>
      </c>
      <c r="H83" s="4"/>
      <c r="K83" s="346"/>
    </row>
    <row r="84" hidden="1">
      <c r="B84" s="2404">
        <v>45901.0</v>
      </c>
      <c r="C84" s="2405" t="s">
        <v>280</v>
      </c>
      <c r="D84" s="2406" t="s">
        <v>1371</v>
      </c>
      <c r="E84" s="114"/>
      <c r="F84" s="2407" t="s">
        <v>4461</v>
      </c>
      <c r="G84" s="2261" t="s">
        <v>5394</v>
      </c>
      <c r="H84" s="4"/>
      <c r="J84" s="7"/>
      <c r="K84" s="7"/>
      <c r="L84" s="7"/>
      <c r="T84" s="905"/>
      <c r="U84" s="905"/>
    </row>
    <row r="85" hidden="1">
      <c r="B85" s="2404">
        <v>45902.0</v>
      </c>
      <c r="C85" s="2405" t="s">
        <v>280</v>
      </c>
      <c r="D85" s="2406" t="s">
        <v>479</v>
      </c>
      <c r="E85" s="114"/>
      <c r="F85" s="2407" t="s">
        <v>4461</v>
      </c>
      <c r="G85" s="2261" t="s">
        <v>5396</v>
      </c>
      <c r="H85" s="4"/>
      <c r="J85" s="7"/>
      <c r="K85" s="7"/>
      <c r="L85" s="7"/>
      <c r="T85" s="905"/>
      <c r="U85" s="905"/>
    </row>
    <row r="86" hidden="1">
      <c r="B86" s="2404">
        <v>45903.0</v>
      </c>
      <c r="C86" s="2405" t="s">
        <v>280</v>
      </c>
      <c r="D86" s="2406" t="s">
        <v>3270</v>
      </c>
      <c r="E86" s="114"/>
      <c r="F86" s="2407" t="s">
        <v>4461</v>
      </c>
      <c r="G86" s="2261" t="s">
        <v>5398</v>
      </c>
      <c r="H86" s="4"/>
      <c r="I86" s="2408"/>
      <c r="T86" s="905"/>
      <c r="U86" s="905"/>
    </row>
    <row r="87" hidden="1">
      <c r="B87" s="2404">
        <v>45904.0</v>
      </c>
      <c r="C87" s="2405" t="s">
        <v>280</v>
      </c>
      <c r="D87" s="2406" t="s">
        <v>4288</v>
      </c>
      <c r="E87" s="114"/>
      <c r="F87" s="2407" t="s">
        <v>4461</v>
      </c>
      <c r="G87" s="2261" t="s">
        <v>5400</v>
      </c>
      <c r="H87" s="4"/>
      <c r="I87" s="2408"/>
      <c r="T87" s="905"/>
      <c r="U87" s="905"/>
    </row>
    <row r="88" hidden="1">
      <c r="B88" s="2404">
        <v>45905.0</v>
      </c>
      <c r="C88" s="2405" t="s">
        <v>280</v>
      </c>
      <c r="D88" s="2406" t="s">
        <v>4725</v>
      </c>
      <c r="E88" s="114"/>
      <c r="F88" s="2407" t="s">
        <v>4461</v>
      </c>
      <c r="G88" s="2261" t="s">
        <v>5401</v>
      </c>
      <c r="H88" s="4"/>
      <c r="I88" s="2408"/>
      <c r="T88" s="905"/>
      <c r="U88" s="905"/>
    </row>
    <row r="89" hidden="1">
      <c r="B89" s="2404">
        <v>45906.0</v>
      </c>
      <c r="C89" s="2405" t="s">
        <v>280</v>
      </c>
      <c r="D89" s="2406" t="s">
        <v>5402</v>
      </c>
      <c r="E89" s="114"/>
      <c r="F89" s="2407" t="s">
        <v>4461</v>
      </c>
      <c r="G89" s="2261" t="s">
        <v>5403</v>
      </c>
      <c r="H89" s="4"/>
      <c r="I89" s="2408"/>
      <c r="T89" s="905"/>
      <c r="U89" s="905"/>
    </row>
    <row r="90" hidden="1">
      <c r="B90" s="2404">
        <v>45907.0</v>
      </c>
      <c r="C90" s="2405" t="s">
        <v>280</v>
      </c>
      <c r="D90" s="2406" t="s">
        <v>2144</v>
      </c>
      <c r="E90" s="114"/>
      <c r="F90" s="2407" t="s">
        <v>4461</v>
      </c>
      <c r="G90" s="2261" t="s">
        <v>5404</v>
      </c>
      <c r="H90" s="4"/>
      <c r="I90" s="2408"/>
      <c r="T90" s="905"/>
      <c r="U90" s="905"/>
    </row>
    <row r="91" hidden="1">
      <c r="B91" s="2404">
        <v>45908.0</v>
      </c>
      <c r="C91" s="2405" t="s">
        <v>280</v>
      </c>
      <c r="D91" s="2406" t="s">
        <v>687</v>
      </c>
      <c r="E91" s="114"/>
      <c r="F91" s="2407" t="s">
        <v>4461</v>
      </c>
      <c r="G91" s="2261" t="s">
        <v>5405</v>
      </c>
      <c r="H91" s="4"/>
      <c r="I91" s="2408"/>
      <c r="T91" s="905"/>
      <c r="U91" s="905"/>
    </row>
    <row r="92" hidden="1">
      <c r="B92" s="2404">
        <v>45910.0</v>
      </c>
      <c r="C92" s="2405" t="s">
        <v>280</v>
      </c>
      <c r="D92" s="2406" t="s">
        <v>583</v>
      </c>
      <c r="E92" s="114"/>
      <c r="F92" s="2407" t="s">
        <v>4461</v>
      </c>
      <c r="G92" s="2261" t="s">
        <v>5407</v>
      </c>
      <c r="H92" s="4"/>
      <c r="I92" s="2408"/>
      <c r="T92" s="905"/>
      <c r="U92" s="905"/>
    </row>
    <row r="93" hidden="1">
      <c r="B93" s="2404">
        <v>45911.0</v>
      </c>
      <c r="C93" s="2405" t="s">
        <v>280</v>
      </c>
      <c r="D93" s="2406" t="s">
        <v>5408</v>
      </c>
      <c r="E93" s="114"/>
      <c r="F93" s="2407" t="s">
        <v>4461</v>
      </c>
      <c r="G93" s="2261" t="s">
        <v>5409</v>
      </c>
      <c r="H93" s="4"/>
      <c r="I93" s="2412"/>
      <c r="T93" s="905"/>
      <c r="U93" s="905"/>
    </row>
    <row r="94" hidden="1">
      <c r="B94" s="2404">
        <v>45912.0</v>
      </c>
      <c r="C94" s="2405" t="s">
        <v>280</v>
      </c>
      <c r="D94" s="2406" t="s">
        <v>818</v>
      </c>
      <c r="E94" s="114"/>
      <c r="F94" s="2407" t="s">
        <v>4461</v>
      </c>
      <c r="G94" s="2273" t="s">
        <v>4712</v>
      </c>
      <c r="H94" s="4"/>
      <c r="I94" s="2408"/>
      <c r="T94" s="905"/>
      <c r="U94" s="905"/>
    </row>
    <row r="95" hidden="1">
      <c r="B95" s="2404">
        <v>45913.0</v>
      </c>
      <c r="C95" s="2405" t="s">
        <v>280</v>
      </c>
      <c r="D95" s="2406" t="s">
        <v>217</v>
      </c>
      <c r="E95" s="114"/>
      <c r="F95" s="2407" t="s">
        <v>4461</v>
      </c>
      <c r="G95" s="2261" t="s">
        <v>5410</v>
      </c>
      <c r="H95" s="4"/>
      <c r="T95" s="905"/>
      <c r="U95" s="905"/>
    </row>
    <row r="96" hidden="1">
      <c r="B96" s="2404">
        <v>45914.0</v>
      </c>
      <c r="C96" s="2405" t="s">
        <v>280</v>
      </c>
      <c r="D96" s="2406" t="s">
        <v>3987</v>
      </c>
      <c r="E96" s="114"/>
      <c r="F96" s="2407" t="s">
        <v>4461</v>
      </c>
      <c r="G96" s="2261" t="s">
        <v>5411</v>
      </c>
      <c r="H96" s="4"/>
      <c r="T96" s="905"/>
      <c r="U96" s="905"/>
    </row>
    <row r="97" hidden="1">
      <c r="B97" s="2404">
        <v>45915.0</v>
      </c>
      <c r="C97" s="2405" t="s">
        <v>280</v>
      </c>
      <c r="D97" s="2406" t="s">
        <v>728</v>
      </c>
      <c r="E97" s="114"/>
      <c r="F97" s="2407" t="s">
        <v>4461</v>
      </c>
      <c r="G97" s="2261" t="s">
        <v>5412</v>
      </c>
      <c r="H97" s="4"/>
    </row>
    <row r="98" hidden="1">
      <c r="B98" s="2404">
        <v>45916.0</v>
      </c>
      <c r="C98" s="2405" t="s">
        <v>280</v>
      </c>
      <c r="D98" s="2406" t="s">
        <v>4285</v>
      </c>
      <c r="E98" s="114"/>
      <c r="F98" s="2407" t="s">
        <v>4461</v>
      </c>
      <c r="G98" s="2261" t="s">
        <v>5413</v>
      </c>
      <c r="H98" s="4"/>
      <c r="K98" s="346"/>
    </row>
    <row r="99" hidden="1">
      <c r="B99" s="2404">
        <v>45917.0</v>
      </c>
      <c r="C99" s="2405" t="s">
        <v>280</v>
      </c>
      <c r="D99" s="2406" t="s">
        <v>564</v>
      </c>
      <c r="E99" s="114"/>
      <c r="F99" s="2407" t="s">
        <v>4461</v>
      </c>
      <c r="G99" s="2273" t="s">
        <v>4712</v>
      </c>
      <c r="H99" s="4"/>
      <c r="K99" s="346"/>
    </row>
    <row r="100" hidden="1">
      <c r="B100" s="2404">
        <v>45918.0</v>
      </c>
      <c r="C100" s="2405" t="s">
        <v>280</v>
      </c>
      <c r="D100" s="2406" t="s">
        <v>5068</v>
      </c>
      <c r="E100" s="114"/>
      <c r="F100" s="2407" t="s">
        <v>4461</v>
      </c>
      <c r="G100" s="2261" t="s">
        <v>5415</v>
      </c>
      <c r="H100" s="4"/>
      <c r="K100" s="346"/>
    </row>
    <row r="101" hidden="1">
      <c r="B101" s="2404">
        <v>45919.0</v>
      </c>
      <c r="C101" s="2405" t="s">
        <v>280</v>
      </c>
      <c r="D101" s="2406" t="s">
        <v>4951</v>
      </c>
      <c r="E101" s="114"/>
      <c r="F101" s="2407" t="s">
        <v>4461</v>
      </c>
      <c r="G101" s="2261" t="s">
        <v>5416</v>
      </c>
      <c r="H101" s="4"/>
      <c r="K101" s="352"/>
    </row>
    <row r="102" hidden="1">
      <c r="B102" s="2404">
        <v>45920.0</v>
      </c>
      <c r="C102" s="2405" t="s">
        <v>280</v>
      </c>
      <c r="D102" s="2406" t="s">
        <v>5417</v>
      </c>
      <c r="E102" s="114"/>
      <c r="F102" s="2407" t="s">
        <v>4461</v>
      </c>
      <c r="G102" s="2261" t="s">
        <v>5418</v>
      </c>
      <c r="H102" s="4"/>
      <c r="K102" s="346"/>
    </row>
    <row r="103" hidden="1">
      <c r="B103" s="2404">
        <v>45921.0</v>
      </c>
      <c r="C103" s="2405" t="s">
        <v>280</v>
      </c>
      <c r="D103" s="2406" t="s">
        <v>5419</v>
      </c>
      <c r="E103" s="114"/>
      <c r="F103" s="2407" t="s">
        <v>4461</v>
      </c>
      <c r="G103" s="2261" t="s">
        <v>5420</v>
      </c>
      <c r="H103" s="4"/>
      <c r="K103" s="346"/>
    </row>
    <row r="104" hidden="1">
      <c r="B104" s="2404">
        <v>45922.0</v>
      </c>
      <c r="C104" s="2405" t="s">
        <v>280</v>
      </c>
      <c r="D104" s="2406" t="s">
        <v>3987</v>
      </c>
      <c r="E104" s="114"/>
      <c r="F104" s="2407" t="s">
        <v>4461</v>
      </c>
      <c r="G104" s="2261" t="s">
        <v>5422</v>
      </c>
      <c r="H104" s="4"/>
      <c r="K104" s="346"/>
    </row>
    <row r="105" hidden="1">
      <c r="B105" s="2404">
        <v>45923.0</v>
      </c>
      <c r="C105" s="2405" t="s">
        <v>280</v>
      </c>
      <c r="D105" s="2406" t="s">
        <v>2144</v>
      </c>
      <c r="E105" s="114"/>
      <c r="F105" s="2407" t="s">
        <v>4461</v>
      </c>
      <c r="G105" s="2273" t="s">
        <v>4712</v>
      </c>
      <c r="H105" s="4"/>
      <c r="K105" s="346"/>
    </row>
    <row r="106" hidden="1">
      <c r="B106" s="2404">
        <v>45924.0</v>
      </c>
      <c r="C106" s="2405" t="s">
        <v>280</v>
      </c>
      <c r="D106" s="2406" t="s">
        <v>157</v>
      </c>
      <c r="E106" s="114"/>
      <c r="F106" s="2407" t="s">
        <v>4461</v>
      </c>
      <c r="G106" s="2261" t="s">
        <v>5425</v>
      </c>
      <c r="H106" s="4"/>
      <c r="K106" s="346"/>
    </row>
    <row r="107" hidden="1">
      <c r="B107" s="2404">
        <v>45925.0</v>
      </c>
      <c r="C107" s="2405" t="s">
        <v>280</v>
      </c>
      <c r="D107" s="2406" t="s">
        <v>5426</v>
      </c>
      <c r="E107" s="114"/>
      <c r="F107" s="2407" t="s">
        <v>4461</v>
      </c>
      <c r="G107" s="2261" t="s">
        <v>5428</v>
      </c>
      <c r="H107" s="4"/>
      <c r="K107" s="346"/>
    </row>
    <row r="108">
      <c r="B108" s="2386">
        <v>45948.0</v>
      </c>
      <c r="C108" s="2387" t="s">
        <v>3981</v>
      </c>
      <c r="D108" s="2388" t="s">
        <v>508</v>
      </c>
      <c r="E108" s="4"/>
      <c r="F108" s="2389"/>
      <c r="G108" s="2388" t="s">
        <v>508</v>
      </c>
      <c r="H108" s="4"/>
      <c r="K108" s="346"/>
    </row>
    <row r="109">
      <c r="B109" s="2386">
        <v>45955.0</v>
      </c>
      <c r="C109" s="2387" t="s">
        <v>4120</v>
      </c>
      <c r="D109" s="2388" t="s">
        <v>508</v>
      </c>
      <c r="E109" s="4"/>
      <c r="F109" s="2389"/>
      <c r="G109" s="2388" t="s">
        <v>508</v>
      </c>
      <c r="H109" s="4"/>
      <c r="K109" s="346"/>
    </row>
    <row r="110">
      <c r="B110" s="2390">
        <v>45931.0</v>
      </c>
      <c r="C110" s="2391" t="s">
        <v>78</v>
      </c>
      <c r="D110" s="2393" t="s">
        <v>326</v>
      </c>
      <c r="E110" s="4"/>
      <c r="F110" s="2367" t="s">
        <v>4506</v>
      </c>
      <c r="G110" s="2393" t="s">
        <v>5449</v>
      </c>
      <c r="H110" s="4"/>
      <c r="K110" s="346"/>
    </row>
    <row r="111">
      <c r="B111" s="2390">
        <v>45932.0</v>
      </c>
      <c r="C111" s="2391" t="s">
        <v>78</v>
      </c>
      <c r="D111" s="2393" t="s">
        <v>4131</v>
      </c>
      <c r="E111" s="4"/>
      <c r="F111" s="2367" t="s">
        <v>4506</v>
      </c>
      <c r="G111" s="2393" t="s">
        <v>5452</v>
      </c>
      <c r="H111" s="4"/>
      <c r="K111" s="346"/>
    </row>
    <row r="112">
      <c r="B112" s="2390">
        <v>45933.0</v>
      </c>
      <c r="C112" s="2391" t="s">
        <v>78</v>
      </c>
      <c r="D112" s="2393" t="s">
        <v>969</v>
      </c>
      <c r="E112" s="2518"/>
      <c r="F112" s="2367" t="s">
        <v>4506</v>
      </c>
      <c r="G112" s="2393" t="s">
        <v>5454</v>
      </c>
      <c r="H112" s="2518"/>
      <c r="K112" s="346"/>
    </row>
    <row r="113">
      <c r="B113" s="2390">
        <v>45934.0</v>
      </c>
      <c r="C113" s="2391" t="s">
        <v>78</v>
      </c>
      <c r="D113" s="2393" t="s">
        <v>3973</v>
      </c>
      <c r="E113" s="4"/>
      <c r="F113" s="2367" t="s">
        <v>4506</v>
      </c>
      <c r="G113" s="2393" t="s">
        <v>5456</v>
      </c>
      <c r="H113" s="4"/>
      <c r="K113" s="346"/>
    </row>
    <row r="114">
      <c r="B114" s="2390">
        <v>45935.0</v>
      </c>
      <c r="C114" s="2391" t="s">
        <v>78</v>
      </c>
      <c r="D114" s="2393" t="s">
        <v>3973</v>
      </c>
      <c r="E114" s="4"/>
      <c r="F114" s="2367" t="s">
        <v>4506</v>
      </c>
      <c r="G114" s="2393" t="s">
        <v>5456</v>
      </c>
      <c r="H114" s="4"/>
      <c r="K114" s="346"/>
    </row>
    <row r="115">
      <c r="B115" s="2390">
        <v>45936.0</v>
      </c>
      <c r="C115" s="2391" t="s">
        <v>78</v>
      </c>
      <c r="D115" s="2393" t="s">
        <v>2144</v>
      </c>
      <c r="E115" s="4"/>
      <c r="F115" s="2367" t="s">
        <v>4506</v>
      </c>
      <c r="G115" s="2393" t="s">
        <v>5459</v>
      </c>
      <c r="H115" s="4"/>
      <c r="K115" s="346"/>
    </row>
    <row r="116">
      <c r="B116" s="2390">
        <v>45937.0</v>
      </c>
      <c r="C116" s="2391" t="s">
        <v>78</v>
      </c>
      <c r="D116" s="2393" t="s">
        <v>786</v>
      </c>
      <c r="E116" s="4"/>
      <c r="F116" s="2367" t="s">
        <v>4506</v>
      </c>
      <c r="G116" s="2393" t="s">
        <v>5460</v>
      </c>
      <c r="H116" s="4"/>
      <c r="K116" s="346"/>
    </row>
    <row r="117">
      <c r="B117" s="2390">
        <v>45938.0</v>
      </c>
      <c r="C117" s="2391" t="s">
        <v>78</v>
      </c>
      <c r="D117" s="2393" t="s">
        <v>3987</v>
      </c>
      <c r="E117" s="4"/>
      <c r="F117" s="2367" t="s">
        <v>4506</v>
      </c>
      <c r="G117" s="2393" t="s">
        <v>5462</v>
      </c>
      <c r="H117" s="4"/>
      <c r="K117" s="346"/>
    </row>
    <row r="118">
      <c r="B118" s="2390">
        <v>45941.0</v>
      </c>
      <c r="C118" s="2391" t="s">
        <v>78</v>
      </c>
      <c r="D118" s="2580" t="s">
        <v>786</v>
      </c>
      <c r="E118" s="4"/>
      <c r="F118" s="2367" t="s">
        <v>4506</v>
      </c>
      <c r="G118" s="2393" t="s">
        <v>5460</v>
      </c>
      <c r="H118" s="4"/>
      <c r="K118" s="346"/>
    </row>
    <row r="119">
      <c r="B119" s="2390">
        <v>45942.0</v>
      </c>
      <c r="C119" s="2391" t="s">
        <v>78</v>
      </c>
      <c r="D119" s="2580" t="s">
        <v>154</v>
      </c>
      <c r="E119" s="4"/>
      <c r="F119" s="2367" t="s">
        <v>4506</v>
      </c>
      <c r="G119" s="2427" t="s">
        <v>4715</v>
      </c>
      <c r="H119" s="4"/>
      <c r="K119" s="346"/>
    </row>
    <row r="120">
      <c r="B120" s="2390">
        <v>45943.0</v>
      </c>
      <c r="C120" s="2391" t="s">
        <v>78</v>
      </c>
      <c r="D120" s="2580" t="s">
        <v>5465</v>
      </c>
      <c r="E120" s="4"/>
      <c r="F120" s="2367" t="s">
        <v>4506</v>
      </c>
      <c r="G120" s="2393" t="s">
        <v>5466</v>
      </c>
      <c r="H120" s="4"/>
      <c r="K120" s="346"/>
    </row>
    <row r="121">
      <c r="B121" s="2390">
        <v>45944.0</v>
      </c>
      <c r="C121" s="2391" t="s">
        <v>78</v>
      </c>
      <c r="D121" s="2580" t="s">
        <v>5468</v>
      </c>
      <c r="E121" s="4"/>
      <c r="F121" s="2367" t="s">
        <v>4506</v>
      </c>
      <c r="G121" s="2393" t="s">
        <v>5469</v>
      </c>
      <c r="H121" s="4"/>
      <c r="K121" s="346"/>
    </row>
    <row r="122">
      <c r="B122" s="2390">
        <v>45945.0</v>
      </c>
      <c r="C122" s="2391" t="s">
        <v>78</v>
      </c>
      <c r="D122" s="2580" t="s">
        <v>180</v>
      </c>
      <c r="E122" s="4"/>
      <c r="F122" s="2367" t="s">
        <v>4506</v>
      </c>
      <c r="G122" s="2393" t="s">
        <v>5471</v>
      </c>
      <c r="H122" s="4"/>
      <c r="K122" s="346"/>
    </row>
    <row r="123">
      <c r="B123" s="2390">
        <v>45946.0</v>
      </c>
      <c r="C123" s="2391" t="s">
        <v>78</v>
      </c>
      <c r="D123" s="2580" t="s">
        <v>1184</v>
      </c>
      <c r="E123" s="4"/>
      <c r="F123" s="2367" t="s">
        <v>4506</v>
      </c>
      <c r="G123" s="2393" t="s">
        <v>5473</v>
      </c>
      <c r="H123" s="4"/>
      <c r="K123" s="346"/>
    </row>
    <row r="124">
      <c r="B124" s="2390">
        <v>45947.0</v>
      </c>
      <c r="C124" s="2391" t="s">
        <v>78</v>
      </c>
      <c r="D124" s="2580" t="s">
        <v>5474</v>
      </c>
      <c r="E124" s="4"/>
      <c r="F124" s="2367" t="s">
        <v>4506</v>
      </c>
      <c r="G124" s="2393" t="s">
        <v>5475</v>
      </c>
      <c r="H124" s="4"/>
      <c r="K124" s="346"/>
    </row>
    <row r="125">
      <c r="B125" s="2390">
        <v>45949.0</v>
      </c>
      <c r="C125" s="2391" t="s">
        <v>78</v>
      </c>
      <c r="D125" s="2580" t="s">
        <v>161</v>
      </c>
      <c r="E125" s="2581"/>
      <c r="F125" s="2367" t="s">
        <v>4506</v>
      </c>
      <c r="G125" s="2393" t="s">
        <v>5477</v>
      </c>
      <c r="H125" s="2518"/>
      <c r="K125" s="346"/>
    </row>
    <row r="126">
      <c r="B126" s="2390">
        <v>45950.0</v>
      </c>
      <c r="C126" s="2391" t="s">
        <v>78</v>
      </c>
      <c r="D126" s="2580" t="s">
        <v>2649</v>
      </c>
      <c r="E126" s="4"/>
      <c r="F126" s="2367" t="s">
        <v>4506</v>
      </c>
      <c r="G126" s="2393" t="s">
        <v>5479</v>
      </c>
      <c r="H126" s="4"/>
      <c r="K126" s="346"/>
    </row>
    <row r="127">
      <c r="B127" s="2390">
        <v>45951.0</v>
      </c>
      <c r="C127" s="2391" t="s">
        <v>78</v>
      </c>
      <c r="D127" s="2580" t="s">
        <v>1499</v>
      </c>
      <c r="E127" s="4"/>
      <c r="F127" s="2367" t="s">
        <v>4506</v>
      </c>
      <c r="G127" s="2393" t="s">
        <v>5482</v>
      </c>
      <c r="H127" s="4"/>
      <c r="K127" s="346"/>
    </row>
    <row r="128">
      <c r="B128" s="2390">
        <v>45952.0</v>
      </c>
      <c r="C128" s="2391" t="s">
        <v>78</v>
      </c>
      <c r="D128" s="2393" t="s">
        <v>523</v>
      </c>
      <c r="E128" s="4"/>
      <c r="F128" s="2367" t="s">
        <v>4506</v>
      </c>
      <c r="G128" s="2393" t="s">
        <v>5483</v>
      </c>
      <c r="H128" s="4"/>
      <c r="K128" s="346"/>
    </row>
    <row r="129">
      <c r="B129" s="2390">
        <v>45953.0</v>
      </c>
      <c r="C129" s="2391" t="s">
        <v>78</v>
      </c>
      <c r="D129" s="2393" t="s">
        <v>5485</v>
      </c>
      <c r="E129" s="4"/>
      <c r="F129" s="2367" t="s">
        <v>4506</v>
      </c>
      <c r="G129" s="2393" t="s">
        <v>5486</v>
      </c>
      <c r="H129" s="4"/>
      <c r="K129" s="346"/>
    </row>
    <row r="130">
      <c r="B130" s="2390">
        <v>45954.0</v>
      </c>
      <c r="C130" s="2391" t="s">
        <v>78</v>
      </c>
      <c r="D130" s="2393" t="s">
        <v>837</v>
      </c>
      <c r="E130" s="4"/>
      <c r="F130" s="2367" t="s">
        <v>4506</v>
      </c>
      <c r="G130" s="2393" t="s">
        <v>5488</v>
      </c>
      <c r="H130" s="4"/>
      <c r="K130" s="346"/>
    </row>
    <row r="131">
      <c r="B131" s="2468">
        <v>45956.0</v>
      </c>
      <c r="C131" s="2464" t="s">
        <v>78</v>
      </c>
      <c r="D131" s="2515" t="s">
        <v>915</v>
      </c>
      <c r="E131" s="114"/>
      <c r="F131" s="2469" t="s">
        <v>4506</v>
      </c>
      <c r="G131" s="2509" t="s">
        <v>334</v>
      </c>
      <c r="H131" s="4"/>
      <c r="K131" s="346"/>
    </row>
    <row r="132">
      <c r="B132" s="2468">
        <v>45957.0</v>
      </c>
      <c r="C132" s="2464" t="s">
        <v>78</v>
      </c>
      <c r="D132" s="2515" t="s">
        <v>915</v>
      </c>
      <c r="E132" s="114"/>
      <c r="F132" s="2469" t="s">
        <v>4506</v>
      </c>
      <c r="G132" s="2509" t="s">
        <v>334</v>
      </c>
      <c r="H132" s="4"/>
      <c r="K132" s="346"/>
    </row>
    <row r="133">
      <c r="B133" s="2468">
        <v>45958.0</v>
      </c>
      <c r="C133" s="2464" t="s">
        <v>78</v>
      </c>
      <c r="D133" s="2515" t="s">
        <v>915</v>
      </c>
      <c r="E133" s="114"/>
      <c r="F133" s="2469" t="s">
        <v>4506</v>
      </c>
      <c r="G133" s="2509" t="s">
        <v>334</v>
      </c>
      <c r="H133" s="4"/>
      <c r="K133" s="346"/>
    </row>
    <row r="134">
      <c r="B134" s="2510">
        <v>45959.0</v>
      </c>
      <c r="C134" s="2464" t="s">
        <v>78</v>
      </c>
      <c r="D134" s="2515" t="s">
        <v>915</v>
      </c>
      <c r="E134" s="114"/>
      <c r="F134" s="2469" t="s">
        <v>4506</v>
      </c>
      <c r="G134" s="2509" t="s">
        <v>334</v>
      </c>
      <c r="H134" s="4"/>
      <c r="K134" s="346"/>
    </row>
    <row r="135">
      <c r="B135" s="2468">
        <v>45960.0</v>
      </c>
      <c r="C135" s="2464" t="s">
        <v>78</v>
      </c>
      <c r="D135" s="2515" t="s">
        <v>915</v>
      </c>
      <c r="E135" s="114"/>
      <c r="F135" s="2469" t="s">
        <v>4506</v>
      </c>
      <c r="G135" s="2509" t="s">
        <v>334</v>
      </c>
      <c r="H135" s="4"/>
      <c r="K135" s="346"/>
    </row>
    <row r="136">
      <c r="B136" s="2468">
        <v>45961.0</v>
      </c>
      <c r="C136" s="2464" t="s">
        <v>78</v>
      </c>
      <c r="D136" s="2515" t="s">
        <v>915</v>
      </c>
      <c r="E136" s="114"/>
      <c r="F136" s="2469" t="s">
        <v>4506</v>
      </c>
      <c r="G136" s="2509" t="s">
        <v>334</v>
      </c>
      <c r="H136" s="4"/>
      <c r="K136" s="346"/>
    </row>
    <row r="137">
      <c r="B137" s="2404">
        <v>45931.0</v>
      </c>
      <c r="C137" s="2405" t="s">
        <v>280</v>
      </c>
      <c r="D137" s="2406" t="s">
        <v>238</v>
      </c>
      <c r="E137" s="114"/>
      <c r="F137" s="2407" t="s">
        <v>4461</v>
      </c>
      <c r="G137" s="2406" t="s">
        <v>5496</v>
      </c>
      <c r="H137" s="114"/>
      <c r="K137" s="346"/>
    </row>
    <row r="138">
      <c r="B138" s="2404">
        <v>45932.0</v>
      </c>
      <c r="C138" s="2405" t="s">
        <v>280</v>
      </c>
      <c r="D138" s="2406" t="s">
        <v>5402</v>
      </c>
      <c r="E138" s="114"/>
      <c r="F138" s="2407" t="s">
        <v>4461</v>
      </c>
      <c r="G138" s="2406" t="s">
        <v>5497</v>
      </c>
      <c r="H138" s="114"/>
      <c r="K138" s="346"/>
    </row>
    <row r="139">
      <c r="B139" s="2404">
        <v>45933.0</v>
      </c>
      <c r="C139" s="2405" t="s">
        <v>280</v>
      </c>
      <c r="D139" s="2406" t="s">
        <v>5065</v>
      </c>
      <c r="E139" s="2480"/>
      <c r="F139" s="2407" t="s">
        <v>4461</v>
      </c>
      <c r="G139" s="2406" t="s">
        <v>5500</v>
      </c>
      <c r="H139" s="114"/>
      <c r="K139" s="346"/>
    </row>
    <row r="140">
      <c r="B140" s="2404">
        <v>45934.0</v>
      </c>
      <c r="C140" s="2405" t="s">
        <v>280</v>
      </c>
      <c r="D140" s="2406" t="s">
        <v>617</v>
      </c>
      <c r="E140" s="2480"/>
      <c r="F140" s="2407" t="s">
        <v>4461</v>
      </c>
      <c r="G140" s="2406" t="s">
        <v>5501</v>
      </c>
      <c r="H140" s="114"/>
      <c r="K140" s="346"/>
    </row>
    <row r="141">
      <c r="B141" s="2404">
        <v>45935.0</v>
      </c>
      <c r="C141" s="2405" t="s">
        <v>280</v>
      </c>
      <c r="D141" s="2406" t="s">
        <v>4725</v>
      </c>
      <c r="E141" s="2480"/>
      <c r="F141" s="2407" t="s">
        <v>4461</v>
      </c>
      <c r="G141" s="2406" t="s">
        <v>5503</v>
      </c>
      <c r="H141" s="2480"/>
      <c r="K141" s="346"/>
    </row>
    <row r="142">
      <c r="B142" s="2404">
        <v>45936.0</v>
      </c>
      <c r="C142" s="2405" t="s">
        <v>280</v>
      </c>
      <c r="D142" s="2406" t="s">
        <v>5442</v>
      </c>
      <c r="E142" s="2480"/>
      <c r="F142" s="2407" t="s">
        <v>4461</v>
      </c>
      <c r="G142" s="2406" t="s">
        <v>5504</v>
      </c>
      <c r="H142" s="2480"/>
      <c r="K142" s="346"/>
    </row>
    <row r="143">
      <c r="B143" s="2404">
        <v>45937.0</v>
      </c>
      <c r="C143" s="2405" t="s">
        <v>280</v>
      </c>
      <c r="D143" s="2406" t="s">
        <v>1264</v>
      </c>
      <c r="E143" s="114"/>
      <c r="F143" s="2407" t="s">
        <v>4461</v>
      </c>
      <c r="G143" s="2406" t="s">
        <v>5506</v>
      </c>
      <c r="H143" s="114"/>
      <c r="K143" s="346"/>
    </row>
    <row r="144">
      <c r="B144" s="2404">
        <v>45938.0</v>
      </c>
      <c r="C144" s="2405" t="s">
        <v>280</v>
      </c>
      <c r="D144" s="2406" t="s">
        <v>479</v>
      </c>
      <c r="E144" s="114"/>
      <c r="F144" s="2407" t="s">
        <v>4461</v>
      </c>
      <c r="G144" s="2406" t="s">
        <v>5508</v>
      </c>
      <c r="H144" s="114"/>
      <c r="K144" s="346"/>
    </row>
    <row r="145">
      <c r="B145" s="2404">
        <v>45939.0</v>
      </c>
      <c r="C145" s="2405" t="s">
        <v>280</v>
      </c>
      <c r="D145" s="2406" t="s">
        <v>4288</v>
      </c>
      <c r="E145" s="114"/>
      <c r="F145" s="2407" t="s">
        <v>4461</v>
      </c>
      <c r="G145" s="2406" t="s">
        <v>5509</v>
      </c>
      <c r="H145" s="114"/>
      <c r="K145" s="346"/>
    </row>
    <row r="146">
      <c r="B146" s="2404">
        <v>45941.0</v>
      </c>
      <c r="C146" s="2405" t="s">
        <v>280</v>
      </c>
      <c r="D146" s="2406" t="s">
        <v>566</v>
      </c>
      <c r="E146" s="2480"/>
      <c r="F146" s="2407" t="s">
        <v>4461</v>
      </c>
      <c r="G146" s="2406" t="s">
        <v>5513</v>
      </c>
      <c r="H146" s="114"/>
      <c r="K146" s="346"/>
    </row>
    <row r="147">
      <c r="B147" s="2404">
        <v>45942.0</v>
      </c>
      <c r="C147" s="2405" t="s">
        <v>280</v>
      </c>
      <c r="D147" s="2406" t="s">
        <v>518</v>
      </c>
      <c r="E147" s="2480"/>
      <c r="F147" s="2407" t="s">
        <v>4461</v>
      </c>
      <c r="G147" s="2406" t="s">
        <v>5515</v>
      </c>
      <c r="H147" s="2480"/>
      <c r="K147" s="346"/>
    </row>
    <row r="148">
      <c r="B148" s="2404">
        <v>45943.0</v>
      </c>
      <c r="C148" s="2405" t="s">
        <v>280</v>
      </c>
      <c r="D148" s="2406" t="s">
        <v>1323</v>
      </c>
      <c r="E148" s="114"/>
      <c r="F148" s="2407" t="s">
        <v>4461</v>
      </c>
      <c r="G148" s="2406" t="s">
        <v>5517</v>
      </c>
      <c r="H148" s="114"/>
      <c r="K148" s="346"/>
    </row>
    <row r="149">
      <c r="B149" s="2404">
        <v>45944.0</v>
      </c>
      <c r="C149" s="2405" t="s">
        <v>280</v>
      </c>
      <c r="D149" s="2406" t="s">
        <v>5225</v>
      </c>
      <c r="E149" s="2480"/>
      <c r="F149" s="2407" t="s">
        <v>4461</v>
      </c>
      <c r="G149" s="2406" t="s">
        <v>5520</v>
      </c>
      <c r="H149" s="114"/>
      <c r="K149" s="346"/>
    </row>
    <row r="150">
      <c r="B150" s="2404">
        <v>45945.0</v>
      </c>
      <c r="C150" s="2405" t="s">
        <v>280</v>
      </c>
      <c r="D150" s="2406" t="s">
        <v>5526</v>
      </c>
      <c r="E150" s="2480"/>
      <c r="F150" s="2407" t="s">
        <v>4461</v>
      </c>
      <c r="G150" s="2406" t="s">
        <v>5528</v>
      </c>
      <c r="H150" s="2480"/>
      <c r="K150" s="346"/>
    </row>
    <row r="151">
      <c r="B151" s="2404">
        <v>45946.0</v>
      </c>
      <c r="C151" s="2405" t="s">
        <v>280</v>
      </c>
      <c r="D151" s="2406" t="s">
        <v>5530</v>
      </c>
      <c r="E151" s="2480"/>
      <c r="F151" s="2407" t="s">
        <v>4461</v>
      </c>
      <c r="G151" s="2406" t="s">
        <v>5532</v>
      </c>
      <c r="H151" s="114"/>
      <c r="K151" s="346"/>
    </row>
    <row r="152">
      <c r="B152" s="2404">
        <v>45947.0</v>
      </c>
      <c r="C152" s="2405" t="s">
        <v>280</v>
      </c>
      <c r="D152" s="2406" t="s">
        <v>1503</v>
      </c>
      <c r="E152" s="114"/>
      <c r="F152" s="2407" t="s">
        <v>4461</v>
      </c>
      <c r="G152" s="2406" t="s">
        <v>5535</v>
      </c>
      <c r="H152" s="114"/>
      <c r="K152" s="346"/>
    </row>
    <row r="153">
      <c r="B153" s="2404">
        <v>45948.0</v>
      </c>
      <c r="C153" s="2405" t="s">
        <v>280</v>
      </c>
      <c r="D153" s="2406" t="s">
        <v>5217</v>
      </c>
      <c r="E153" s="114"/>
      <c r="F153" s="2407" t="s">
        <v>4461</v>
      </c>
      <c r="G153" s="2406" t="s">
        <v>5539</v>
      </c>
      <c r="H153" s="114"/>
      <c r="K153" s="346"/>
    </row>
    <row r="154">
      <c r="B154" s="2404">
        <v>45949.0</v>
      </c>
      <c r="C154" s="2405" t="s">
        <v>280</v>
      </c>
      <c r="D154" s="2406" t="s">
        <v>4740</v>
      </c>
      <c r="E154" s="114"/>
      <c r="F154" s="2407" t="s">
        <v>4461</v>
      </c>
      <c r="G154" s="2406" t="s">
        <v>5544</v>
      </c>
      <c r="H154" s="114"/>
      <c r="K154" s="346"/>
    </row>
    <row r="155">
      <c r="B155" s="2404">
        <v>45950.0</v>
      </c>
      <c r="C155" s="2405" t="s">
        <v>280</v>
      </c>
      <c r="D155" s="2406" t="s">
        <v>3973</v>
      </c>
      <c r="E155" s="114"/>
      <c r="F155" s="2407" t="s">
        <v>4461</v>
      </c>
      <c r="G155" s="2589" t="s">
        <v>4715</v>
      </c>
      <c r="H155" s="114"/>
      <c r="K155" s="346"/>
    </row>
    <row r="156">
      <c r="B156" s="2404">
        <v>45951.0</v>
      </c>
      <c r="C156" s="2405" t="s">
        <v>280</v>
      </c>
      <c r="D156" s="2406" t="s">
        <v>564</v>
      </c>
      <c r="E156" s="114"/>
      <c r="F156" s="2407" t="s">
        <v>4461</v>
      </c>
      <c r="G156" s="2406" t="s">
        <v>5551</v>
      </c>
      <c r="H156" s="114"/>
      <c r="K156" s="346"/>
    </row>
    <row r="157">
      <c r="B157" s="2404">
        <v>45952.0</v>
      </c>
      <c r="C157" s="2405" t="s">
        <v>280</v>
      </c>
      <c r="D157" s="2406" t="s">
        <v>5377</v>
      </c>
      <c r="E157" s="2480"/>
      <c r="F157" s="2407" t="s">
        <v>4461</v>
      </c>
      <c r="G157" s="2406" t="s">
        <v>5555</v>
      </c>
      <c r="H157" s="114"/>
      <c r="K157" s="346"/>
    </row>
    <row r="158">
      <c r="B158" s="2404">
        <v>45953.0</v>
      </c>
      <c r="C158" s="2405" t="s">
        <v>280</v>
      </c>
      <c r="D158" s="2406" t="s">
        <v>4829</v>
      </c>
      <c r="E158" s="2480"/>
      <c r="F158" s="2407" t="s">
        <v>4461</v>
      </c>
      <c r="G158" s="2406" t="s">
        <v>5558</v>
      </c>
      <c r="H158" s="114"/>
      <c r="K158" s="346"/>
    </row>
    <row r="159">
      <c r="B159" s="2404">
        <v>45954.0</v>
      </c>
      <c r="C159" s="2405" t="s">
        <v>280</v>
      </c>
      <c r="D159" s="2406" t="s">
        <v>4930</v>
      </c>
      <c r="E159" s="2480"/>
      <c r="F159" s="2407" t="s">
        <v>4461</v>
      </c>
      <c r="G159" s="2406" t="s">
        <v>5562</v>
      </c>
      <c r="H159" s="114"/>
      <c r="K159" s="346"/>
    </row>
    <row r="160">
      <c r="B160" s="2404">
        <v>45955.0</v>
      </c>
      <c r="C160" s="2405" t="s">
        <v>280</v>
      </c>
      <c r="D160" s="2406" t="s">
        <v>904</v>
      </c>
      <c r="E160" s="114"/>
      <c r="F160" s="2407" t="s">
        <v>4461</v>
      </c>
      <c r="G160" s="2406" t="s">
        <v>5565</v>
      </c>
      <c r="H160" s="114"/>
      <c r="K160" s="346"/>
    </row>
    <row r="161">
      <c r="B161" s="2463">
        <v>45956.0</v>
      </c>
      <c r="C161" s="2464" t="s">
        <v>280</v>
      </c>
      <c r="D161" s="2515" t="s">
        <v>915</v>
      </c>
      <c r="E161" s="114"/>
      <c r="F161" s="2469" t="s">
        <v>4461</v>
      </c>
      <c r="G161" s="2509" t="s">
        <v>334</v>
      </c>
      <c r="H161" s="4"/>
      <c r="K161" s="346"/>
    </row>
    <row r="162">
      <c r="B162" s="2463">
        <v>45957.0</v>
      </c>
      <c r="C162" s="2464" t="s">
        <v>280</v>
      </c>
      <c r="D162" s="2515" t="s">
        <v>915</v>
      </c>
      <c r="E162" s="114"/>
      <c r="F162" s="2469" t="s">
        <v>4461</v>
      </c>
      <c r="G162" s="2509" t="s">
        <v>334</v>
      </c>
      <c r="H162" s="4"/>
      <c r="K162" s="346"/>
    </row>
    <row r="163">
      <c r="B163" s="2463">
        <v>45958.0</v>
      </c>
      <c r="C163" s="2464" t="s">
        <v>280</v>
      </c>
      <c r="D163" s="2515" t="s">
        <v>915</v>
      </c>
      <c r="E163" s="114"/>
      <c r="F163" s="2469" t="s">
        <v>4461</v>
      </c>
      <c r="G163" s="2509" t="s">
        <v>334</v>
      </c>
      <c r="H163" s="4"/>
      <c r="K163" s="346"/>
    </row>
    <row r="164">
      <c r="B164" s="2463">
        <v>45959.0</v>
      </c>
      <c r="C164" s="2464" t="s">
        <v>280</v>
      </c>
      <c r="D164" s="2515" t="s">
        <v>915</v>
      </c>
      <c r="E164" s="114"/>
      <c r="F164" s="2469" t="s">
        <v>4461</v>
      </c>
      <c r="G164" s="2509" t="s">
        <v>334</v>
      </c>
      <c r="H164" s="4"/>
      <c r="K164" s="346"/>
    </row>
    <row r="165">
      <c r="B165" s="2463">
        <v>45960.0</v>
      </c>
      <c r="C165" s="2464" t="s">
        <v>280</v>
      </c>
      <c r="D165" s="2515" t="s">
        <v>915</v>
      </c>
      <c r="E165" s="114"/>
      <c r="F165" s="2469" t="s">
        <v>4461</v>
      </c>
      <c r="G165" s="2509" t="s">
        <v>334</v>
      </c>
      <c r="H165" s="4"/>
      <c r="K165" s="346"/>
    </row>
    <row r="166">
      <c r="B166" s="2463">
        <v>45961.0</v>
      </c>
      <c r="C166" s="2464" t="s">
        <v>280</v>
      </c>
      <c r="D166" s="2515" t="s">
        <v>915</v>
      </c>
      <c r="E166" s="114"/>
      <c r="F166" s="2469" t="s">
        <v>4461</v>
      </c>
      <c r="G166" s="2509" t="s">
        <v>334</v>
      </c>
      <c r="H166" s="4"/>
      <c r="K166" s="346"/>
    </row>
  </sheetData>
  <autoFilter ref="$B$58:$B$166">
    <filterColumn colId="0">
      <colorFilter dxfId="8"/>
    </filterColumn>
  </autoFilter>
  <mergeCells count="288">
    <mergeCell ref="G157:H157"/>
    <mergeCell ref="G158:H158"/>
    <mergeCell ref="G159:H159"/>
    <mergeCell ref="G149:H149"/>
    <mergeCell ref="G151:H151"/>
    <mergeCell ref="G152:H152"/>
    <mergeCell ref="G153:H153"/>
    <mergeCell ref="G154:H154"/>
    <mergeCell ref="G155:H155"/>
    <mergeCell ref="G156:H156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3:H143"/>
    <mergeCell ref="G144:H144"/>
    <mergeCell ref="G145:H145"/>
    <mergeCell ref="G146:H146"/>
    <mergeCell ref="G148:H148"/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C22:AC26"/>
    <mergeCell ref="AD22:AD26"/>
    <mergeCell ref="AE22:AE26"/>
    <mergeCell ref="AF22:AF26"/>
    <mergeCell ref="AG22:AG26"/>
    <mergeCell ref="AC28:AC29"/>
    <mergeCell ref="AH28:AH30"/>
    <mergeCell ref="B22:B26"/>
    <mergeCell ref="C22:C26"/>
    <mergeCell ref="D22:D26"/>
    <mergeCell ref="K22:K26"/>
    <mergeCell ref="T22:T26"/>
    <mergeCell ref="U22:U26"/>
    <mergeCell ref="V22:V26"/>
    <mergeCell ref="L43:L46"/>
    <mergeCell ref="M43:M46"/>
    <mergeCell ref="N43:N46"/>
    <mergeCell ref="O43:O46"/>
    <mergeCell ref="P43:P46"/>
    <mergeCell ref="Q43:Q46"/>
    <mergeCell ref="B43:B46"/>
    <mergeCell ref="C43:C46"/>
    <mergeCell ref="D43:D46"/>
    <mergeCell ref="E43:E46"/>
    <mergeCell ref="F43:F46"/>
    <mergeCell ref="G43:G46"/>
    <mergeCell ref="K43:K46"/>
    <mergeCell ref="O33:O35"/>
    <mergeCell ref="P33:P36"/>
    <mergeCell ref="Q33:Q36"/>
    <mergeCell ref="Y28:Y31"/>
    <mergeCell ref="Z33:Z35"/>
    <mergeCell ref="AC33:AC34"/>
    <mergeCell ref="B28:B29"/>
    <mergeCell ref="G28:G31"/>
    <mergeCell ref="M28:M31"/>
    <mergeCell ref="T28:T29"/>
    <mergeCell ref="B33:B34"/>
    <mergeCell ref="H33:H35"/>
    <mergeCell ref="T33:T34"/>
    <mergeCell ref="P38:P41"/>
    <mergeCell ref="Q38:Q41"/>
    <mergeCell ref="T38:T39"/>
    <mergeCell ref="Z38:Z40"/>
    <mergeCell ref="AC38:AC39"/>
    <mergeCell ref="AD38:AD40"/>
    <mergeCell ref="AC43:AC44"/>
    <mergeCell ref="AD43:AD45"/>
    <mergeCell ref="K28:K29"/>
    <mergeCell ref="K33:K34"/>
    <mergeCell ref="K38:K41"/>
    <mergeCell ref="L38:L41"/>
    <mergeCell ref="M38:M41"/>
    <mergeCell ref="N38:N41"/>
    <mergeCell ref="O38:O41"/>
    <mergeCell ref="B38:B41"/>
    <mergeCell ref="C38:C41"/>
    <mergeCell ref="D38:D41"/>
    <mergeCell ref="E38:E41"/>
    <mergeCell ref="F38:F41"/>
    <mergeCell ref="G38:G41"/>
    <mergeCell ref="H38:H41"/>
    <mergeCell ref="D62:E62"/>
    <mergeCell ref="G62:H62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G60:H60"/>
    <mergeCell ref="G61:H61"/>
    <mergeCell ref="B54:F57"/>
    <mergeCell ref="D58:E58"/>
    <mergeCell ref="G58:H58"/>
    <mergeCell ref="D59:E59"/>
    <mergeCell ref="G59:H59"/>
    <mergeCell ref="D60:E60"/>
    <mergeCell ref="D61:E61"/>
    <mergeCell ref="D63:E63"/>
    <mergeCell ref="G63:H63"/>
    <mergeCell ref="D64:E64"/>
    <mergeCell ref="G64:H64"/>
    <mergeCell ref="D65:E65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D128:E128"/>
    <mergeCell ref="D129:E129"/>
    <mergeCell ref="D130:E130"/>
    <mergeCell ref="D131:E131"/>
    <mergeCell ref="D132:E132"/>
    <mergeCell ref="D133:E133"/>
    <mergeCell ref="D134:E134"/>
    <mergeCell ref="G160:H160"/>
    <mergeCell ref="G161:H161"/>
    <mergeCell ref="G162:H162"/>
    <mergeCell ref="G163:H163"/>
    <mergeCell ref="G164:H164"/>
    <mergeCell ref="G165:H165"/>
    <mergeCell ref="G166:H166"/>
    <mergeCell ref="D135:E135"/>
    <mergeCell ref="D136:E136"/>
    <mergeCell ref="D137:E137"/>
    <mergeCell ref="D138:E138"/>
    <mergeCell ref="D143:E143"/>
    <mergeCell ref="D144:E144"/>
    <mergeCell ref="D145:E145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6:E126"/>
    <mergeCell ref="D127:E127"/>
    <mergeCell ref="D161:E161"/>
    <mergeCell ref="D162:E162"/>
    <mergeCell ref="D163:E163"/>
    <mergeCell ref="D164:E164"/>
    <mergeCell ref="D165:E165"/>
    <mergeCell ref="D166:E166"/>
    <mergeCell ref="D148:E148"/>
    <mergeCell ref="D152:E152"/>
    <mergeCell ref="D153:E153"/>
    <mergeCell ref="D154:E154"/>
    <mergeCell ref="D155:E155"/>
    <mergeCell ref="D156:E156"/>
    <mergeCell ref="D160:E160"/>
  </mergeCells>
  <dataValidations>
    <dataValidation type="list" allowBlank="1" showErrorMessage="1" sqref="C63:C107 C110:C166">
      <formula1>"超級品牌日,今日旗艦店"</formula1>
    </dataValidation>
  </dataValidations>
  <hyperlinks>
    <hyperlink r:id="rId2" ref="B54"/>
    <hyperlink r:id="rId3" ref="H55"/>
    <hyperlink r:id="rId4" ref="H56"/>
    <hyperlink r:id="rId5" ref="H57"/>
    <hyperlink r:id="rId6" ref="F63"/>
    <hyperlink r:id="rId7" ref="F64"/>
    <hyperlink r:id="rId8" ref="F65"/>
    <hyperlink r:id="rId9" ref="F66"/>
    <hyperlink r:id="rId10" ref="F67"/>
    <hyperlink r:id="rId11" ref="F68"/>
    <hyperlink r:id="rId12" ref="F69"/>
    <hyperlink r:id="rId13" ref="F70"/>
    <hyperlink r:id="rId14" ref="F71"/>
    <hyperlink r:id="rId15" ref="F72"/>
    <hyperlink r:id="rId16" ref="F73"/>
    <hyperlink r:id="rId17" ref="F74"/>
    <hyperlink r:id="rId18" ref="F75"/>
    <hyperlink r:id="rId19" ref="F76"/>
    <hyperlink r:id="rId20" ref="F77"/>
    <hyperlink r:id="rId21" ref="F78"/>
    <hyperlink r:id="rId22" ref="F79"/>
    <hyperlink r:id="rId23" ref="F80"/>
    <hyperlink r:id="rId24" ref="F81"/>
    <hyperlink r:id="rId25" ref="F82"/>
    <hyperlink r:id="rId26" ref="F83"/>
    <hyperlink r:id="rId27" ref="F84"/>
    <hyperlink r:id="rId28" ref="F85"/>
    <hyperlink r:id="rId29" ref="F86"/>
    <hyperlink r:id="rId30" ref="F87"/>
    <hyperlink r:id="rId31" ref="F88"/>
    <hyperlink r:id="rId32" ref="F89"/>
    <hyperlink r:id="rId33" ref="F90"/>
    <hyperlink r:id="rId34" ref="F91"/>
    <hyperlink r:id="rId35" ref="F92"/>
    <hyperlink r:id="rId36" ref="F93"/>
    <hyperlink r:id="rId37" ref="F94"/>
    <hyperlink r:id="rId38" ref="F95"/>
    <hyperlink r:id="rId39" ref="F96"/>
    <hyperlink r:id="rId40" ref="F97"/>
    <hyperlink r:id="rId41" ref="F98"/>
    <hyperlink r:id="rId42" ref="F99"/>
    <hyperlink r:id="rId43" ref="F100"/>
    <hyperlink r:id="rId44" ref="F101"/>
    <hyperlink r:id="rId45" ref="F102"/>
    <hyperlink r:id="rId46" ref="F103"/>
    <hyperlink r:id="rId47" ref="F104"/>
    <hyperlink r:id="rId48" ref="F105"/>
    <hyperlink r:id="rId49" ref="F106"/>
    <hyperlink r:id="rId50" ref="F107"/>
    <hyperlink r:id="rId51" ref="F110"/>
    <hyperlink r:id="rId52" ref="F111"/>
    <hyperlink r:id="rId53" ref="F112"/>
    <hyperlink r:id="rId54" ref="F113"/>
    <hyperlink r:id="rId55" ref="F114"/>
    <hyperlink r:id="rId56" ref="F115"/>
    <hyperlink r:id="rId57" ref="F116"/>
    <hyperlink r:id="rId58" ref="F117"/>
    <hyperlink r:id="rId59" ref="F118"/>
    <hyperlink r:id="rId60" ref="F119"/>
    <hyperlink r:id="rId61" ref="F120"/>
    <hyperlink r:id="rId62" ref="F121"/>
    <hyperlink r:id="rId63" ref="F122"/>
    <hyperlink r:id="rId64" ref="F123"/>
    <hyperlink r:id="rId65" ref="F124"/>
    <hyperlink r:id="rId66" ref="F125"/>
    <hyperlink r:id="rId67" ref="F126"/>
    <hyperlink r:id="rId68" ref="F127"/>
    <hyperlink r:id="rId69" ref="F128"/>
    <hyperlink r:id="rId70" ref="F129"/>
    <hyperlink r:id="rId71" ref="F130"/>
    <hyperlink r:id="rId72" ref="F131"/>
    <hyperlink r:id="rId73" ref="F132"/>
    <hyperlink r:id="rId74" ref="F133"/>
    <hyperlink r:id="rId75" ref="F134"/>
    <hyperlink r:id="rId76" ref="F135"/>
    <hyperlink r:id="rId77" ref="F136"/>
    <hyperlink r:id="rId78" ref="F137"/>
    <hyperlink r:id="rId79" ref="F138"/>
    <hyperlink r:id="rId80" ref="F139"/>
    <hyperlink r:id="rId81" ref="F140"/>
    <hyperlink r:id="rId82" ref="F141"/>
    <hyperlink r:id="rId83" ref="F142"/>
    <hyperlink r:id="rId84" ref="F143"/>
    <hyperlink r:id="rId85" ref="F144"/>
    <hyperlink r:id="rId86" ref="F145"/>
    <hyperlink r:id="rId87" ref="F146"/>
    <hyperlink r:id="rId88" ref="F147"/>
    <hyperlink r:id="rId89" ref="F148"/>
    <hyperlink r:id="rId90" ref="F149"/>
    <hyperlink r:id="rId91" ref="F150"/>
    <hyperlink r:id="rId92" ref="F151"/>
    <hyperlink r:id="rId93" ref="F152"/>
    <hyperlink r:id="rId94" ref="F153"/>
    <hyperlink r:id="rId95" ref="F154"/>
    <hyperlink r:id="rId96" ref="F155"/>
    <hyperlink r:id="rId97" ref="F156"/>
    <hyperlink r:id="rId98" ref="F157"/>
    <hyperlink r:id="rId99" ref="F158"/>
    <hyperlink r:id="rId100" ref="F159"/>
    <hyperlink r:id="rId101" ref="F160"/>
    <hyperlink r:id="rId102" ref="F161"/>
    <hyperlink r:id="rId103" ref="F162"/>
    <hyperlink r:id="rId104" ref="F163"/>
    <hyperlink r:id="rId105" ref="F164"/>
    <hyperlink r:id="rId106" ref="F165"/>
    <hyperlink r:id="rId107" ref="F1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8"/>
  <legacyDrawing r:id="rId109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10" width="18.13"/>
    <col customWidth="1" hidden="1" min="11" max="19" width="18.13"/>
    <col customWidth="1" min="20" max="28" width="18.13"/>
    <col customWidth="1" hidden="1" min="29" max="35" width="18.13"/>
    <col customWidth="1" min="36" max="36" width="18.13"/>
  </cols>
  <sheetData>
    <row r="1">
      <c r="A1" s="2475"/>
      <c r="K1" s="346"/>
    </row>
    <row r="2">
      <c r="B2" s="2134" t="s">
        <v>0</v>
      </c>
      <c r="C2" s="1620" t="s">
        <v>4368</v>
      </c>
      <c r="D2" s="4"/>
      <c r="E2" s="5" t="s">
        <v>2</v>
      </c>
      <c r="F2" s="5" t="s">
        <v>3</v>
      </c>
      <c r="G2" s="2236" t="s">
        <v>4</v>
      </c>
      <c r="H2" s="4"/>
      <c r="K2" s="346"/>
    </row>
    <row r="3">
      <c r="B3" s="2137" t="s">
        <v>5</v>
      </c>
      <c r="C3" s="2237" t="s">
        <v>698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/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5393</v>
      </c>
      <c r="C15" s="36"/>
      <c r="D15" s="36"/>
      <c r="E15" s="36"/>
      <c r="F15" s="65"/>
      <c r="G15" s="1145" t="s">
        <v>40</v>
      </c>
      <c r="H15" s="65"/>
      <c r="K15" s="1624" t="s">
        <v>5395</v>
      </c>
      <c r="L15" s="36"/>
      <c r="M15" s="36"/>
      <c r="N15" s="36"/>
      <c r="O15" s="65"/>
      <c r="P15" s="1145" t="s">
        <v>40</v>
      </c>
      <c r="Q15" s="65"/>
      <c r="T15" s="1623" t="s">
        <v>5397</v>
      </c>
      <c r="U15" s="36"/>
      <c r="V15" s="36"/>
      <c r="W15" s="36"/>
      <c r="X15" s="65"/>
      <c r="Y15" s="1145" t="s">
        <v>40</v>
      </c>
      <c r="Z15" s="65"/>
      <c r="AC15" s="1624" t="s">
        <v>5399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5253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5253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2476" t="s">
        <v>71</v>
      </c>
      <c r="AD21" s="2476" t="s">
        <v>62</v>
      </c>
      <c r="AE21" s="2476" t="s">
        <v>66</v>
      </c>
      <c r="AF21" s="2476" t="s">
        <v>67</v>
      </c>
      <c r="AG21" s="2476" t="s">
        <v>68</v>
      </c>
      <c r="AH21" s="2476" t="s">
        <v>69</v>
      </c>
      <c r="AI21" s="2476" t="s">
        <v>70</v>
      </c>
      <c r="AJ21" s="844"/>
    </row>
    <row r="22">
      <c r="B22" s="2477"/>
      <c r="C22" s="2477"/>
      <c r="D22" s="2477"/>
      <c r="E22" s="2477"/>
      <c r="F22" s="2477"/>
      <c r="G22" s="2477"/>
      <c r="H22" s="769">
        <v>1.0</v>
      </c>
      <c r="K22" s="2477"/>
      <c r="L22" s="769">
        <v>1.0</v>
      </c>
      <c r="M22" s="769">
        <v>2.0</v>
      </c>
      <c r="N22" s="769">
        <v>3.0</v>
      </c>
      <c r="O22" s="769">
        <v>4.0</v>
      </c>
      <c r="P22" s="769">
        <v>5.0</v>
      </c>
      <c r="Q22" s="769">
        <v>6.0</v>
      </c>
      <c r="T22" s="2477"/>
      <c r="U22" s="2477"/>
      <c r="V22" s="2477"/>
      <c r="W22" s="2477"/>
      <c r="X22" s="2477"/>
      <c r="Y22" s="2477"/>
      <c r="Z22" s="769">
        <v>1.0</v>
      </c>
      <c r="AA22" s="78"/>
      <c r="AB22" s="78"/>
      <c r="AC22" s="11"/>
      <c r="AD22" s="11"/>
      <c r="AE22" s="11"/>
      <c r="AF22" s="11"/>
      <c r="AG22" s="2478"/>
      <c r="AH22" s="2479">
        <v>1.0</v>
      </c>
      <c r="AI22" s="2479">
        <v>2.0</v>
      </c>
      <c r="AJ22" s="844"/>
    </row>
    <row r="23" ht="18.0" customHeight="1">
      <c r="A23" s="831"/>
      <c r="B23" s="25"/>
      <c r="C23" s="25"/>
      <c r="D23" s="25"/>
      <c r="E23" s="25"/>
      <c r="F23" s="25"/>
      <c r="G23" s="25"/>
      <c r="H23" s="2481"/>
      <c r="K23" s="25"/>
      <c r="L23" s="2481"/>
      <c r="M23" s="2481"/>
      <c r="N23" s="2481"/>
      <c r="O23" s="2481"/>
      <c r="P23" s="2481"/>
      <c r="Q23" s="2481"/>
      <c r="R23" s="831"/>
      <c r="S23" s="831"/>
      <c r="T23" s="25"/>
      <c r="U23" s="25"/>
      <c r="V23" s="25"/>
      <c r="W23" s="25"/>
      <c r="X23" s="25"/>
      <c r="Y23" s="25"/>
      <c r="Z23" s="2481"/>
      <c r="AA23" s="837"/>
      <c r="AB23" s="837"/>
      <c r="AC23" s="25"/>
      <c r="AD23" s="25"/>
      <c r="AE23" s="25"/>
      <c r="AF23" s="25"/>
      <c r="AG23" s="25"/>
      <c r="AH23" s="197"/>
      <c r="AI23" s="197"/>
      <c r="AJ23" s="844"/>
    </row>
    <row r="24" ht="18.0" customHeight="1">
      <c r="A24" s="831"/>
      <c r="B24" s="25"/>
      <c r="C24" s="25"/>
      <c r="D24" s="25"/>
      <c r="E24" s="25"/>
      <c r="F24" s="25"/>
      <c r="G24" s="25"/>
      <c r="H24" s="2481"/>
      <c r="K24" s="25"/>
      <c r="L24" s="2481"/>
      <c r="M24" s="2481"/>
      <c r="N24" s="2481"/>
      <c r="O24" s="2481"/>
      <c r="P24" s="2481"/>
      <c r="Q24" s="2481"/>
      <c r="R24" s="831"/>
      <c r="S24" s="831"/>
      <c r="T24" s="25"/>
      <c r="U24" s="25"/>
      <c r="V24" s="25"/>
      <c r="W24" s="25"/>
      <c r="X24" s="25"/>
      <c r="Y24" s="25"/>
      <c r="Z24" s="2481"/>
      <c r="AA24" s="837"/>
      <c r="AB24" s="837"/>
      <c r="AC24" s="25"/>
      <c r="AD24" s="25"/>
      <c r="AE24" s="25"/>
      <c r="AF24" s="25"/>
      <c r="AG24" s="25"/>
      <c r="AH24" s="197"/>
      <c r="AI24" s="197"/>
      <c r="AJ24" s="844"/>
    </row>
    <row r="25" ht="18.0" customHeight="1">
      <c r="A25" s="831"/>
      <c r="B25" s="25"/>
      <c r="C25" s="25"/>
      <c r="D25" s="25"/>
      <c r="E25" s="25"/>
      <c r="F25" s="25"/>
      <c r="G25" s="25"/>
      <c r="H25" s="773" t="s">
        <v>78</v>
      </c>
      <c r="K25" s="25"/>
      <c r="L25" s="773" t="s">
        <v>78</v>
      </c>
      <c r="M25" s="773" t="s">
        <v>78</v>
      </c>
      <c r="N25" s="773" t="s">
        <v>78</v>
      </c>
      <c r="O25" s="773" t="s">
        <v>78</v>
      </c>
      <c r="P25" s="773" t="s">
        <v>78</v>
      </c>
      <c r="Q25" s="773" t="s">
        <v>78</v>
      </c>
      <c r="R25" s="831"/>
      <c r="S25" s="831"/>
      <c r="T25" s="25"/>
      <c r="U25" s="25"/>
      <c r="V25" s="25"/>
      <c r="W25" s="25"/>
      <c r="X25" s="25"/>
      <c r="Y25" s="25"/>
      <c r="Z25" s="773" t="s">
        <v>78</v>
      </c>
      <c r="AA25" s="837"/>
      <c r="AB25" s="837"/>
      <c r="AC25" s="25"/>
      <c r="AD25" s="25"/>
      <c r="AE25" s="25"/>
      <c r="AF25" s="25"/>
      <c r="AG25" s="25"/>
      <c r="AH25" s="2482" t="s">
        <v>78</v>
      </c>
      <c r="AI25" s="2482" t="s">
        <v>78</v>
      </c>
      <c r="AJ25" s="844"/>
    </row>
    <row r="26" ht="18.0" customHeight="1">
      <c r="A26" s="831"/>
      <c r="B26" s="14"/>
      <c r="C26" s="14"/>
      <c r="D26" s="14"/>
      <c r="E26" s="14"/>
      <c r="F26" s="14"/>
      <c r="G26" s="14"/>
      <c r="H26" s="2242" t="s">
        <v>280</v>
      </c>
      <c r="K26" s="14"/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14"/>
      <c r="U26" s="14"/>
      <c r="V26" s="14"/>
      <c r="W26" s="14"/>
      <c r="X26" s="14"/>
      <c r="Y26" s="14"/>
      <c r="Z26" s="2242" t="s">
        <v>280</v>
      </c>
      <c r="AA26" s="837"/>
      <c r="AB26" s="837"/>
      <c r="AC26" s="14"/>
      <c r="AD26" s="14"/>
      <c r="AE26" s="14"/>
      <c r="AF26" s="14"/>
      <c r="AG26" s="14"/>
      <c r="AH26" s="2483" t="s">
        <v>280</v>
      </c>
      <c r="AI26" s="2483" t="s">
        <v>280</v>
      </c>
      <c r="AJ26" s="844"/>
    </row>
    <row r="27">
      <c r="B27" s="769">
        <v>2.0</v>
      </c>
      <c r="C27" s="769">
        <v>3.0</v>
      </c>
      <c r="D27" s="769">
        <v>4.0</v>
      </c>
      <c r="E27" s="769">
        <v>5.0</v>
      </c>
      <c r="F27" s="769">
        <v>6.0</v>
      </c>
      <c r="G27" s="769">
        <v>7.0</v>
      </c>
      <c r="H27" s="769">
        <v>8.0</v>
      </c>
      <c r="J27" s="1" t="s">
        <v>149</v>
      </c>
      <c r="K27" s="2484">
        <v>7.0</v>
      </c>
      <c r="L27" s="769">
        <v>8.0</v>
      </c>
      <c r="M27" s="2484">
        <v>9.0</v>
      </c>
      <c r="N27" s="2484">
        <v>10.0</v>
      </c>
      <c r="O27" s="769">
        <v>11.0</v>
      </c>
      <c r="P27" s="2484">
        <v>12.0</v>
      </c>
      <c r="Q27" s="2484">
        <v>13.0</v>
      </c>
      <c r="T27" s="769">
        <v>2.0</v>
      </c>
      <c r="U27" s="769">
        <v>3.0</v>
      </c>
      <c r="V27" s="769">
        <v>4.0</v>
      </c>
      <c r="W27" s="769">
        <v>5.0</v>
      </c>
      <c r="X27" s="769">
        <v>6.0</v>
      </c>
      <c r="Y27" s="769">
        <v>7.0</v>
      </c>
      <c r="Z27" s="769">
        <v>8.0</v>
      </c>
      <c r="AA27" s="78"/>
      <c r="AB27" s="78"/>
      <c r="AC27" s="2485">
        <v>3.0</v>
      </c>
      <c r="AD27" s="2479">
        <v>4.0</v>
      </c>
      <c r="AE27" s="2485">
        <v>5.0</v>
      </c>
      <c r="AF27" s="2479">
        <v>6.0</v>
      </c>
      <c r="AG27" s="2485">
        <v>7.0</v>
      </c>
      <c r="AH27" s="2484">
        <v>8.0</v>
      </c>
      <c r="AI27" s="2484">
        <v>9.0</v>
      </c>
      <c r="AJ27" s="844"/>
    </row>
    <row r="28" ht="18.0" customHeight="1">
      <c r="B28" s="2376" t="s">
        <v>4102</v>
      </c>
      <c r="C28" s="1721"/>
      <c r="D28" s="1721"/>
      <c r="E28" s="1721"/>
      <c r="F28" s="2487"/>
      <c r="G28" s="2487"/>
      <c r="H28" s="1721"/>
      <c r="K28" s="2486" t="s">
        <v>4669</v>
      </c>
      <c r="L28" s="1721"/>
      <c r="M28" s="2502" t="s">
        <v>5244</v>
      </c>
      <c r="N28" s="1721"/>
      <c r="O28" s="2487"/>
      <c r="P28" s="2487"/>
      <c r="Q28" s="1721"/>
      <c r="T28" s="2376" t="s">
        <v>4102</v>
      </c>
      <c r="U28" s="1721"/>
      <c r="V28" s="1721"/>
      <c r="W28" s="1721"/>
      <c r="X28" s="2487"/>
      <c r="Y28" s="2487"/>
      <c r="Z28" s="1721"/>
      <c r="AC28" s="2486" t="s">
        <v>4669</v>
      </c>
      <c r="AD28" s="1721"/>
      <c r="AE28" s="1721"/>
      <c r="AF28" s="1721"/>
      <c r="AG28" s="2487"/>
      <c r="AH28" s="2488" t="s">
        <v>5238</v>
      </c>
      <c r="AI28" s="1721"/>
      <c r="AJ28" s="844"/>
    </row>
    <row r="29" ht="18.0" customHeight="1">
      <c r="B29" s="25"/>
      <c r="C29" s="1721"/>
      <c r="D29" s="1721"/>
      <c r="E29" s="1721"/>
      <c r="F29" s="2487"/>
      <c r="G29" s="2487"/>
      <c r="H29" s="1721"/>
      <c r="K29" s="25"/>
      <c r="L29" s="1721"/>
      <c r="M29" s="25"/>
      <c r="N29" s="1721"/>
      <c r="O29" s="2487"/>
      <c r="P29" s="2487"/>
      <c r="Q29" s="1721"/>
      <c r="T29" s="25"/>
      <c r="U29" s="1721"/>
      <c r="V29" s="1721"/>
      <c r="W29" s="1721"/>
      <c r="X29" s="2487"/>
      <c r="Y29" s="2487"/>
      <c r="Z29" s="1721"/>
      <c r="AC29" s="25"/>
      <c r="AD29" s="1721"/>
      <c r="AE29" s="1721"/>
      <c r="AF29" s="1721"/>
      <c r="AG29" s="2487"/>
      <c r="AH29" s="25"/>
      <c r="AI29" s="1721"/>
      <c r="AJ29" s="844"/>
    </row>
    <row r="30" ht="18.0" customHeight="1">
      <c r="B30" s="2482" t="s">
        <v>78</v>
      </c>
      <c r="C30" s="2482" t="s">
        <v>78</v>
      </c>
      <c r="D30" s="2482" t="s">
        <v>78</v>
      </c>
      <c r="E30" s="2482" t="s">
        <v>78</v>
      </c>
      <c r="F30" s="2482" t="s">
        <v>78</v>
      </c>
      <c r="G30" s="2482" t="s">
        <v>78</v>
      </c>
      <c r="H30" s="2482" t="s">
        <v>78</v>
      </c>
      <c r="K30" s="2482" t="s">
        <v>78</v>
      </c>
      <c r="L30" s="1721"/>
      <c r="M30" s="25"/>
      <c r="N30" s="2482" t="s">
        <v>78</v>
      </c>
      <c r="O30" s="2482" t="s">
        <v>78</v>
      </c>
      <c r="P30" s="2482" t="s">
        <v>78</v>
      </c>
      <c r="Q30" s="2482" t="s">
        <v>78</v>
      </c>
      <c r="T30" s="2482" t="s">
        <v>78</v>
      </c>
      <c r="U30" s="2482" t="s">
        <v>78</v>
      </c>
      <c r="V30" s="2482" t="s">
        <v>78</v>
      </c>
      <c r="W30" s="2482" t="s">
        <v>78</v>
      </c>
      <c r="X30" s="2482" t="s">
        <v>78</v>
      </c>
      <c r="Y30" s="2482" t="s">
        <v>78</v>
      </c>
      <c r="Z30" s="2482" t="s">
        <v>78</v>
      </c>
      <c r="AC30" s="2482" t="s">
        <v>78</v>
      </c>
      <c r="AD30" s="2489" t="s">
        <v>78</v>
      </c>
      <c r="AE30" s="2489" t="s">
        <v>78</v>
      </c>
      <c r="AF30" s="2490" t="s">
        <v>78</v>
      </c>
      <c r="AG30" s="2487"/>
      <c r="AH30" s="14"/>
      <c r="AI30" s="2489" t="s">
        <v>78</v>
      </c>
      <c r="AJ30" s="844"/>
    </row>
    <row r="31" ht="18.0" customHeight="1">
      <c r="B31" s="2483" t="s">
        <v>280</v>
      </c>
      <c r="C31" s="2483" t="s">
        <v>280</v>
      </c>
      <c r="D31" s="2483" t="s">
        <v>280</v>
      </c>
      <c r="E31" s="2483" t="s">
        <v>280</v>
      </c>
      <c r="F31" s="2483" t="s">
        <v>280</v>
      </c>
      <c r="G31" s="2483" t="s">
        <v>280</v>
      </c>
      <c r="H31" s="2493" t="s">
        <v>280</v>
      </c>
      <c r="K31" s="2483" t="s">
        <v>280</v>
      </c>
      <c r="L31" s="2483" t="s">
        <v>280</v>
      </c>
      <c r="M31" s="14"/>
      <c r="N31" s="2483" t="s">
        <v>280</v>
      </c>
      <c r="O31" s="2483" t="s">
        <v>280</v>
      </c>
      <c r="P31" s="2483" t="s">
        <v>280</v>
      </c>
      <c r="Q31" s="2483" t="s">
        <v>280</v>
      </c>
      <c r="T31" s="2483" t="s">
        <v>280</v>
      </c>
      <c r="U31" s="2483" t="s">
        <v>280</v>
      </c>
      <c r="V31" s="2483" t="s">
        <v>280</v>
      </c>
      <c r="W31" s="2483" t="s">
        <v>280</v>
      </c>
      <c r="X31" s="2483" t="s">
        <v>280</v>
      </c>
      <c r="Y31" s="2483" t="s">
        <v>280</v>
      </c>
      <c r="Z31" s="2493" t="s">
        <v>280</v>
      </c>
      <c r="AC31" s="2483" t="s">
        <v>280</v>
      </c>
      <c r="AD31" s="2483" t="s">
        <v>280</v>
      </c>
      <c r="AE31" s="2483" t="s">
        <v>280</v>
      </c>
      <c r="AF31" s="2483" t="s">
        <v>280</v>
      </c>
      <c r="AG31" s="2483" t="s">
        <v>280</v>
      </c>
      <c r="AH31" s="2483" t="s">
        <v>280</v>
      </c>
      <c r="AI31" s="2491" t="s">
        <v>280</v>
      </c>
      <c r="AJ31" s="844"/>
    </row>
    <row r="32" ht="18.0" customHeight="1">
      <c r="B32" s="769">
        <v>9.0</v>
      </c>
      <c r="C32" s="769">
        <v>10.0</v>
      </c>
      <c r="D32" s="769">
        <v>11.0</v>
      </c>
      <c r="E32" s="769">
        <v>12.0</v>
      </c>
      <c r="F32" s="769">
        <v>13.0</v>
      </c>
      <c r="G32" s="769">
        <v>14.0</v>
      </c>
      <c r="H32" s="769">
        <v>15.0</v>
      </c>
      <c r="K32" s="769">
        <v>14.0</v>
      </c>
      <c r="L32" s="769">
        <v>15.0</v>
      </c>
      <c r="M32" s="769">
        <v>16.0</v>
      </c>
      <c r="N32" s="769">
        <v>17.0</v>
      </c>
      <c r="O32" s="769">
        <v>18.0</v>
      </c>
      <c r="P32" s="769">
        <v>19.0</v>
      </c>
      <c r="Q32" s="769">
        <v>20.0</v>
      </c>
      <c r="T32" s="769">
        <v>9.0</v>
      </c>
      <c r="U32" s="769">
        <v>10.0</v>
      </c>
      <c r="V32" s="769">
        <v>11.0</v>
      </c>
      <c r="W32" s="769">
        <v>12.0</v>
      </c>
      <c r="X32" s="769">
        <v>13.0</v>
      </c>
      <c r="Y32" s="769">
        <v>14.0</v>
      </c>
      <c r="Z32" s="769">
        <v>15.0</v>
      </c>
      <c r="AA32" s="92"/>
      <c r="AB32" s="92"/>
      <c r="AC32" s="2484">
        <v>10.0</v>
      </c>
      <c r="AD32" s="2484">
        <v>11.0</v>
      </c>
      <c r="AE32" s="2484">
        <v>12.0</v>
      </c>
      <c r="AF32" s="2484">
        <v>13.0</v>
      </c>
      <c r="AG32" s="2484">
        <v>14.0</v>
      </c>
      <c r="AH32" s="2484">
        <v>15.0</v>
      </c>
      <c r="AI32" s="2484">
        <v>16.0</v>
      </c>
      <c r="AJ32" s="844"/>
    </row>
    <row r="33" ht="18.0" customHeight="1">
      <c r="B33" s="841" t="s">
        <v>4102</v>
      </c>
      <c r="C33" s="1721"/>
      <c r="D33" s="2502" t="s">
        <v>5429</v>
      </c>
      <c r="E33" s="1721"/>
      <c r="F33" s="1721"/>
      <c r="G33" s="1721"/>
      <c r="H33" s="1721"/>
      <c r="K33" s="841" t="s">
        <v>4102</v>
      </c>
      <c r="L33" s="1721"/>
      <c r="M33" s="1721"/>
      <c r="N33" s="1721"/>
      <c r="O33" s="2495" t="s">
        <v>5243</v>
      </c>
      <c r="P33" s="1389" t="s">
        <v>115</v>
      </c>
      <c r="Q33" s="1389" t="s">
        <v>115</v>
      </c>
      <c r="T33" s="841" t="s">
        <v>4102</v>
      </c>
      <c r="U33" s="1721"/>
      <c r="V33" s="2502" t="s">
        <v>5429</v>
      </c>
      <c r="W33" s="1721"/>
      <c r="X33" s="1721"/>
      <c r="Y33" s="1721"/>
      <c r="Z33" s="1721"/>
      <c r="AC33" s="2492" t="s">
        <v>4102</v>
      </c>
      <c r="AD33" s="1721"/>
      <c r="AE33" s="1721"/>
      <c r="AF33" s="1721"/>
      <c r="AG33" s="1721"/>
      <c r="AH33" s="1721"/>
      <c r="AI33" s="1721"/>
      <c r="AJ33" s="844"/>
    </row>
    <row r="34" ht="18.0" customHeight="1">
      <c r="B34" s="25"/>
      <c r="C34" s="1721"/>
      <c r="D34" s="25"/>
      <c r="E34" s="2487"/>
      <c r="F34" s="1721"/>
      <c r="G34" s="1721"/>
      <c r="H34" s="1721"/>
      <c r="K34" s="25"/>
      <c r="L34" s="1721"/>
      <c r="M34" s="1721"/>
      <c r="N34" s="1721"/>
      <c r="O34" s="25"/>
      <c r="P34" s="25"/>
      <c r="Q34" s="25"/>
      <c r="T34" s="25"/>
      <c r="U34" s="1721"/>
      <c r="V34" s="25"/>
      <c r="W34" s="2487"/>
      <c r="X34" s="1721"/>
      <c r="Y34" s="1721"/>
      <c r="Z34" s="1721"/>
      <c r="AC34" s="25"/>
      <c r="AD34" s="1721"/>
      <c r="AE34" s="1721"/>
      <c r="AF34" s="1721"/>
      <c r="AG34" s="1721"/>
      <c r="AH34" s="1721"/>
      <c r="AI34" s="1721"/>
      <c r="AJ34" s="844"/>
    </row>
    <row r="35" ht="18.0" customHeight="1">
      <c r="B35" s="2244" t="s">
        <v>78</v>
      </c>
      <c r="C35" s="2482" t="s">
        <v>78</v>
      </c>
      <c r="D35" s="25"/>
      <c r="E35" s="2482" t="s">
        <v>78</v>
      </c>
      <c r="F35" s="2482" t="s">
        <v>78</v>
      </c>
      <c r="G35" s="2482" t="s">
        <v>78</v>
      </c>
      <c r="H35" s="2482" t="s">
        <v>78</v>
      </c>
      <c r="K35" s="2244" t="s">
        <v>78</v>
      </c>
      <c r="L35" s="2482" t="s">
        <v>78</v>
      </c>
      <c r="M35" s="2482" t="s">
        <v>78</v>
      </c>
      <c r="N35" s="1721"/>
      <c r="O35" s="25"/>
      <c r="P35" s="25"/>
      <c r="Q35" s="25"/>
      <c r="T35" s="2244" t="s">
        <v>78</v>
      </c>
      <c r="U35" s="2482" t="s">
        <v>78</v>
      </c>
      <c r="V35" s="25"/>
      <c r="W35" s="2482" t="s">
        <v>78</v>
      </c>
      <c r="X35" s="2482" t="s">
        <v>78</v>
      </c>
      <c r="Y35" s="2482" t="s">
        <v>78</v>
      </c>
      <c r="Z35" s="2482" t="s">
        <v>78</v>
      </c>
      <c r="AC35" s="2482" t="s">
        <v>78</v>
      </c>
      <c r="AD35" s="2482" t="s">
        <v>78</v>
      </c>
      <c r="AE35" s="2482" t="s">
        <v>78</v>
      </c>
      <c r="AF35" s="2482" t="s">
        <v>78</v>
      </c>
      <c r="AG35" s="2489" t="s">
        <v>78</v>
      </c>
      <c r="AH35" s="2489" t="s">
        <v>78</v>
      </c>
      <c r="AI35" s="2487"/>
      <c r="AJ35" s="844"/>
    </row>
    <row r="36" ht="18.0" customHeight="1">
      <c r="B36" s="2245" t="s">
        <v>280</v>
      </c>
      <c r="C36" s="2493" t="s">
        <v>280</v>
      </c>
      <c r="D36" s="14"/>
      <c r="E36" s="2493" t="s">
        <v>280</v>
      </c>
      <c r="F36" s="2483" t="s">
        <v>280</v>
      </c>
      <c r="G36" s="2483" t="s">
        <v>280</v>
      </c>
      <c r="H36" s="2483" t="s">
        <v>280</v>
      </c>
      <c r="K36" s="2245" t="s">
        <v>280</v>
      </c>
      <c r="L36" s="2493" t="s">
        <v>280</v>
      </c>
      <c r="M36" s="2493" t="s">
        <v>280</v>
      </c>
      <c r="N36" s="2483" t="s">
        <v>280</v>
      </c>
      <c r="O36" s="2483" t="s">
        <v>280</v>
      </c>
      <c r="P36" s="14"/>
      <c r="Q36" s="14"/>
      <c r="T36" s="2245" t="s">
        <v>280</v>
      </c>
      <c r="U36" s="2493" t="s">
        <v>280</v>
      </c>
      <c r="V36" s="14"/>
      <c r="W36" s="2493" t="s">
        <v>280</v>
      </c>
      <c r="X36" s="2483" t="s">
        <v>280</v>
      </c>
      <c r="Y36" s="2483" t="s">
        <v>280</v>
      </c>
      <c r="Z36" s="2483" t="s">
        <v>280</v>
      </c>
      <c r="AC36" s="2493" t="s">
        <v>280</v>
      </c>
      <c r="AD36" s="2493" t="s">
        <v>280</v>
      </c>
      <c r="AE36" s="2493" t="s">
        <v>280</v>
      </c>
      <c r="AF36" s="2483" t="s">
        <v>280</v>
      </c>
      <c r="AG36" s="2483" t="s">
        <v>280</v>
      </c>
      <c r="AH36" s="2483" t="s">
        <v>280</v>
      </c>
      <c r="AI36" s="2489" t="s">
        <v>78</v>
      </c>
      <c r="AJ36" s="844"/>
    </row>
    <row r="37">
      <c r="B37" s="769">
        <v>16.0</v>
      </c>
      <c r="C37" s="769">
        <v>17.0</v>
      </c>
      <c r="D37" s="769">
        <v>18.0</v>
      </c>
      <c r="E37" s="769">
        <v>19.0</v>
      </c>
      <c r="F37" s="769">
        <v>20.0</v>
      </c>
      <c r="G37" s="769">
        <v>21.0</v>
      </c>
      <c r="H37" s="769">
        <v>22.0</v>
      </c>
      <c r="K37" s="769">
        <v>21.0</v>
      </c>
      <c r="L37" s="769">
        <v>22.0</v>
      </c>
      <c r="M37" s="769">
        <v>19.0</v>
      </c>
      <c r="N37" s="769">
        <v>20.0</v>
      </c>
      <c r="O37" s="769">
        <v>21.0</v>
      </c>
      <c r="P37" s="769">
        <v>22.0</v>
      </c>
      <c r="Q37" s="769">
        <v>23.0</v>
      </c>
      <c r="T37" s="769">
        <v>16.0</v>
      </c>
      <c r="U37" s="769">
        <v>17.0</v>
      </c>
      <c r="V37" s="769">
        <v>18.0</v>
      </c>
      <c r="W37" s="769">
        <v>19.0</v>
      </c>
      <c r="X37" s="769">
        <v>20.0</v>
      </c>
      <c r="Y37" s="769">
        <v>21.0</v>
      </c>
      <c r="Z37" s="769">
        <v>22.0</v>
      </c>
      <c r="AC37" s="2484">
        <v>17.0</v>
      </c>
      <c r="AD37" s="2484">
        <v>18.0</v>
      </c>
      <c r="AE37" s="2484">
        <v>19.0</v>
      </c>
      <c r="AF37" s="2484">
        <v>20.0</v>
      </c>
      <c r="AG37" s="2484">
        <v>21.0</v>
      </c>
      <c r="AH37" s="2484">
        <v>22.0</v>
      </c>
      <c r="AI37" s="2484">
        <v>23.0</v>
      </c>
      <c r="AJ37" s="844"/>
    </row>
    <row r="38" ht="18.0" customHeight="1">
      <c r="B38" s="841" t="s">
        <v>4102</v>
      </c>
      <c r="C38" s="1721"/>
      <c r="D38" s="2495" t="s">
        <v>5243</v>
      </c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721"/>
      <c r="V38" s="2495" t="s">
        <v>5243</v>
      </c>
      <c r="W38" s="1721"/>
      <c r="X38" s="1721"/>
      <c r="Y38" s="1721"/>
      <c r="Z38" s="1721"/>
      <c r="AA38" s="97"/>
      <c r="AB38" s="97"/>
      <c r="AC38" s="2492" t="s">
        <v>4102</v>
      </c>
      <c r="AD38" s="2496" t="s">
        <v>5243</v>
      </c>
      <c r="AE38" s="2481"/>
      <c r="AF38" s="1721"/>
      <c r="AG38" s="1721"/>
      <c r="AH38" s="1721"/>
      <c r="AI38" s="1721"/>
      <c r="AJ38" s="844"/>
    </row>
    <row r="39" ht="18.0" customHeight="1">
      <c r="B39" s="25"/>
      <c r="C39" s="1721"/>
      <c r="D39" s="25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721"/>
      <c r="V39" s="25"/>
      <c r="W39" s="1721"/>
      <c r="X39" s="1721"/>
      <c r="Y39" s="1721"/>
      <c r="Z39" s="1721"/>
      <c r="AA39" s="97"/>
      <c r="AB39" s="97"/>
      <c r="AC39" s="25"/>
      <c r="AD39" s="25"/>
      <c r="AE39" s="2481"/>
      <c r="AF39" s="1721"/>
      <c r="AG39" s="1721"/>
      <c r="AH39" s="1721"/>
      <c r="AI39" s="1721"/>
      <c r="AJ39" s="844"/>
    </row>
    <row r="40" ht="18.0" customHeight="1">
      <c r="B40" s="2244" t="s">
        <v>78</v>
      </c>
      <c r="C40" s="2482" t="s">
        <v>78</v>
      </c>
      <c r="D40" s="25"/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2482" t="s">
        <v>78</v>
      </c>
      <c r="V40" s="25"/>
      <c r="W40" s="2482" t="s">
        <v>78</v>
      </c>
      <c r="X40" s="2482" t="s">
        <v>78</v>
      </c>
      <c r="Y40" s="2482" t="s">
        <v>78</v>
      </c>
      <c r="Z40" s="2482" t="s">
        <v>78</v>
      </c>
      <c r="AA40" s="97"/>
      <c r="AB40" s="97"/>
      <c r="AC40" s="2489" t="s">
        <v>78</v>
      </c>
      <c r="AD40" s="25"/>
      <c r="AE40" s="773" t="s">
        <v>78</v>
      </c>
      <c r="AF40" s="2489" t="s">
        <v>78</v>
      </c>
      <c r="AG40" s="2489" t="s">
        <v>78</v>
      </c>
      <c r="AH40" s="2497" t="s">
        <v>78</v>
      </c>
      <c r="AI40" s="2497" t="s">
        <v>78</v>
      </c>
      <c r="AJ40" s="844"/>
    </row>
    <row r="41" ht="18.0" customHeight="1">
      <c r="B41" s="2245" t="s">
        <v>280</v>
      </c>
      <c r="C41" s="2493" t="s">
        <v>280</v>
      </c>
      <c r="D41" s="25"/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493" t="s">
        <v>280</v>
      </c>
      <c r="V41" s="25"/>
      <c r="W41" s="2483" t="s">
        <v>280</v>
      </c>
      <c r="X41" s="2483" t="s">
        <v>280</v>
      </c>
      <c r="Y41" s="2483" t="s">
        <v>280</v>
      </c>
      <c r="Z41" s="2483" t="s">
        <v>280</v>
      </c>
      <c r="AA41" s="97"/>
      <c r="AB41" s="97"/>
      <c r="AC41" s="2483" t="s">
        <v>280</v>
      </c>
      <c r="AD41" s="2493" t="s">
        <v>280</v>
      </c>
      <c r="AE41" s="2242" t="s">
        <v>280</v>
      </c>
      <c r="AF41" s="2483" t="s">
        <v>280</v>
      </c>
      <c r="AG41" s="2483" t="s">
        <v>280</v>
      </c>
      <c r="AH41" s="2483" t="s">
        <v>280</v>
      </c>
      <c r="AI41" s="2498" t="s">
        <v>280</v>
      </c>
      <c r="AJ41" s="844"/>
    </row>
    <row r="42">
      <c r="B42" s="769">
        <v>23.0</v>
      </c>
      <c r="C42" s="769">
        <v>24.0</v>
      </c>
      <c r="D42" s="769">
        <v>25.0</v>
      </c>
      <c r="E42" s="769">
        <v>26.0</v>
      </c>
      <c r="F42" s="769">
        <v>27.0</v>
      </c>
      <c r="G42" s="769">
        <v>28.0</v>
      </c>
      <c r="H42" s="769">
        <v>29.0</v>
      </c>
      <c r="J42" s="1" t="s">
        <v>149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23.0</v>
      </c>
      <c r="U42" s="769">
        <v>24.0</v>
      </c>
      <c r="V42" s="769">
        <v>25.0</v>
      </c>
      <c r="W42" s="769">
        <v>26.0</v>
      </c>
      <c r="X42" s="769">
        <v>27.0</v>
      </c>
      <c r="Y42" s="769">
        <v>28.0</v>
      </c>
      <c r="Z42" s="769">
        <v>29.0</v>
      </c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1389" t="s">
        <v>115</v>
      </c>
      <c r="G43" s="1389" t="s">
        <v>115</v>
      </c>
      <c r="H43" s="1389" t="s">
        <v>115</v>
      </c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841" t="s">
        <v>4102</v>
      </c>
      <c r="U43" s="1721"/>
      <c r="V43" s="2511" t="s">
        <v>5324</v>
      </c>
      <c r="W43" s="1721"/>
      <c r="X43" s="1721"/>
      <c r="Y43" s="1721"/>
      <c r="Z43" s="1721"/>
      <c r="AA43" s="97"/>
      <c r="AB43" s="97"/>
      <c r="AC43" s="2492" t="s">
        <v>4102</v>
      </c>
      <c r="AD43" s="2499" t="s">
        <v>4685</v>
      </c>
      <c r="AE43" s="1721"/>
      <c r="AF43" s="1721"/>
      <c r="AG43" s="1721"/>
      <c r="AH43" s="1721"/>
      <c r="AI43" s="1721"/>
      <c r="AJ43" s="844"/>
    </row>
    <row r="44" ht="18.0" customHeight="1">
      <c r="B44" s="25"/>
      <c r="C44" s="25"/>
      <c r="D44" s="25"/>
      <c r="E44" s="25"/>
      <c r="F44" s="25"/>
      <c r="G44" s="25"/>
      <c r="H44" s="25"/>
      <c r="K44" s="25"/>
      <c r="L44" s="25"/>
      <c r="M44" s="25"/>
      <c r="N44" s="25"/>
      <c r="O44" s="25"/>
      <c r="P44" s="25"/>
      <c r="Q44" s="25"/>
      <c r="T44" s="25"/>
      <c r="U44" s="1721"/>
      <c r="V44" s="25"/>
      <c r="W44" s="1721"/>
      <c r="X44" s="1721"/>
      <c r="Y44" s="1721"/>
      <c r="Z44" s="1721"/>
      <c r="AA44" s="97"/>
      <c r="AB44" s="97"/>
      <c r="AC44" s="25"/>
      <c r="AD44" s="25"/>
      <c r="AE44" s="1721"/>
      <c r="AF44" s="1721"/>
      <c r="AG44" s="1721"/>
      <c r="AH44" s="1721"/>
      <c r="AI44" s="1721"/>
      <c r="AJ44" s="844"/>
    </row>
    <row r="45" ht="18.0" customHeight="1">
      <c r="B45" s="25"/>
      <c r="C45" s="25"/>
      <c r="D45" s="25"/>
      <c r="E45" s="25"/>
      <c r="F45" s="25"/>
      <c r="G45" s="25"/>
      <c r="H45" s="25"/>
      <c r="K45" s="25"/>
      <c r="L45" s="25"/>
      <c r="M45" s="25"/>
      <c r="N45" s="25"/>
      <c r="O45" s="25"/>
      <c r="P45" s="25"/>
      <c r="Q45" s="25"/>
      <c r="T45" s="2244" t="s">
        <v>78</v>
      </c>
      <c r="U45" s="2482" t="s">
        <v>78</v>
      </c>
      <c r="V45" s="14"/>
      <c r="W45" s="2482" t="s">
        <v>78</v>
      </c>
      <c r="X45" s="2482" t="s">
        <v>78</v>
      </c>
      <c r="Y45" s="2482" t="s">
        <v>78</v>
      </c>
      <c r="Z45" s="2482" t="s">
        <v>78</v>
      </c>
      <c r="AA45" s="97"/>
      <c r="AB45" s="97"/>
      <c r="AC45" s="2489" t="s">
        <v>78</v>
      </c>
      <c r="AD45" s="14"/>
      <c r="AE45" s="2501" t="s">
        <v>78</v>
      </c>
      <c r="AF45" s="2503" t="s">
        <v>78</v>
      </c>
      <c r="AG45" s="2501" t="s">
        <v>78</v>
      </c>
      <c r="AH45" s="2503" t="s">
        <v>78</v>
      </c>
      <c r="AI45" s="2501" t="s">
        <v>78</v>
      </c>
      <c r="AJ45" s="844"/>
    </row>
    <row r="46" ht="18.0" customHeight="1">
      <c r="B46" s="14"/>
      <c r="C46" s="14"/>
      <c r="D46" s="14"/>
      <c r="E46" s="14"/>
      <c r="F46" s="14"/>
      <c r="G46" s="14"/>
      <c r="H46" s="14"/>
      <c r="K46" s="14"/>
      <c r="L46" s="14"/>
      <c r="M46" s="14"/>
      <c r="N46" s="14"/>
      <c r="O46" s="14"/>
      <c r="P46" s="14"/>
      <c r="Q46" s="14"/>
      <c r="T46" s="2245" t="s">
        <v>280</v>
      </c>
      <c r="U46" s="2483" t="s">
        <v>280</v>
      </c>
      <c r="V46" s="2483" t="s">
        <v>280</v>
      </c>
      <c r="W46" s="2483" t="s">
        <v>280</v>
      </c>
      <c r="X46" s="2483" t="s">
        <v>280</v>
      </c>
      <c r="Y46" s="2483" t="s">
        <v>280</v>
      </c>
      <c r="Z46" s="2483" t="s">
        <v>280</v>
      </c>
      <c r="AA46" s="97"/>
      <c r="AB46" s="97"/>
      <c r="AC46" s="2498" t="s">
        <v>280</v>
      </c>
      <c r="AD46" s="2334" t="s">
        <v>280</v>
      </c>
      <c r="AE46" s="2504" t="s">
        <v>280</v>
      </c>
      <c r="AF46" s="2505" t="s">
        <v>280</v>
      </c>
      <c r="AG46" s="2504" t="s">
        <v>280</v>
      </c>
      <c r="AH46" s="2504" t="s">
        <v>280</v>
      </c>
      <c r="AI46" s="2504" t="s">
        <v>280</v>
      </c>
      <c r="AJ46" s="844"/>
    </row>
    <row r="47">
      <c r="B47" s="769">
        <v>30.0</v>
      </c>
      <c r="T47" s="769">
        <v>30.0</v>
      </c>
      <c r="AC47" s="769">
        <v>31.0</v>
      </c>
      <c r="AJ47" s="844"/>
    </row>
    <row r="48">
      <c r="B48" s="1389" t="s">
        <v>115</v>
      </c>
      <c r="T48" s="841" t="s">
        <v>4102</v>
      </c>
      <c r="AC48" s="1721"/>
      <c r="AJ48" s="844"/>
    </row>
    <row r="49">
      <c r="B49" s="25"/>
      <c r="T49" s="25"/>
      <c r="AC49" s="2500"/>
      <c r="AJ49" s="844"/>
    </row>
    <row r="50">
      <c r="B50" s="25"/>
      <c r="T50" s="2244" t="s">
        <v>78</v>
      </c>
      <c r="AC50" s="1042" t="s">
        <v>78</v>
      </c>
      <c r="AJ50" s="844"/>
    </row>
    <row r="51">
      <c r="B51" s="14"/>
      <c r="T51" s="2247" t="s">
        <v>280</v>
      </c>
      <c r="AC51" s="2506" t="s">
        <v>280</v>
      </c>
      <c r="AJ51" s="844"/>
    </row>
    <row r="52">
      <c r="AJ52" s="844"/>
    </row>
    <row r="54">
      <c r="B54" s="2154" t="s">
        <v>5436</v>
      </c>
      <c r="C54" s="36"/>
      <c r="D54" s="36"/>
      <c r="E54" s="36"/>
      <c r="F54" s="36"/>
      <c r="G54" s="2156" t="s">
        <v>139</v>
      </c>
      <c r="H54" s="2156" t="s">
        <v>140</v>
      </c>
      <c r="U54" s="905"/>
    </row>
    <row r="55">
      <c r="B55" s="51"/>
      <c r="G55" s="71" t="s">
        <v>85</v>
      </c>
      <c r="H55" s="2127" t="s">
        <v>4394</v>
      </c>
      <c r="J55" s="2568"/>
      <c r="T55" s="905"/>
      <c r="U55" s="905"/>
    </row>
    <row r="56">
      <c r="B56" s="51"/>
      <c r="G56" s="71" t="s">
        <v>116</v>
      </c>
      <c r="H56" s="2127" t="s">
        <v>4285</v>
      </c>
      <c r="T56" s="905"/>
      <c r="U56" s="905"/>
    </row>
    <row r="57">
      <c r="B57" s="153"/>
      <c r="C57" s="113"/>
      <c r="D57" s="113"/>
      <c r="E57" s="113"/>
      <c r="F57" s="113"/>
      <c r="G57" s="71" t="s">
        <v>169</v>
      </c>
      <c r="H57" s="2127" t="s">
        <v>4395</v>
      </c>
      <c r="T57" s="905"/>
      <c r="U57" s="905"/>
    </row>
    <row r="58">
      <c r="A58" s="84" t="s">
        <v>4113</v>
      </c>
      <c r="B58" s="2250" t="s">
        <v>4114</v>
      </c>
      <c r="C58" s="2251" t="s">
        <v>448</v>
      </c>
      <c r="D58" s="2252" t="s">
        <v>124</v>
      </c>
      <c r="E58" s="4"/>
      <c r="F58" s="2253" t="s">
        <v>4454</v>
      </c>
      <c r="G58" s="2345" t="s">
        <v>4455</v>
      </c>
      <c r="H58" s="4"/>
      <c r="T58" s="905"/>
      <c r="U58" s="905"/>
      <c r="V58" s="1" t="s">
        <v>149</v>
      </c>
    </row>
    <row r="59">
      <c r="A59" s="84"/>
      <c r="B59" s="2386">
        <v>45972.0</v>
      </c>
      <c r="C59" s="2387" t="s">
        <v>5444</v>
      </c>
      <c r="D59" s="2388" t="s">
        <v>508</v>
      </c>
      <c r="E59" s="4"/>
      <c r="F59" s="2389"/>
      <c r="G59" s="2388" t="s">
        <v>508</v>
      </c>
      <c r="H59" s="4"/>
      <c r="T59" s="905"/>
      <c r="U59" s="905"/>
    </row>
    <row r="60" ht="15.0" hidden="1" customHeight="1">
      <c r="A60" s="1" t="s">
        <v>149</v>
      </c>
      <c r="B60" s="2386">
        <v>45909.0</v>
      </c>
      <c r="C60" s="2387" t="s">
        <v>5318</v>
      </c>
      <c r="D60" s="2388" t="s">
        <v>508</v>
      </c>
      <c r="E60" s="4"/>
      <c r="F60" s="2389"/>
      <c r="G60" s="2388"/>
      <c r="H60" s="4"/>
      <c r="T60" s="905"/>
      <c r="U60" s="905"/>
    </row>
    <row r="61" hidden="1">
      <c r="B61" s="2386">
        <v>45918.0</v>
      </c>
      <c r="C61" s="2387" t="s">
        <v>3981</v>
      </c>
      <c r="D61" s="2388" t="s">
        <v>508</v>
      </c>
      <c r="E61" s="4"/>
      <c r="F61" s="2389"/>
      <c r="G61" s="2388"/>
      <c r="H61" s="4"/>
      <c r="T61" s="905"/>
      <c r="U61" s="905"/>
    </row>
    <row r="62" hidden="1">
      <c r="B62" s="2386">
        <v>45925.0</v>
      </c>
      <c r="C62" s="2387" t="s">
        <v>4120</v>
      </c>
      <c r="D62" s="2388" t="s">
        <v>508</v>
      </c>
      <c r="E62" s="4"/>
      <c r="F62" s="2389"/>
      <c r="G62" s="2388"/>
      <c r="H62" s="4"/>
      <c r="T62" s="905"/>
      <c r="U62" s="905"/>
    </row>
    <row r="63" hidden="1">
      <c r="B63" s="2390">
        <v>45901.0</v>
      </c>
      <c r="C63" s="2391" t="s">
        <v>78</v>
      </c>
      <c r="D63" s="2393" t="s">
        <v>786</v>
      </c>
      <c r="E63" s="4"/>
      <c r="F63" s="2367" t="s">
        <v>4506</v>
      </c>
      <c r="G63" s="2393" t="s">
        <v>5335</v>
      </c>
      <c r="H63" s="4"/>
      <c r="T63" s="905"/>
      <c r="U63" s="905"/>
    </row>
    <row r="64" hidden="1">
      <c r="B64" s="2390">
        <v>45902.0</v>
      </c>
      <c r="C64" s="2391" t="s">
        <v>78</v>
      </c>
      <c r="D64" s="2393" t="s">
        <v>157</v>
      </c>
      <c r="E64" s="4"/>
      <c r="F64" s="2367" t="s">
        <v>4506</v>
      </c>
      <c r="G64" s="2393" t="s">
        <v>5338</v>
      </c>
      <c r="H64" s="4"/>
      <c r="T64" s="905"/>
      <c r="U64" s="905"/>
    </row>
    <row r="65" hidden="1">
      <c r="B65" s="2390">
        <v>45903.0</v>
      </c>
      <c r="C65" s="2391" t="s">
        <v>78</v>
      </c>
      <c r="D65" s="2393" t="s">
        <v>479</v>
      </c>
      <c r="E65" s="4"/>
      <c r="F65" s="2367" t="s">
        <v>4506</v>
      </c>
      <c r="G65" s="2393" t="s">
        <v>5347</v>
      </c>
      <c r="H65" s="4"/>
      <c r="T65" s="905"/>
      <c r="U65" s="905"/>
    </row>
    <row r="66" hidden="1">
      <c r="B66" s="2390">
        <v>45904.0</v>
      </c>
      <c r="C66" s="2391" t="s">
        <v>78</v>
      </c>
      <c r="D66" s="2393" t="s">
        <v>3987</v>
      </c>
      <c r="E66" s="4"/>
      <c r="F66" s="2367" t="s">
        <v>4506</v>
      </c>
      <c r="G66" s="2393" t="s">
        <v>5354</v>
      </c>
      <c r="H66" s="4"/>
      <c r="K66" s="346"/>
    </row>
    <row r="67" hidden="1">
      <c r="B67" s="2390">
        <v>45905.0</v>
      </c>
      <c r="C67" s="2391" t="s">
        <v>78</v>
      </c>
      <c r="D67" s="2393" t="s">
        <v>837</v>
      </c>
      <c r="E67" s="4"/>
      <c r="F67" s="2367" t="s">
        <v>4506</v>
      </c>
      <c r="G67" s="2393" t="s">
        <v>5356</v>
      </c>
      <c r="H67" s="4"/>
      <c r="K67" s="346"/>
    </row>
    <row r="68" hidden="1">
      <c r="B68" s="2390">
        <v>45906.0</v>
      </c>
      <c r="C68" s="2391" t="s">
        <v>78</v>
      </c>
      <c r="D68" s="2393" t="s">
        <v>228</v>
      </c>
      <c r="E68" s="4"/>
      <c r="F68" s="2367" t="s">
        <v>4506</v>
      </c>
      <c r="G68" s="2393" t="s">
        <v>5358</v>
      </c>
      <c r="H68" s="4"/>
      <c r="K68" s="346"/>
    </row>
    <row r="69" hidden="1">
      <c r="B69" s="2390">
        <v>45907.0</v>
      </c>
      <c r="C69" s="2391" t="s">
        <v>78</v>
      </c>
      <c r="D69" s="2393" t="s">
        <v>523</v>
      </c>
      <c r="E69" s="4"/>
      <c r="F69" s="2367" t="s">
        <v>4506</v>
      </c>
      <c r="G69" s="2393" t="s">
        <v>5360</v>
      </c>
      <c r="H69" s="4"/>
      <c r="K69" s="346"/>
    </row>
    <row r="70" hidden="1">
      <c r="B70" s="2390">
        <v>45910.0</v>
      </c>
      <c r="C70" s="2391" t="s">
        <v>78</v>
      </c>
      <c r="D70" s="2393" t="s">
        <v>501</v>
      </c>
      <c r="E70" s="4"/>
      <c r="F70" s="2367" t="s">
        <v>4506</v>
      </c>
      <c r="G70" s="2393" t="s">
        <v>5362</v>
      </c>
      <c r="H70" s="4"/>
      <c r="K70" s="346"/>
    </row>
    <row r="71" hidden="1">
      <c r="B71" s="2390">
        <v>45911.0</v>
      </c>
      <c r="C71" s="2391" t="s">
        <v>78</v>
      </c>
      <c r="D71" s="2393" t="s">
        <v>134</v>
      </c>
      <c r="E71" s="4"/>
      <c r="F71" s="2367" t="s">
        <v>4506</v>
      </c>
      <c r="G71" s="2427" t="s">
        <v>4712</v>
      </c>
      <c r="H71" s="4"/>
      <c r="K71" s="346"/>
    </row>
    <row r="72" hidden="1">
      <c r="B72" s="2390">
        <v>45912.0</v>
      </c>
      <c r="C72" s="2391" t="s">
        <v>78</v>
      </c>
      <c r="D72" s="2393" t="s">
        <v>228</v>
      </c>
      <c r="E72" s="4"/>
      <c r="F72" s="2367" t="s">
        <v>4506</v>
      </c>
      <c r="G72" s="2393" t="s">
        <v>5367</v>
      </c>
      <c r="H72" s="4"/>
      <c r="K72" s="346"/>
    </row>
    <row r="73" hidden="1">
      <c r="B73" s="2390">
        <v>45913.0</v>
      </c>
      <c r="C73" s="2391" t="s">
        <v>78</v>
      </c>
      <c r="D73" s="2393" t="s">
        <v>154</v>
      </c>
      <c r="E73" s="4"/>
      <c r="F73" s="2367" t="s">
        <v>4506</v>
      </c>
      <c r="G73" s="2393" t="s">
        <v>5369</v>
      </c>
      <c r="H73" s="4"/>
      <c r="K73" s="346"/>
    </row>
    <row r="74" hidden="1">
      <c r="B74" s="2390">
        <v>45914.0</v>
      </c>
      <c r="C74" s="2391" t="s">
        <v>78</v>
      </c>
      <c r="D74" s="2393" t="s">
        <v>774</v>
      </c>
      <c r="E74" s="4"/>
      <c r="F74" s="2367" t="s">
        <v>4506</v>
      </c>
      <c r="G74" s="2393" t="s">
        <v>5371</v>
      </c>
      <c r="H74" s="4"/>
      <c r="K74" s="346"/>
    </row>
    <row r="75" hidden="1">
      <c r="B75" s="2390">
        <v>45915.0</v>
      </c>
      <c r="C75" s="2391" t="s">
        <v>78</v>
      </c>
      <c r="D75" s="2393" t="s">
        <v>180</v>
      </c>
      <c r="E75" s="4"/>
      <c r="F75" s="2367" t="s">
        <v>4506</v>
      </c>
      <c r="G75" s="2393" t="s">
        <v>5373</v>
      </c>
      <c r="H75" s="4"/>
      <c r="K75" s="346"/>
    </row>
    <row r="76" hidden="1">
      <c r="B76" s="2390">
        <v>45916.0</v>
      </c>
      <c r="C76" s="2391" t="s">
        <v>78</v>
      </c>
      <c r="D76" s="2393" t="s">
        <v>170</v>
      </c>
      <c r="E76" s="4"/>
      <c r="F76" s="2367" t="s">
        <v>4506</v>
      </c>
      <c r="G76" s="2393" t="s">
        <v>5375</v>
      </c>
      <c r="H76" s="4"/>
      <c r="K76" s="346"/>
    </row>
    <row r="77" hidden="1">
      <c r="B77" s="2390">
        <v>45917.0</v>
      </c>
      <c r="C77" s="2391" t="s">
        <v>78</v>
      </c>
      <c r="D77" s="2393" t="s">
        <v>5377</v>
      </c>
      <c r="E77" s="4"/>
      <c r="F77" s="2367" t="s">
        <v>4506</v>
      </c>
      <c r="G77" s="2393" t="s">
        <v>5378</v>
      </c>
      <c r="H77" s="4"/>
      <c r="K77" s="346"/>
    </row>
    <row r="78" hidden="1">
      <c r="B78" s="2390">
        <v>45919.0</v>
      </c>
      <c r="C78" s="2391" t="s">
        <v>78</v>
      </c>
      <c r="D78" s="2393" t="s">
        <v>886</v>
      </c>
      <c r="E78" s="4"/>
      <c r="F78" s="2367" t="s">
        <v>4506</v>
      </c>
      <c r="G78" s="2393" t="s">
        <v>5381</v>
      </c>
      <c r="H78" s="4"/>
      <c r="K78" s="346"/>
    </row>
    <row r="79" hidden="1">
      <c r="B79" s="2390">
        <v>45920.0</v>
      </c>
      <c r="C79" s="2391" t="s">
        <v>78</v>
      </c>
      <c r="D79" s="2393" t="s">
        <v>3279</v>
      </c>
      <c r="E79" s="4"/>
      <c r="F79" s="2367" t="s">
        <v>4506</v>
      </c>
      <c r="G79" s="2393" t="s">
        <v>5384</v>
      </c>
      <c r="H79" s="4"/>
      <c r="K79" s="346"/>
    </row>
    <row r="80" hidden="1">
      <c r="B80" s="2390">
        <v>45921.0</v>
      </c>
      <c r="C80" s="2391" t="s">
        <v>78</v>
      </c>
      <c r="D80" s="2514" t="s">
        <v>3755</v>
      </c>
      <c r="E80" s="2516"/>
      <c r="F80" s="2367" t="s">
        <v>4506</v>
      </c>
      <c r="G80" s="2393" t="s">
        <v>5386</v>
      </c>
      <c r="H80" s="4"/>
      <c r="K80" s="346"/>
    </row>
    <row r="81" hidden="1">
      <c r="B81" s="2390">
        <v>45922.0</v>
      </c>
      <c r="C81" s="2391" t="s">
        <v>78</v>
      </c>
      <c r="D81" s="2393" t="s">
        <v>4360</v>
      </c>
      <c r="E81" s="2518"/>
      <c r="F81" s="2367" t="s">
        <v>4506</v>
      </c>
      <c r="G81" s="2393" t="s">
        <v>5389</v>
      </c>
      <c r="H81" s="4"/>
      <c r="K81" s="346"/>
    </row>
    <row r="82" hidden="1">
      <c r="B82" s="2390">
        <v>45923.0</v>
      </c>
      <c r="C82" s="2391" t="s">
        <v>78</v>
      </c>
      <c r="D82" s="2393" t="s">
        <v>4789</v>
      </c>
      <c r="E82" s="2518"/>
      <c r="F82" s="2367" t="s">
        <v>4506</v>
      </c>
      <c r="G82" s="2393" t="s">
        <v>5390</v>
      </c>
      <c r="H82" s="4"/>
      <c r="K82" s="346"/>
    </row>
    <row r="83" hidden="1">
      <c r="B83" s="2390">
        <v>45924.0</v>
      </c>
      <c r="C83" s="2391" t="s">
        <v>78</v>
      </c>
      <c r="D83" s="2393" t="s">
        <v>1184</v>
      </c>
      <c r="E83" s="2518"/>
      <c r="F83" s="2367" t="s">
        <v>4506</v>
      </c>
      <c r="G83" s="2393" t="s">
        <v>5391</v>
      </c>
      <c r="H83" s="4"/>
      <c r="K83" s="346"/>
    </row>
    <row r="84" hidden="1">
      <c r="B84" s="2404">
        <v>45901.0</v>
      </c>
      <c r="C84" s="2405" t="s">
        <v>280</v>
      </c>
      <c r="D84" s="2406" t="s">
        <v>1371</v>
      </c>
      <c r="E84" s="114"/>
      <c r="F84" s="2407" t="s">
        <v>4461</v>
      </c>
      <c r="G84" s="2261" t="s">
        <v>5394</v>
      </c>
      <c r="H84" s="4"/>
      <c r="J84" s="7"/>
      <c r="K84" s="7"/>
      <c r="L84" s="7"/>
      <c r="T84" s="905"/>
      <c r="U84" s="905"/>
    </row>
    <row r="85" hidden="1">
      <c r="B85" s="2404">
        <v>45902.0</v>
      </c>
      <c r="C85" s="2405" t="s">
        <v>280</v>
      </c>
      <c r="D85" s="2406" t="s">
        <v>479</v>
      </c>
      <c r="E85" s="114"/>
      <c r="F85" s="2407" t="s">
        <v>4461</v>
      </c>
      <c r="G85" s="2261" t="s">
        <v>5396</v>
      </c>
      <c r="H85" s="4"/>
      <c r="J85" s="7"/>
      <c r="K85" s="7"/>
      <c r="L85" s="7"/>
      <c r="T85" s="905"/>
      <c r="U85" s="905"/>
    </row>
    <row r="86" hidden="1">
      <c r="B86" s="2404">
        <v>45903.0</v>
      </c>
      <c r="C86" s="2405" t="s">
        <v>280</v>
      </c>
      <c r="D86" s="2406" t="s">
        <v>3270</v>
      </c>
      <c r="E86" s="114"/>
      <c r="F86" s="2407" t="s">
        <v>4461</v>
      </c>
      <c r="G86" s="2261" t="s">
        <v>5398</v>
      </c>
      <c r="H86" s="4"/>
      <c r="I86" s="2408"/>
      <c r="T86" s="905"/>
      <c r="U86" s="905"/>
    </row>
    <row r="87" hidden="1">
      <c r="B87" s="2404">
        <v>45904.0</v>
      </c>
      <c r="C87" s="2405" t="s">
        <v>280</v>
      </c>
      <c r="D87" s="2406" t="s">
        <v>4288</v>
      </c>
      <c r="E87" s="114"/>
      <c r="F87" s="2407" t="s">
        <v>4461</v>
      </c>
      <c r="G87" s="2261" t="s">
        <v>5400</v>
      </c>
      <c r="H87" s="4"/>
      <c r="I87" s="2408"/>
      <c r="T87" s="905"/>
      <c r="U87" s="905"/>
    </row>
    <row r="88" hidden="1">
      <c r="B88" s="2404">
        <v>45905.0</v>
      </c>
      <c r="C88" s="2405" t="s">
        <v>280</v>
      </c>
      <c r="D88" s="2406" t="s">
        <v>4725</v>
      </c>
      <c r="E88" s="114"/>
      <c r="F88" s="2407" t="s">
        <v>4461</v>
      </c>
      <c r="G88" s="2261" t="s">
        <v>5401</v>
      </c>
      <c r="H88" s="4"/>
      <c r="I88" s="2408"/>
      <c r="T88" s="905"/>
      <c r="U88" s="905"/>
    </row>
    <row r="89" hidden="1">
      <c r="B89" s="2404">
        <v>45906.0</v>
      </c>
      <c r="C89" s="2405" t="s">
        <v>280</v>
      </c>
      <c r="D89" s="2406" t="s">
        <v>5402</v>
      </c>
      <c r="E89" s="114"/>
      <c r="F89" s="2407" t="s">
        <v>4461</v>
      </c>
      <c r="G89" s="2261" t="s">
        <v>5403</v>
      </c>
      <c r="H89" s="4"/>
      <c r="I89" s="2408"/>
      <c r="T89" s="905"/>
      <c r="U89" s="905"/>
    </row>
    <row r="90" hidden="1">
      <c r="B90" s="2404">
        <v>45907.0</v>
      </c>
      <c r="C90" s="2405" t="s">
        <v>280</v>
      </c>
      <c r="D90" s="2406" t="s">
        <v>2144</v>
      </c>
      <c r="E90" s="114"/>
      <c r="F90" s="2407" t="s">
        <v>4461</v>
      </c>
      <c r="G90" s="2261" t="s">
        <v>5404</v>
      </c>
      <c r="H90" s="4"/>
      <c r="I90" s="2408"/>
      <c r="T90" s="905"/>
      <c r="U90" s="905"/>
    </row>
    <row r="91" hidden="1">
      <c r="B91" s="2404">
        <v>45908.0</v>
      </c>
      <c r="C91" s="2405" t="s">
        <v>280</v>
      </c>
      <c r="D91" s="2406" t="s">
        <v>687</v>
      </c>
      <c r="E91" s="114"/>
      <c r="F91" s="2407" t="s">
        <v>4461</v>
      </c>
      <c r="G91" s="2261" t="s">
        <v>5405</v>
      </c>
      <c r="H91" s="4"/>
      <c r="I91" s="2408"/>
      <c r="T91" s="905"/>
      <c r="U91" s="905"/>
    </row>
    <row r="92" hidden="1">
      <c r="B92" s="2404">
        <v>45910.0</v>
      </c>
      <c r="C92" s="2405" t="s">
        <v>280</v>
      </c>
      <c r="D92" s="2406" t="s">
        <v>583</v>
      </c>
      <c r="E92" s="114"/>
      <c r="F92" s="2407" t="s">
        <v>4461</v>
      </c>
      <c r="G92" s="2261" t="s">
        <v>5407</v>
      </c>
      <c r="H92" s="4"/>
      <c r="I92" s="2408"/>
      <c r="T92" s="905"/>
      <c r="U92" s="905"/>
    </row>
    <row r="93" hidden="1">
      <c r="B93" s="2404">
        <v>45911.0</v>
      </c>
      <c r="C93" s="2405" t="s">
        <v>280</v>
      </c>
      <c r="D93" s="2406" t="s">
        <v>5408</v>
      </c>
      <c r="E93" s="114"/>
      <c r="F93" s="2407" t="s">
        <v>4461</v>
      </c>
      <c r="G93" s="2261" t="s">
        <v>5409</v>
      </c>
      <c r="H93" s="4"/>
      <c r="I93" s="2412"/>
      <c r="T93" s="905"/>
      <c r="U93" s="905"/>
    </row>
    <row r="94" hidden="1">
      <c r="B94" s="2404">
        <v>45912.0</v>
      </c>
      <c r="C94" s="2405" t="s">
        <v>280</v>
      </c>
      <c r="D94" s="2406" t="s">
        <v>818</v>
      </c>
      <c r="E94" s="114"/>
      <c r="F94" s="2407" t="s">
        <v>4461</v>
      </c>
      <c r="G94" s="2273" t="s">
        <v>4712</v>
      </c>
      <c r="H94" s="4"/>
      <c r="I94" s="2408"/>
      <c r="T94" s="905"/>
      <c r="U94" s="905"/>
    </row>
    <row r="95" hidden="1">
      <c r="B95" s="2404">
        <v>45913.0</v>
      </c>
      <c r="C95" s="2405" t="s">
        <v>280</v>
      </c>
      <c r="D95" s="2406" t="s">
        <v>217</v>
      </c>
      <c r="E95" s="114"/>
      <c r="F95" s="2407" t="s">
        <v>4461</v>
      </c>
      <c r="G95" s="2261" t="s">
        <v>5410</v>
      </c>
      <c r="H95" s="4"/>
      <c r="T95" s="905"/>
      <c r="U95" s="905"/>
    </row>
    <row r="96" hidden="1">
      <c r="B96" s="2404">
        <v>45914.0</v>
      </c>
      <c r="C96" s="2405" t="s">
        <v>280</v>
      </c>
      <c r="D96" s="2406" t="s">
        <v>3987</v>
      </c>
      <c r="E96" s="114"/>
      <c r="F96" s="2407" t="s">
        <v>4461</v>
      </c>
      <c r="G96" s="2261" t="s">
        <v>5411</v>
      </c>
      <c r="H96" s="4"/>
      <c r="T96" s="905"/>
      <c r="U96" s="905"/>
    </row>
    <row r="97" hidden="1">
      <c r="B97" s="2404">
        <v>45915.0</v>
      </c>
      <c r="C97" s="2405" t="s">
        <v>280</v>
      </c>
      <c r="D97" s="2406" t="s">
        <v>728</v>
      </c>
      <c r="E97" s="114"/>
      <c r="F97" s="2407" t="s">
        <v>4461</v>
      </c>
      <c r="G97" s="2261" t="s">
        <v>5412</v>
      </c>
      <c r="H97" s="4"/>
    </row>
    <row r="98" hidden="1">
      <c r="B98" s="2404">
        <v>45916.0</v>
      </c>
      <c r="C98" s="2405" t="s">
        <v>280</v>
      </c>
      <c r="D98" s="2406" t="s">
        <v>4285</v>
      </c>
      <c r="E98" s="114"/>
      <c r="F98" s="2407" t="s">
        <v>4461</v>
      </c>
      <c r="G98" s="2261" t="s">
        <v>5413</v>
      </c>
      <c r="H98" s="4"/>
      <c r="K98" s="346"/>
    </row>
    <row r="99" hidden="1">
      <c r="B99" s="2404">
        <v>45917.0</v>
      </c>
      <c r="C99" s="2405" t="s">
        <v>280</v>
      </c>
      <c r="D99" s="2406" t="s">
        <v>564</v>
      </c>
      <c r="E99" s="114"/>
      <c r="F99" s="2407" t="s">
        <v>4461</v>
      </c>
      <c r="G99" s="2273" t="s">
        <v>4712</v>
      </c>
      <c r="H99" s="4"/>
      <c r="K99" s="346"/>
    </row>
    <row r="100" hidden="1">
      <c r="B100" s="2404">
        <v>45918.0</v>
      </c>
      <c r="C100" s="2405" t="s">
        <v>280</v>
      </c>
      <c r="D100" s="2406" t="s">
        <v>5068</v>
      </c>
      <c r="E100" s="114"/>
      <c r="F100" s="2407" t="s">
        <v>4461</v>
      </c>
      <c r="G100" s="2261" t="s">
        <v>5415</v>
      </c>
      <c r="H100" s="4"/>
      <c r="K100" s="346"/>
    </row>
    <row r="101" hidden="1">
      <c r="B101" s="2404">
        <v>45919.0</v>
      </c>
      <c r="C101" s="2405" t="s">
        <v>280</v>
      </c>
      <c r="D101" s="2406" t="s">
        <v>4951</v>
      </c>
      <c r="E101" s="114"/>
      <c r="F101" s="2407" t="s">
        <v>4461</v>
      </c>
      <c r="G101" s="2261" t="s">
        <v>5416</v>
      </c>
      <c r="H101" s="4"/>
      <c r="K101" s="352"/>
    </row>
    <row r="102" hidden="1">
      <c r="B102" s="2404">
        <v>45920.0</v>
      </c>
      <c r="C102" s="2405" t="s">
        <v>280</v>
      </c>
      <c r="D102" s="2406" t="s">
        <v>5417</v>
      </c>
      <c r="E102" s="114"/>
      <c r="F102" s="2407" t="s">
        <v>4461</v>
      </c>
      <c r="G102" s="2261" t="s">
        <v>5418</v>
      </c>
      <c r="H102" s="4"/>
      <c r="K102" s="346"/>
    </row>
    <row r="103" hidden="1">
      <c r="B103" s="2404">
        <v>45921.0</v>
      </c>
      <c r="C103" s="2405" t="s">
        <v>280</v>
      </c>
      <c r="D103" s="2406" t="s">
        <v>5419</v>
      </c>
      <c r="E103" s="114"/>
      <c r="F103" s="2407" t="s">
        <v>4461</v>
      </c>
      <c r="G103" s="2261" t="s">
        <v>5420</v>
      </c>
      <c r="H103" s="4"/>
      <c r="K103" s="346"/>
    </row>
    <row r="104" hidden="1">
      <c r="B104" s="2404">
        <v>45922.0</v>
      </c>
      <c r="C104" s="2405" t="s">
        <v>280</v>
      </c>
      <c r="D104" s="2406" t="s">
        <v>3987</v>
      </c>
      <c r="E104" s="114"/>
      <c r="F104" s="2407" t="s">
        <v>4461</v>
      </c>
      <c r="G104" s="2261" t="s">
        <v>5422</v>
      </c>
      <c r="H104" s="4"/>
      <c r="K104" s="346"/>
    </row>
    <row r="105" hidden="1">
      <c r="B105" s="2404">
        <v>45923.0</v>
      </c>
      <c r="C105" s="2405" t="s">
        <v>280</v>
      </c>
      <c r="D105" s="2406" t="s">
        <v>2144</v>
      </c>
      <c r="E105" s="114"/>
      <c r="F105" s="2407" t="s">
        <v>4461</v>
      </c>
      <c r="G105" s="2273" t="s">
        <v>4712</v>
      </c>
      <c r="H105" s="4"/>
      <c r="K105" s="346"/>
    </row>
    <row r="106" hidden="1">
      <c r="B106" s="2404">
        <v>45924.0</v>
      </c>
      <c r="C106" s="2405" t="s">
        <v>280</v>
      </c>
      <c r="D106" s="2406" t="s">
        <v>157</v>
      </c>
      <c r="E106" s="114"/>
      <c r="F106" s="2407" t="s">
        <v>4461</v>
      </c>
      <c r="G106" s="2261" t="s">
        <v>5425</v>
      </c>
      <c r="H106" s="4"/>
      <c r="K106" s="346"/>
    </row>
    <row r="107" hidden="1">
      <c r="B107" s="2404">
        <v>45925.0</v>
      </c>
      <c r="C107" s="2405" t="s">
        <v>280</v>
      </c>
      <c r="D107" s="2406" t="s">
        <v>5426</v>
      </c>
      <c r="E107" s="114"/>
      <c r="F107" s="2407" t="s">
        <v>4461</v>
      </c>
      <c r="G107" s="2261" t="s">
        <v>5428</v>
      </c>
      <c r="H107" s="4"/>
      <c r="K107" s="346"/>
    </row>
    <row r="108">
      <c r="B108" s="2386">
        <v>45979.0</v>
      </c>
      <c r="C108" s="2387" t="s">
        <v>3981</v>
      </c>
      <c r="D108" s="2388" t="s">
        <v>508</v>
      </c>
      <c r="E108" s="4"/>
      <c r="F108" s="2389"/>
      <c r="G108" s="2388" t="s">
        <v>508</v>
      </c>
      <c r="H108" s="4"/>
      <c r="K108" s="346"/>
    </row>
    <row r="109">
      <c r="B109" s="2386">
        <v>45986.0</v>
      </c>
      <c r="C109" s="2387" t="s">
        <v>4120</v>
      </c>
      <c r="D109" s="2388" t="s">
        <v>508</v>
      </c>
      <c r="E109" s="4"/>
      <c r="F109" s="2389"/>
      <c r="G109" s="2388" t="s">
        <v>508</v>
      </c>
      <c r="H109" s="4"/>
      <c r="K109" s="346"/>
    </row>
    <row r="110">
      <c r="B110" s="2390">
        <v>45962.0</v>
      </c>
      <c r="C110" s="2391" t="s">
        <v>78</v>
      </c>
      <c r="D110" s="2393" t="s">
        <v>154</v>
      </c>
      <c r="E110" s="4"/>
      <c r="F110" s="2367" t="s">
        <v>5511</v>
      </c>
      <c r="G110" s="2393" t="s">
        <v>5512</v>
      </c>
      <c r="H110" s="2518"/>
      <c r="K110" s="346"/>
    </row>
    <row r="111">
      <c r="B111" s="2390">
        <v>45963.0</v>
      </c>
      <c r="C111" s="2391" t="s">
        <v>78</v>
      </c>
      <c r="D111" s="2393" t="s">
        <v>969</v>
      </c>
      <c r="E111" s="4"/>
      <c r="F111" s="2367" t="s">
        <v>5511</v>
      </c>
      <c r="G111" s="2393" t="s">
        <v>5514</v>
      </c>
      <c r="H111" s="2518"/>
      <c r="K111" s="346"/>
    </row>
    <row r="112">
      <c r="B112" s="2390">
        <v>45964.0</v>
      </c>
      <c r="C112" s="2391" t="s">
        <v>78</v>
      </c>
      <c r="D112" s="2393" t="s">
        <v>3987</v>
      </c>
      <c r="E112" s="4"/>
      <c r="F112" s="2367" t="s">
        <v>5511</v>
      </c>
      <c r="G112" s="2393" t="s">
        <v>5518</v>
      </c>
      <c r="H112" s="2518"/>
      <c r="K112" s="346"/>
    </row>
    <row r="113">
      <c r="B113" s="2390">
        <v>45965.0</v>
      </c>
      <c r="C113" s="2391" t="s">
        <v>78</v>
      </c>
      <c r="D113" s="2393" t="s">
        <v>786</v>
      </c>
      <c r="E113" s="4"/>
      <c r="F113" s="2367" t="s">
        <v>5511</v>
      </c>
      <c r="G113" s="2393" t="s">
        <v>5519</v>
      </c>
      <c r="H113" s="2518"/>
      <c r="K113" s="346"/>
    </row>
    <row r="114">
      <c r="B114" s="2390">
        <v>45966.0</v>
      </c>
      <c r="C114" s="2391" t="s">
        <v>78</v>
      </c>
      <c r="D114" s="2393" t="s">
        <v>479</v>
      </c>
      <c r="E114" s="4"/>
      <c r="F114" s="2367" t="s">
        <v>5511</v>
      </c>
      <c r="G114" s="2393" t="s">
        <v>5522</v>
      </c>
      <c r="H114" s="2518"/>
      <c r="K114" s="346"/>
    </row>
    <row r="115">
      <c r="B115" s="2390">
        <v>45967.0</v>
      </c>
      <c r="C115" s="2391" t="s">
        <v>78</v>
      </c>
      <c r="D115" s="2393" t="s">
        <v>501</v>
      </c>
      <c r="E115" s="4"/>
      <c r="F115" s="2367" t="s">
        <v>5511</v>
      </c>
      <c r="G115" s="2393" t="s">
        <v>5523</v>
      </c>
      <c r="H115" s="2518"/>
      <c r="K115" s="346"/>
    </row>
    <row r="116">
      <c r="B116" s="2390">
        <v>45968.0</v>
      </c>
      <c r="C116" s="2391" t="s">
        <v>78</v>
      </c>
      <c r="D116" s="2393" t="s">
        <v>157</v>
      </c>
      <c r="E116" s="4"/>
      <c r="F116" s="2367" t="s">
        <v>5511</v>
      </c>
      <c r="G116" s="2393" t="s">
        <v>5527</v>
      </c>
      <c r="H116" s="2518"/>
      <c r="K116" s="346"/>
    </row>
    <row r="117">
      <c r="B117" s="2390">
        <v>45969.0</v>
      </c>
      <c r="C117" s="2391" t="s">
        <v>78</v>
      </c>
      <c r="D117" s="2393" t="s">
        <v>5529</v>
      </c>
      <c r="E117" s="4"/>
      <c r="F117" s="2367" t="s">
        <v>5511</v>
      </c>
      <c r="G117" s="2393" t="s">
        <v>5531</v>
      </c>
      <c r="H117" s="2518"/>
      <c r="K117" s="346"/>
    </row>
    <row r="118">
      <c r="B118" s="2390">
        <v>45970.0</v>
      </c>
      <c r="C118" s="2391" t="s">
        <v>78</v>
      </c>
      <c r="D118" s="2580" t="s">
        <v>1184</v>
      </c>
      <c r="E118" s="4"/>
      <c r="F118" s="2367" t="s">
        <v>5511</v>
      </c>
      <c r="G118" s="2393" t="s">
        <v>5534</v>
      </c>
      <c r="H118" s="2518"/>
      <c r="K118" s="346"/>
    </row>
    <row r="119">
      <c r="B119" s="2390">
        <v>45973.0</v>
      </c>
      <c r="C119" s="2391" t="s">
        <v>78</v>
      </c>
      <c r="D119" s="2580" t="s">
        <v>134</v>
      </c>
      <c r="E119" s="4"/>
      <c r="F119" s="2367" t="s">
        <v>5511</v>
      </c>
      <c r="G119" s="2393" t="s">
        <v>5536</v>
      </c>
      <c r="H119" s="2588"/>
      <c r="K119" s="346"/>
    </row>
    <row r="120">
      <c r="B120" s="2390">
        <v>45974.0</v>
      </c>
      <c r="C120" s="2391" t="s">
        <v>78</v>
      </c>
      <c r="D120" s="2580" t="s">
        <v>4920</v>
      </c>
      <c r="E120" s="4"/>
      <c r="F120" s="2367" t="s">
        <v>5511</v>
      </c>
      <c r="G120" s="2393" t="s">
        <v>5540</v>
      </c>
      <c r="H120" s="2518"/>
      <c r="K120" s="346"/>
    </row>
    <row r="121">
      <c r="B121" s="2390">
        <v>45975.0</v>
      </c>
      <c r="C121" s="2391" t="s">
        <v>78</v>
      </c>
      <c r="D121" s="2580" t="s">
        <v>1245</v>
      </c>
      <c r="E121" s="4"/>
      <c r="F121" s="2367" t="s">
        <v>5511</v>
      </c>
      <c r="G121" s="2393" t="s">
        <v>5542</v>
      </c>
      <c r="H121" s="2518"/>
      <c r="K121" s="346"/>
    </row>
    <row r="122">
      <c r="B122" s="2390">
        <v>45976.0</v>
      </c>
      <c r="C122" s="2391" t="s">
        <v>78</v>
      </c>
      <c r="D122" s="2580" t="s">
        <v>180</v>
      </c>
      <c r="E122" s="4"/>
      <c r="F122" s="2367" t="s">
        <v>5511</v>
      </c>
      <c r="G122" s="2393" t="s">
        <v>4985</v>
      </c>
      <c r="H122" s="2518"/>
      <c r="K122" s="346"/>
    </row>
    <row r="123">
      <c r="B123" s="2390">
        <v>45977.0</v>
      </c>
      <c r="C123" s="2391" t="s">
        <v>78</v>
      </c>
      <c r="D123" s="2580" t="s">
        <v>2337</v>
      </c>
      <c r="E123" s="4"/>
      <c r="F123" s="2367" t="s">
        <v>5511</v>
      </c>
      <c r="G123" s="2393" t="s">
        <v>5547</v>
      </c>
      <c r="H123" s="2518"/>
      <c r="K123" s="346"/>
    </row>
    <row r="124">
      <c r="B124" s="2390">
        <v>45978.0</v>
      </c>
      <c r="C124" s="2391" t="s">
        <v>78</v>
      </c>
      <c r="D124" s="2580" t="s">
        <v>314</v>
      </c>
      <c r="E124" s="4"/>
      <c r="F124" s="2367" t="s">
        <v>5511</v>
      </c>
      <c r="G124" s="2427" t="s">
        <v>4712</v>
      </c>
      <c r="H124" s="2588"/>
      <c r="J124" s="1" t="s">
        <v>5549</v>
      </c>
      <c r="K124" s="346"/>
    </row>
    <row r="125">
      <c r="B125" s="2390">
        <v>45980.0</v>
      </c>
      <c r="C125" s="2391" t="s">
        <v>78</v>
      </c>
      <c r="D125" s="2580" t="s">
        <v>4734</v>
      </c>
      <c r="E125" s="4"/>
      <c r="F125" s="2367" t="s">
        <v>5511</v>
      </c>
      <c r="G125" s="2393" t="s">
        <v>5554</v>
      </c>
      <c r="H125" s="2518"/>
      <c r="K125" s="346"/>
    </row>
    <row r="126">
      <c r="B126" s="2390">
        <v>45981.0</v>
      </c>
      <c r="C126" s="2391" t="s">
        <v>78</v>
      </c>
      <c r="D126" s="2580" t="s">
        <v>2796</v>
      </c>
      <c r="E126" s="4"/>
      <c r="F126" s="2367" t="s">
        <v>5511</v>
      </c>
      <c r="G126" s="2393" t="s">
        <v>5557</v>
      </c>
      <c r="H126" s="2518"/>
      <c r="K126" s="346"/>
    </row>
    <row r="127">
      <c r="B127" s="2390">
        <v>45982.0</v>
      </c>
      <c r="C127" s="2391" t="s">
        <v>78</v>
      </c>
      <c r="D127" s="2580" t="s">
        <v>4688</v>
      </c>
      <c r="E127" s="4"/>
      <c r="F127" s="2367" t="s">
        <v>5511</v>
      </c>
      <c r="G127" s="2393" t="s">
        <v>5563</v>
      </c>
      <c r="H127" s="2518"/>
      <c r="K127" s="346"/>
    </row>
    <row r="128">
      <c r="B128" s="2390">
        <v>45983.0</v>
      </c>
      <c r="C128" s="2391" t="s">
        <v>78</v>
      </c>
      <c r="D128" s="2393" t="s">
        <v>4829</v>
      </c>
      <c r="E128" s="4"/>
      <c r="F128" s="2367" t="s">
        <v>5511</v>
      </c>
      <c r="G128" s="2393" t="s">
        <v>5564</v>
      </c>
      <c r="H128" s="2518"/>
      <c r="K128" s="346"/>
    </row>
    <row r="129">
      <c r="B129" s="2390">
        <v>45984.0</v>
      </c>
      <c r="C129" s="2391" t="s">
        <v>78</v>
      </c>
      <c r="D129" s="2393" t="s">
        <v>4943</v>
      </c>
      <c r="E129" s="4"/>
      <c r="F129" s="2367" t="s">
        <v>5511</v>
      </c>
      <c r="G129" s="2393" t="s">
        <v>5568</v>
      </c>
      <c r="H129" s="2518"/>
      <c r="K129" s="346"/>
    </row>
    <row r="130">
      <c r="B130" s="2390">
        <v>45985.0</v>
      </c>
      <c r="C130" s="2391" t="s">
        <v>78</v>
      </c>
      <c r="D130" s="2393" t="s">
        <v>5569</v>
      </c>
      <c r="E130" s="4"/>
      <c r="F130" s="2367" t="s">
        <v>5511</v>
      </c>
      <c r="G130" s="2427" t="s">
        <v>4712</v>
      </c>
      <c r="H130" s="15"/>
      <c r="K130" s="346"/>
    </row>
    <row r="131">
      <c r="B131" s="2468">
        <v>45987.0</v>
      </c>
      <c r="C131" s="2464" t="s">
        <v>78</v>
      </c>
      <c r="D131" s="2591" t="s">
        <v>5574</v>
      </c>
      <c r="E131" s="2592"/>
      <c r="F131" s="2593" t="s">
        <v>5511</v>
      </c>
      <c r="G131" s="2467" t="s">
        <v>5577</v>
      </c>
      <c r="H131" s="2594"/>
      <c r="K131" s="346"/>
    </row>
    <row r="132">
      <c r="B132" s="2468">
        <v>45988.0</v>
      </c>
      <c r="C132" s="2464" t="s">
        <v>78</v>
      </c>
      <c r="D132" s="2591" t="s">
        <v>4296</v>
      </c>
      <c r="E132" s="2592"/>
      <c r="F132" s="2593" t="s">
        <v>5511</v>
      </c>
      <c r="G132" s="2467" t="s">
        <v>5582</v>
      </c>
      <c r="H132" s="2594"/>
      <c r="K132" s="346"/>
    </row>
    <row r="133">
      <c r="B133" s="2468">
        <v>45989.0</v>
      </c>
      <c r="C133" s="2464" t="s">
        <v>78</v>
      </c>
      <c r="D133" s="2591" t="s">
        <v>228</v>
      </c>
      <c r="E133" s="2592"/>
      <c r="F133" s="2593" t="s">
        <v>5511</v>
      </c>
      <c r="G133" s="2597" t="s">
        <v>5584</v>
      </c>
      <c r="H133" s="2594"/>
      <c r="K133" s="346"/>
    </row>
    <row r="134">
      <c r="B134" s="2468">
        <v>45990.0</v>
      </c>
      <c r="C134" s="2464" t="s">
        <v>78</v>
      </c>
      <c r="D134" s="2591" t="s">
        <v>5480</v>
      </c>
      <c r="E134" s="2592"/>
      <c r="F134" s="2598" t="s">
        <v>5511</v>
      </c>
      <c r="G134" s="2467" t="s">
        <v>5590</v>
      </c>
      <c r="H134" s="2594"/>
      <c r="K134" s="346"/>
    </row>
    <row r="135">
      <c r="B135" s="2468">
        <v>45991.0</v>
      </c>
      <c r="C135" s="2464" t="s">
        <v>78</v>
      </c>
      <c r="D135" s="2591" t="s">
        <v>3987</v>
      </c>
      <c r="E135" s="2592"/>
      <c r="F135" s="2593" t="s">
        <v>5511</v>
      </c>
      <c r="G135" s="2467" t="s">
        <v>5537</v>
      </c>
      <c r="H135" s="2594"/>
      <c r="K135" s="346"/>
    </row>
    <row r="136">
      <c r="B136" s="2404">
        <v>45962.0</v>
      </c>
      <c r="C136" s="2405" t="s">
        <v>280</v>
      </c>
      <c r="D136" s="2406" t="s">
        <v>5592</v>
      </c>
      <c r="E136" s="114"/>
      <c r="F136" s="2407" t="s">
        <v>5594</v>
      </c>
      <c r="G136" s="2406" t="s">
        <v>5597</v>
      </c>
      <c r="H136" s="114"/>
      <c r="K136" s="346"/>
    </row>
    <row r="137">
      <c r="B137" s="2404">
        <v>45963.0</v>
      </c>
      <c r="C137" s="2405" t="s">
        <v>280</v>
      </c>
      <c r="D137" s="2406" t="s">
        <v>4285</v>
      </c>
      <c r="E137" s="114"/>
      <c r="F137" s="2407" t="s">
        <v>5594</v>
      </c>
      <c r="G137" s="2406" t="s">
        <v>5600</v>
      </c>
      <c r="H137" s="2480"/>
      <c r="K137" s="346"/>
    </row>
    <row r="138">
      <c r="B138" s="2404">
        <v>45964.0</v>
      </c>
      <c r="C138" s="2405" t="s">
        <v>280</v>
      </c>
      <c r="D138" s="2406" t="s">
        <v>1371</v>
      </c>
      <c r="E138" s="114"/>
      <c r="F138" s="2407" t="s">
        <v>5594</v>
      </c>
      <c r="G138" s="2406" t="s">
        <v>5601</v>
      </c>
      <c r="H138" s="2480"/>
      <c r="K138" s="346"/>
    </row>
    <row r="139">
      <c r="B139" s="2404">
        <v>45965.0</v>
      </c>
      <c r="C139" s="2405" t="s">
        <v>280</v>
      </c>
      <c r="D139" s="2406" t="s">
        <v>479</v>
      </c>
      <c r="E139" s="114"/>
      <c r="F139" s="2407" t="s">
        <v>5594</v>
      </c>
      <c r="G139" s="2406" t="s">
        <v>5603</v>
      </c>
      <c r="H139" s="2480"/>
      <c r="K139" s="346"/>
    </row>
    <row r="140">
      <c r="B140" s="2404">
        <v>45966.0</v>
      </c>
      <c r="C140" s="2405" t="s">
        <v>280</v>
      </c>
      <c r="D140" s="2406" t="s">
        <v>4725</v>
      </c>
      <c r="E140" s="114"/>
      <c r="F140" s="2407" t="s">
        <v>5594</v>
      </c>
      <c r="G140" s="2406" t="s">
        <v>5604</v>
      </c>
      <c r="H140" s="2480"/>
      <c r="K140" s="346"/>
    </row>
    <row r="141">
      <c r="B141" s="2404">
        <v>45967.0</v>
      </c>
      <c r="C141" s="2405" t="s">
        <v>280</v>
      </c>
      <c r="D141" s="2406" t="s">
        <v>2144</v>
      </c>
      <c r="E141" s="114"/>
      <c r="F141" s="2407" t="s">
        <v>5594</v>
      </c>
      <c r="G141" s="2406" t="s">
        <v>5606</v>
      </c>
      <c r="H141" s="2480"/>
      <c r="K141" s="346"/>
    </row>
    <row r="142">
      <c r="B142" s="2404">
        <v>45968.0</v>
      </c>
      <c r="C142" s="2405" t="s">
        <v>280</v>
      </c>
      <c r="D142" s="2406" t="s">
        <v>3352</v>
      </c>
      <c r="E142" s="114"/>
      <c r="F142" s="2407" t="s">
        <v>5594</v>
      </c>
      <c r="G142" s="2406" t="s">
        <v>5609</v>
      </c>
      <c r="H142" s="2480"/>
      <c r="K142" s="346"/>
    </row>
    <row r="143">
      <c r="B143" s="2404">
        <v>45969.0</v>
      </c>
      <c r="C143" s="2405" t="s">
        <v>280</v>
      </c>
      <c r="D143" s="2406" t="s">
        <v>4883</v>
      </c>
      <c r="E143" s="114"/>
      <c r="F143" s="2407" t="s">
        <v>5594</v>
      </c>
      <c r="G143" s="2406" t="s">
        <v>5610</v>
      </c>
      <c r="H143" s="2480"/>
      <c r="K143" s="346"/>
    </row>
    <row r="144">
      <c r="B144" s="2404">
        <v>45970.0</v>
      </c>
      <c r="C144" s="2405" t="s">
        <v>280</v>
      </c>
      <c r="D144" s="2406" t="s">
        <v>886</v>
      </c>
      <c r="E144" s="114"/>
      <c r="F144" s="2407" t="s">
        <v>5594</v>
      </c>
      <c r="G144" s="2406" t="s">
        <v>5612</v>
      </c>
      <c r="H144" s="2480"/>
      <c r="K144" s="346"/>
    </row>
    <row r="145">
      <c r="B145" s="2404">
        <v>45971.0</v>
      </c>
      <c r="C145" s="2405" t="s">
        <v>280</v>
      </c>
      <c r="D145" s="2406" t="s">
        <v>817</v>
      </c>
      <c r="E145" s="114"/>
      <c r="F145" s="2407" t="s">
        <v>5594</v>
      </c>
      <c r="G145" s="2601" t="s">
        <v>5616</v>
      </c>
      <c r="H145" s="2480"/>
      <c r="K145" s="346"/>
    </row>
    <row r="146">
      <c r="B146" s="2404">
        <v>45973.0</v>
      </c>
      <c r="C146" s="2405" t="s">
        <v>280</v>
      </c>
      <c r="D146" s="2406" t="s">
        <v>5618</v>
      </c>
      <c r="E146" s="2480"/>
      <c r="F146" s="2407" t="s">
        <v>5594</v>
      </c>
      <c r="G146" s="2406" t="s">
        <v>5619</v>
      </c>
      <c r="H146" s="2480"/>
      <c r="K146" s="346"/>
    </row>
    <row r="147">
      <c r="B147" s="2404">
        <v>45974.0</v>
      </c>
      <c r="C147" s="2405" t="s">
        <v>280</v>
      </c>
      <c r="D147" s="2406" t="s">
        <v>786</v>
      </c>
      <c r="E147" s="2480"/>
      <c r="F147" s="2407" t="s">
        <v>5594</v>
      </c>
      <c r="G147" s="2589" t="s">
        <v>4712</v>
      </c>
      <c r="H147" s="2480"/>
      <c r="K147" s="346"/>
    </row>
    <row r="148">
      <c r="B148" s="2404">
        <v>45975.0</v>
      </c>
      <c r="C148" s="2405" t="s">
        <v>280</v>
      </c>
      <c r="D148" s="2406" t="s">
        <v>5440</v>
      </c>
      <c r="E148" s="2480"/>
      <c r="F148" s="2407" t="s">
        <v>5594</v>
      </c>
      <c r="G148" s="2406" t="s">
        <v>5624</v>
      </c>
      <c r="H148" s="2480"/>
      <c r="K148" s="346"/>
    </row>
    <row r="149">
      <c r="B149" s="2404">
        <v>45976.0</v>
      </c>
      <c r="C149" s="2405" t="s">
        <v>280</v>
      </c>
      <c r="D149" s="2406" t="s">
        <v>904</v>
      </c>
      <c r="E149" s="114"/>
      <c r="F149" s="2407" t="s">
        <v>5594</v>
      </c>
      <c r="G149" s="2406" t="s">
        <v>5626</v>
      </c>
      <c r="H149" s="2480"/>
      <c r="K149" s="346"/>
    </row>
    <row r="150">
      <c r="B150" s="2404">
        <v>45977.0</v>
      </c>
      <c r="C150" s="2405" t="s">
        <v>280</v>
      </c>
      <c r="D150" s="2406" t="s">
        <v>729</v>
      </c>
      <c r="E150" s="114"/>
      <c r="F150" s="2407" t="s">
        <v>5594</v>
      </c>
      <c r="G150" s="2406" t="s">
        <v>5632</v>
      </c>
      <c r="H150" s="2480"/>
      <c r="K150" s="346"/>
    </row>
    <row r="151">
      <c r="B151" s="2404">
        <v>45978.0</v>
      </c>
      <c r="C151" s="2405" t="s">
        <v>280</v>
      </c>
      <c r="D151" s="2406" t="s">
        <v>5417</v>
      </c>
      <c r="E151" s="114"/>
      <c r="F151" s="2407" t="s">
        <v>5594</v>
      </c>
      <c r="G151" s="2406" t="s">
        <v>5634</v>
      </c>
      <c r="H151" s="2480"/>
      <c r="K151" s="346"/>
    </row>
    <row r="152">
      <c r="B152" s="2404">
        <v>45979.0</v>
      </c>
      <c r="C152" s="2405" t="s">
        <v>280</v>
      </c>
      <c r="D152" s="2406" t="s">
        <v>5201</v>
      </c>
      <c r="E152" s="114"/>
      <c r="F152" s="2407" t="s">
        <v>5594</v>
      </c>
      <c r="G152" s="2406" t="s">
        <v>5636</v>
      </c>
      <c r="H152" s="2480"/>
      <c r="K152" s="346"/>
    </row>
    <row r="153">
      <c r="B153" s="2404">
        <v>45980.0</v>
      </c>
      <c r="C153" s="2405" t="s">
        <v>280</v>
      </c>
      <c r="D153" s="2406" t="s">
        <v>564</v>
      </c>
      <c r="E153" s="114"/>
      <c r="F153" s="2407" t="s">
        <v>5594</v>
      </c>
      <c r="G153" s="2406" t="s">
        <v>5639</v>
      </c>
      <c r="H153" s="2480"/>
      <c r="K153" s="346"/>
    </row>
    <row r="154">
      <c r="B154" s="2404">
        <v>45981.0</v>
      </c>
      <c r="C154" s="2405" t="s">
        <v>280</v>
      </c>
      <c r="D154" s="2406" t="s">
        <v>4813</v>
      </c>
      <c r="E154" s="114"/>
      <c r="F154" s="2407" t="s">
        <v>5594</v>
      </c>
      <c r="G154" s="2601" t="s">
        <v>5641</v>
      </c>
      <c r="H154" s="2602"/>
      <c r="K154" s="346"/>
    </row>
    <row r="155">
      <c r="B155" s="2404">
        <v>45982.0</v>
      </c>
      <c r="C155" s="2405" t="s">
        <v>280</v>
      </c>
      <c r="D155" s="2406" t="s">
        <v>228</v>
      </c>
      <c r="E155" s="114"/>
      <c r="F155" s="2407" t="s">
        <v>5594</v>
      </c>
      <c r="G155" s="2406" t="s">
        <v>5644</v>
      </c>
      <c r="H155" s="2480"/>
      <c r="K155" s="346"/>
    </row>
    <row r="156">
      <c r="B156" s="2404">
        <v>45983.0</v>
      </c>
      <c r="C156" s="2405" t="s">
        <v>280</v>
      </c>
      <c r="D156" s="2406" t="s">
        <v>154</v>
      </c>
      <c r="E156" s="114"/>
      <c r="F156" s="2407" t="s">
        <v>5594</v>
      </c>
      <c r="G156" s="2406" t="s">
        <v>5649</v>
      </c>
      <c r="H156" s="2480"/>
      <c r="K156" s="346"/>
    </row>
    <row r="157">
      <c r="B157" s="2404">
        <v>45984.0</v>
      </c>
      <c r="C157" s="2405" t="s">
        <v>280</v>
      </c>
      <c r="D157" s="2406" t="s">
        <v>3987</v>
      </c>
      <c r="E157" s="114"/>
      <c r="F157" s="2407" t="s">
        <v>5594</v>
      </c>
      <c r="G157" s="2406" t="s">
        <v>5652</v>
      </c>
      <c r="H157" s="2480"/>
      <c r="K157" s="346"/>
    </row>
    <row r="158">
      <c r="B158" s="2404">
        <v>45985.0</v>
      </c>
      <c r="C158" s="2405" t="s">
        <v>280</v>
      </c>
      <c r="D158" s="2406" t="s">
        <v>5653</v>
      </c>
      <c r="E158" s="114"/>
      <c r="F158" s="2407" t="s">
        <v>5594</v>
      </c>
      <c r="G158" s="2406" t="s">
        <v>5655</v>
      </c>
      <c r="H158" s="2480"/>
      <c r="K158" s="346"/>
    </row>
    <row r="159">
      <c r="B159" s="2404">
        <v>45986.0</v>
      </c>
      <c r="C159" s="2405" t="s">
        <v>280</v>
      </c>
      <c r="D159" s="2406" t="s">
        <v>5402</v>
      </c>
      <c r="E159" s="114"/>
      <c r="F159" s="2407" t="s">
        <v>5594</v>
      </c>
      <c r="G159" s="2406" t="s">
        <v>5660</v>
      </c>
      <c r="H159" s="2480"/>
      <c r="K159" s="346"/>
    </row>
    <row r="160">
      <c r="B160" s="2468">
        <v>45987.0</v>
      </c>
      <c r="C160" s="2464" t="s">
        <v>280</v>
      </c>
      <c r="D160" s="2591" t="s">
        <v>5331</v>
      </c>
      <c r="E160" s="2592"/>
      <c r="F160" s="2605" t="s">
        <v>5594</v>
      </c>
      <c r="G160" s="2467" t="s">
        <v>5662</v>
      </c>
      <c r="H160" s="2606"/>
      <c r="K160" s="346"/>
    </row>
    <row r="161">
      <c r="B161" s="2468">
        <v>45988.0</v>
      </c>
      <c r="C161" s="2464" t="s">
        <v>280</v>
      </c>
      <c r="D161" s="2591" t="s">
        <v>235</v>
      </c>
      <c r="E161" s="2592"/>
      <c r="F161" s="2605" t="s">
        <v>5594</v>
      </c>
      <c r="G161" s="2467" t="s">
        <v>5665</v>
      </c>
      <c r="H161" s="2606"/>
      <c r="K161" s="346"/>
    </row>
    <row r="162">
      <c r="B162" s="2468">
        <v>45989.0</v>
      </c>
      <c r="C162" s="2464" t="s">
        <v>280</v>
      </c>
      <c r="D162" s="2591" t="s">
        <v>842</v>
      </c>
      <c r="E162" s="2592"/>
      <c r="F162" s="2605" t="s">
        <v>5594</v>
      </c>
      <c r="G162" s="2467" t="s">
        <v>5666</v>
      </c>
      <c r="H162" s="2606"/>
      <c r="K162" s="346"/>
    </row>
    <row r="163">
      <c r="B163" s="2468">
        <v>45990.0</v>
      </c>
      <c r="C163" s="2464" t="s">
        <v>280</v>
      </c>
      <c r="D163" s="2591" t="s">
        <v>5667</v>
      </c>
      <c r="E163" s="2592"/>
      <c r="F163" s="2605" t="s">
        <v>5594</v>
      </c>
      <c r="G163" s="2467" t="s">
        <v>5670</v>
      </c>
      <c r="H163" s="2606"/>
      <c r="K163" s="346"/>
    </row>
    <row r="164">
      <c r="B164" s="2468">
        <v>45991.0</v>
      </c>
      <c r="C164" s="2464" t="s">
        <v>280</v>
      </c>
      <c r="D164" s="2591" t="s">
        <v>4477</v>
      </c>
      <c r="E164" s="2592"/>
      <c r="F164" s="2605" t="s">
        <v>5594</v>
      </c>
      <c r="G164" s="2467" t="s">
        <v>5671</v>
      </c>
      <c r="H164" s="2606"/>
      <c r="K164" s="346"/>
    </row>
  </sheetData>
  <autoFilter ref="$B$58:$B$164">
    <filterColumn colId="0">
      <colorFilter dxfId="8"/>
    </filterColumn>
  </autoFilter>
  <mergeCells count="246">
    <mergeCell ref="C2:D2"/>
    <mergeCell ref="G2:H2"/>
    <mergeCell ref="B3:B4"/>
    <mergeCell ref="C3:D4"/>
    <mergeCell ref="E3:E5"/>
    <mergeCell ref="F3:F5"/>
    <mergeCell ref="G3:H5"/>
    <mergeCell ref="AC15:AG18"/>
    <mergeCell ref="AH15:AI18"/>
    <mergeCell ref="AC19:AI19"/>
    <mergeCell ref="AC20:AI20"/>
    <mergeCell ref="B19:H19"/>
    <mergeCell ref="K19:Q19"/>
    <mergeCell ref="T19:Z19"/>
    <mergeCell ref="B20:H20"/>
    <mergeCell ref="K20:Q20"/>
    <mergeCell ref="T20:Z20"/>
    <mergeCell ref="D12:G12"/>
    <mergeCell ref="B15:F18"/>
    <mergeCell ref="G15:H18"/>
    <mergeCell ref="K15:O18"/>
    <mergeCell ref="P15:Q18"/>
    <mergeCell ref="T15:X18"/>
    <mergeCell ref="Y15:Z18"/>
    <mergeCell ref="C5:D5"/>
    <mergeCell ref="C6:G6"/>
    <mergeCell ref="B7:B8"/>
    <mergeCell ref="B9:B11"/>
    <mergeCell ref="D9:G9"/>
    <mergeCell ref="D10:G10"/>
    <mergeCell ref="D11:G11"/>
    <mergeCell ref="AD22:AD26"/>
    <mergeCell ref="AE22:AE26"/>
    <mergeCell ref="AF22:AF26"/>
    <mergeCell ref="AG22:AG26"/>
    <mergeCell ref="T22:T26"/>
    <mergeCell ref="U22:U26"/>
    <mergeCell ref="V22:V26"/>
    <mergeCell ref="W22:W26"/>
    <mergeCell ref="X22:X26"/>
    <mergeCell ref="Y22:Y26"/>
    <mergeCell ref="AC22:AC26"/>
    <mergeCell ref="K22:K26"/>
    <mergeCell ref="K28:K29"/>
    <mergeCell ref="M28:M31"/>
    <mergeCell ref="T28:T29"/>
    <mergeCell ref="AC28:AC29"/>
    <mergeCell ref="AH28:AH30"/>
    <mergeCell ref="T33:T34"/>
    <mergeCell ref="AC33:AC34"/>
    <mergeCell ref="B33:B34"/>
    <mergeCell ref="D33:D36"/>
    <mergeCell ref="K33:K34"/>
    <mergeCell ref="O33:O35"/>
    <mergeCell ref="P33:P36"/>
    <mergeCell ref="Q33:Q36"/>
    <mergeCell ref="V33:V36"/>
    <mergeCell ref="B22:B26"/>
    <mergeCell ref="C22:C26"/>
    <mergeCell ref="D22:D26"/>
    <mergeCell ref="E22:E26"/>
    <mergeCell ref="F22:F26"/>
    <mergeCell ref="G22:G26"/>
    <mergeCell ref="B28:B29"/>
    <mergeCell ref="T38:T39"/>
    <mergeCell ref="AC38:AC39"/>
    <mergeCell ref="AD38:AD40"/>
    <mergeCell ref="L38:L41"/>
    <mergeCell ref="M38:M41"/>
    <mergeCell ref="N38:N41"/>
    <mergeCell ref="O38:O41"/>
    <mergeCell ref="P38:P41"/>
    <mergeCell ref="Q38:Q41"/>
    <mergeCell ref="V38:V41"/>
    <mergeCell ref="B38:B39"/>
    <mergeCell ref="D38:D41"/>
    <mergeCell ref="E38:E41"/>
    <mergeCell ref="F38:F41"/>
    <mergeCell ref="G38:G41"/>
    <mergeCell ref="H38:H41"/>
    <mergeCell ref="K38:K41"/>
    <mergeCell ref="T43:T44"/>
    <mergeCell ref="V43:V45"/>
    <mergeCell ref="AC43:AC44"/>
    <mergeCell ref="AD43:AD45"/>
    <mergeCell ref="K43:K46"/>
    <mergeCell ref="L43:L46"/>
    <mergeCell ref="M43:M46"/>
    <mergeCell ref="N43:N46"/>
    <mergeCell ref="O43:O46"/>
    <mergeCell ref="P43:P46"/>
    <mergeCell ref="Q43:Q46"/>
    <mergeCell ref="T48:T49"/>
    <mergeCell ref="B43:B46"/>
    <mergeCell ref="C43:C46"/>
    <mergeCell ref="D43:D46"/>
    <mergeCell ref="E43:E46"/>
    <mergeCell ref="F43:F46"/>
    <mergeCell ref="G43:G46"/>
    <mergeCell ref="H43:H46"/>
    <mergeCell ref="B48:B51"/>
    <mergeCell ref="B54:F57"/>
    <mergeCell ref="D58:E58"/>
    <mergeCell ref="G58:H58"/>
    <mergeCell ref="D59:E59"/>
    <mergeCell ref="G59:H59"/>
    <mergeCell ref="G60:H60"/>
    <mergeCell ref="G63:H63"/>
    <mergeCell ref="G64:H64"/>
    <mergeCell ref="D68:E68"/>
    <mergeCell ref="D69:E69"/>
    <mergeCell ref="D70:E70"/>
    <mergeCell ref="G69:H69"/>
    <mergeCell ref="G70:H70"/>
    <mergeCell ref="G96:H96"/>
    <mergeCell ref="G97:H97"/>
    <mergeCell ref="G98:H98"/>
    <mergeCell ref="G99:H99"/>
    <mergeCell ref="G100:H100"/>
    <mergeCell ref="G101:H101"/>
    <mergeCell ref="G102:H102"/>
    <mergeCell ref="G130:H130"/>
    <mergeCell ref="G136:H136"/>
    <mergeCell ref="G103:H103"/>
    <mergeCell ref="G104:H104"/>
    <mergeCell ref="G105:H105"/>
    <mergeCell ref="G106:H106"/>
    <mergeCell ref="G107:H107"/>
    <mergeCell ref="G108:H108"/>
    <mergeCell ref="G109:H109"/>
    <mergeCell ref="D60:E60"/>
    <mergeCell ref="D61:E61"/>
    <mergeCell ref="G61:H61"/>
    <mergeCell ref="D62:E62"/>
    <mergeCell ref="G62:H62"/>
    <mergeCell ref="D63:E63"/>
    <mergeCell ref="D64:E64"/>
    <mergeCell ref="D65:E65"/>
    <mergeCell ref="G65:H65"/>
    <mergeCell ref="D66:E66"/>
    <mergeCell ref="G66:H66"/>
    <mergeCell ref="D67:E67"/>
    <mergeCell ref="G67:H67"/>
    <mergeCell ref="G68:H68"/>
    <mergeCell ref="D71:E71"/>
    <mergeCell ref="G71:H71"/>
    <mergeCell ref="D72:E72"/>
    <mergeCell ref="G72:H72"/>
    <mergeCell ref="D73:E73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D74:E74"/>
    <mergeCell ref="D75:E75"/>
    <mergeCell ref="D76:E76"/>
    <mergeCell ref="D77:E77"/>
    <mergeCell ref="D78:E78"/>
    <mergeCell ref="D79:E79"/>
    <mergeCell ref="D84:E84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D127:E127"/>
    <mergeCell ref="D128:E128"/>
    <mergeCell ref="D129:E129"/>
    <mergeCell ref="D130:E130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56:E156"/>
    <mergeCell ref="D157:E157"/>
    <mergeCell ref="D158:E158"/>
    <mergeCell ref="D159:E159"/>
    <mergeCell ref="D149:E149"/>
    <mergeCell ref="D150:E150"/>
    <mergeCell ref="D151:E151"/>
    <mergeCell ref="D152:E152"/>
    <mergeCell ref="D153:E153"/>
    <mergeCell ref="D154:E154"/>
    <mergeCell ref="D155:E155"/>
  </mergeCells>
  <dataValidations>
    <dataValidation type="list" allowBlank="1" showErrorMessage="1" sqref="C63:C107 C110:C164">
      <formula1>"超級品牌日,今日旗艦店"</formula1>
    </dataValidation>
  </dataValidations>
  <hyperlinks>
    <hyperlink r:id="rId4" ref="B54"/>
    <hyperlink r:id="rId5" ref="H55"/>
    <hyperlink r:id="rId6" ref="H56"/>
    <hyperlink r:id="rId7" ref="H57"/>
    <hyperlink r:id="rId8" ref="F63"/>
    <hyperlink r:id="rId9" ref="F64"/>
    <hyperlink r:id="rId10" ref="F65"/>
    <hyperlink r:id="rId11" ref="F66"/>
    <hyperlink r:id="rId12" ref="F67"/>
    <hyperlink r:id="rId13" ref="F68"/>
    <hyperlink r:id="rId14" ref="F69"/>
    <hyperlink r:id="rId15" ref="F70"/>
    <hyperlink r:id="rId16" ref="F71"/>
    <hyperlink r:id="rId17" ref="F72"/>
    <hyperlink r:id="rId18" ref="F73"/>
    <hyperlink r:id="rId19" ref="F74"/>
    <hyperlink r:id="rId20" ref="F75"/>
    <hyperlink r:id="rId21" ref="F76"/>
    <hyperlink r:id="rId22" ref="F77"/>
    <hyperlink r:id="rId23" ref="F78"/>
    <hyperlink r:id="rId24" ref="F79"/>
    <hyperlink r:id="rId25" ref="F80"/>
    <hyperlink r:id="rId26" ref="F81"/>
    <hyperlink r:id="rId27" ref="F82"/>
    <hyperlink r:id="rId28" ref="F83"/>
    <hyperlink r:id="rId29" ref="F84"/>
    <hyperlink r:id="rId30" ref="F85"/>
    <hyperlink r:id="rId31" ref="F86"/>
    <hyperlink r:id="rId32" ref="F87"/>
    <hyperlink r:id="rId33" ref="F88"/>
    <hyperlink r:id="rId34" ref="F89"/>
    <hyperlink r:id="rId35" ref="F90"/>
    <hyperlink r:id="rId36" ref="F91"/>
    <hyperlink r:id="rId37" ref="F92"/>
    <hyperlink r:id="rId38" ref="F93"/>
    <hyperlink r:id="rId39" ref="F94"/>
    <hyperlink r:id="rId40" ref="F95"/>
    <hyperlink r:id="rId41" ref="F96"/>
    <hyperlink r:id="rId42" ref="F97"/>
    <hyperlink r:id="rId43" ref="F98"/>
    <hyperlink r:id="rId44" ref="F99"/>
    <hyperlink r:id="rId45" ref="F100"/>
    <hyperlink r:id="rId46" ref="F101"/>
    <hyperlink r:id="rId47" ref="F102"/>
    <hyperlink r:id="rId48" ref="F103"/>
    <hyperlink r:id="rId49" ref="F104"/>
    <hyperlink r:id="rId50" ref="F105"/>
    <hyperlink r:id="rId51" ref="F106"/>
    <hyperlink r:id="rId52" ref="F107"/>
    <hyperlink r:id="rId53" ref="F110"/>
    <hyperlink r:id="rId54" ref="F111"/>
    <hyperlink r:id="rId55" ref="F112"/>
    <hyperlink r:id="rId56" ref="F113"/>
    <hyperlink r:id="rId57" ref="F114"/>
    <hyperlink r:id="rId58" ref="F115"/>
    <hyperlink r:id="rId59" ref="F116"/>
    <hyperlink r:id="rId60" ref="F117"/>
    <hyperlink r:id="rId61" ref="F118"/>
    <hyperlink r:id="rId62" ref="F119"/>
    <hyperlink r:id="rId63" ref="F120"/>
    <hyperlink r:id="rId64" ref="F121"/>
    <hyperlink r:id="rId65" ref="F122"/>
    <hyperlink r:id="rId66" ref="F123"/>
    <hyperlink r:id="rId67" ref="F124"/>
    <hyperlink r:id="rId68" ref="F125"/>
    <hyperlink r:id="rId69" ref="F126"/>
    <hyperlink r:id="rId70" ref="F127"/>
    <hyperlink r:id="rId71" ref="F128"/>
    <hyperlink r:id="rId72" ref="F129"/>
    <hyperlink r:id="rId73" ref="F130"/>
    <hyperlink r:id="rId74" ref="F131"/>
    <hyperlink r:id="rId75" ref="F132"/>
    <hyperlink r:id="rId76" ref="F133"/>
    <hyperlink r:id="rId77" ref="G133"/>
    <hyperlink r:id="rId78" ref="F134"/>
    <hyperlink r:id="rId79" ref="F135"/>
    <hyperlink r:id="rId80" ref="F136"/>
    <hyperlink r:id="rId81" ref="F137"/>
    <hyperlink r:id="rId82" ref="F138"/>
    <hyperlink r:id="rId83" ref="F139"/>
    <hyperlink r:id="rId84" ref="F140"/>
    <hyperlink r:id="rId85" ref="F141"/>
    <hyperlink r:id="rId86" ref="F142"/>
    <hyperlink r:id="rId87" ref="F143"/>
    <hyperlink r:id="rId88" ref="F144"/>
    <hyperlink r:id="rId89" ref="F145"/>
    <hyperlink r:id="rId90" ref="F146"/>
    <hyperlink r:id="rId91" ref="F147"/>
    <hyperlink r:id="rId92" ref="F148"/>
    <hyperlink r:id="rId93" ref="F149"/>
    <hyperlink r:id="rId94" ref="F150"/>
    <hyperlink r:id="rId95" ref="F151"/>
    <hyperlink r:id="rId96" ref="F152"/>
    <hyperlink r:id="rId97" ref="F153"/>
    <hyperlink r:id="rId98" ref="F154"/>
    <hyperlink r:id="rId99" ref="F155"/>
    <hyperlink r:id="rId100" ref="F156"/>
    <hyperlink r:id="rId101" ref="F157"/>
    <hyperlink r:id="rId102" ref="F158"/>
    <hyperlink r:id="rId103" ref="F159"/>
    <hyperlink r:id="rId104" ref="F160"/>
    <hyperlink r:id="rId105" ref="F161"/>
    <hyperlink r:id="rId106" ref="F162"/>
    <hyperlink r:id="rId107" ref="F163"/>
    <hyperlink r:id="rId108" ref="F16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9"/>
  <legacyDrawing r:id="rId110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10" width="18.13"/>
    <col customWidth="1" hidden="1" min="11" max="19" width="18.13"/>
    <col customWidth="1" min="20" max="28" width="18.13"/>
    <col customWidth="1" hidden="1" min="29" max="35" width="18.13"/>
    <col customWidth="1" min="36" max="36" width="18.13"/>
  </cols>
  <sheetData>
    <row r="1">
      <c r="A1" s="2475"/>
      <c r="K1" s="346"/>
    </row>
    <row r="2">
      <c r="B2" s="2134" t="s">
        <v>0</v>
      </c>
      <c r="C2" s="1620" t="s">
        <v>4368</v>
      </c>
      <c r="D2" s="4"/>
      <c r="E2" s="5" t="s">
        <v>2</v>
      </c>
      <c r="F2" s="5" t="s">
        <v>3</v>
      </c>
      <c r="G2" s="2236" t="s">
        <v>4</v>
      </c>
      <c r="H2" s="4"/>
      <c r="J2" s="2519"/>
    </row>
    <row r="3">
      <c r="B3" s="2137" t="s">
        <v>5</v>
      </c>
      <c r="C3" s="2237" t="s">
        <v>1076</v>
      </c>
      <c r="D3" s="65"/>
      <c r="E3" s="2238">
        <v>1.0</v>
      </c>
      <c r="F3" s="2239"/>
      <c r="G3" s="2240"/>
      <c r="H3" s="65"/>
      <c r="K3" s="346"/>
    </row>
    <row r="4">
      <c r="B4" s="14"/>
      <c r="C4" s="153"/>
      <c r="D4" s="114"/>
      <c r="E4" s="25"/>
      <c r="F4" s="25"/>
      <c r="G4" s="51"/>
      <c r="H4" s="98"/>
      <c r="K4" s="346"/>
    </row>
    <row r="5">
      <c r="B5" s="2134" t="s">
        <v>9</v>
      </c>
      <c r="C5" s="2241"/>
      <c r="D5" s="4"/>
      <c r="E5" s="14"/>
      <c r="F5" s="14"/>
      <c r="G5" s="153"/>
      <c r="H5" s="114"/>
      <c r="K5" s="346"/>
    </row>
    <row r="6">
      <c r="B6" s="2134" t="s">
        <v>11</v>
      </c>
      <c r="C6" s="8" t="s">
        <v>12</v>
      </c>
      <c r="D6" s="15"/>
      <c r="E6" s="15"/>
      <c r="F6" s="15"/>
      <c r="G6" s="4"/>
      <c r="H6" s="12"/>
      <c r="K6" s="346"/>
    </row>
    <row r="7">
      <c r="B7" s="2136" t="s">
        <v>13</v>
      </c>
      <c r="C7" s="17" t="s">
        <v>15</v>
      </c>
      <c r="D7" s="17" t="s">
        <v>18</v>
      </c>
      <c r="E7" s="17" t="s">
        <v>17</v>
      </c>
      <c r="F7" s="17" t="s">
        <v>19</v>
      </c>
      <c r="G7" s="18"/>
      <c r="H7" s="12"/>
      <c r="K7" s="346"/>
    </row>
    <row r="8">
      <c r="B8" s="14"/>
      <c r="C8" s="20">
        <v>1.0</v>
      </c>
      <c r="D8" s="20">
        <v>1.0</v>
      </c>
      <c r="E8" s="20">
        <v>1.0</v>
      </c>
      <c r="F8" s="20">
        <v>1.0</v>
      </c>
      <c r="G8" s="18"/>
      <c r="H8" s="12"/>
      <c r="I8" s="2519" t="s">
        <v>5414</v>
      </c>
      <c r="K8" s="346"/>
    </row>
    <row r="9">
      <c r="B9" s="2137" t="s">
        <v>22</v>
      </c>
      <c r="C9" s="23" t="s">
        <v>23</v>
      </c>
      <c r="D9" s="24" t="s">
        <v>25</v>
      </c>
      <c r="E9" s="15"/>
      <c r="F9" s="15"/>
      <c r="G9" s="4"/>
      <c r="H9" s="12"/>
      <c r="K9" s="346"/>
    </row>
    <row r="10">
      <c r="B10" s="25"/>
      <c r="C10" s="23" t="s">
        <v>26</v>
      </c>
      <c r="D10" s="24" t="s">
        <v>27</v>
      </c>
      <c r="E10" s="15"/>
      <c r="F10" s="15"/>
      <c r="G10" s="4"/>
      <c r="H10" s="12"/>
      <c r="K10" s="346"/>
    </row>
    <row r="11">
      <c r="B11" s="14"/>
      <c r="C11" s="23" t="s">
        <v>28</v>
      </c>
      <c r="D11" s="24" t="s">
        <v>29</v>
      </c>
      <c r="E11" s="15"/>
      <c r="F11" s="15"/>
      <c r="G11" s="4"/>
      <c r="H11" s="12"/>
      <c r="K11" s="346"/>
    </row>
    <row r="12">
      <c r="B12" s="2134" t="s">
        <v>30</v>
      </c>
      <c r="C12" s="26" t="s">
        <v>31</v>
      </c>
      <c r="D12" s="27" t="s">
        <v>32</v>
      </c>
      <c r="E12" s="15"/>
      <c r="F12" s="15"/>
      <c r="G12" s="4"/>
      <c r="H12" s="12"/>
      <c r="K12" s="346"/>
    </row>
    <row r="13">
      <c r="B13" s="830"/>
      <c r="C13" s="12"/>
      <c r="D13" s="12"/>
      <c r="E13" s="12"/>
      <c r="F13" s="12"/>
      <c r="G13" s="12"/>
      <c r="H13" s="12"/>
      <c r="K13" s="346"/>
    </row>
    <row r="14">
      <c r="B14" s="30" t="s">
        <v>36</v>
      </c>
      <c r="C14" s="12"/>
      <c r="D14" s="12"/>
      <c r="E14" s="12"/>
      <c r="F14" s="12"/>
      <c r="G14" s="12"/>
      <c r="H14" s="12"/>
      <c r="K14" s="346"/>
    </row>
    <row r="15">
      <c r="B15" s="1623" t="s">
        <v>5421</v>
      </c>
      <c r="C15" s="36"/>
      <c r="D15" s="36"/>
      <c r="E15" s="36"/>
      <c r="F15" s="65"/>
      <c r="G15" s="1145" t="s">
        <v>40</v>
      </c>
      <c r="H15" s="65"/>
      <c r="K15" s="1624" t="s">
        <v>5423</v>
      </c>
      <c r="L15" s="36"/>
      <c r="M15" s="36"/>
      <c r="N15" s="36"/>
      <c r="O15" s="65"/>
      <c r="P15" s="1145" t="s">
        <v>40</v>
      </c>
      <c r="Q15" s="65"/>
      <c r="T15" s="1623" t="s">
        <v>5424</v>
      </c>
      <c r="U15" s="36"/>
      <c r="V15" s="36"/>
      <c r="W15" s="36"/>
      <c r="X15" s="65"/>
      <c r="Y15" s="1145" t="s">
        <v>40</v>
      </c>
      <c r="Z15" s="65"/>
      <c r="AC15" s="1624" t="s">
        <v>5427</v>
      </c>
      <c r="AD15" s="36"/>
      <c r="AE15" s="36"/>
      <c r="AF15" s="36"/>
      <c r="AG15" s="65"/>
      <c r="AH15" s="1145" t="s">
        <v>40</v>
      </c>
      <c r="AI15" s="65"/>
      <c r="AJ15" s="844"/>
    </row>
    <row r="16">
      <c r="B16" s="51"/>
      <c r="F16" s="98"/>
      <c r="G16" s="51"/>
      <c r="H16" s="98"/>
      <c r="K16" s="51"/>
      <c r="O16" s="98"/>
      <c r="P16" s="51"/>
      <c r="Q16" s="98"/>
      <c r="T16" s="51"/>
      <c r="X16" s="98"/>
      <c r="Y16" s="51"/>
      <c r="Z16" s="98"/>
      <c r="AC16" s="51"/>
      <c r="AG16" s="98"/>
      <c r="AH16" s="51"/>
      <c r="AI16" s="98"/>
      <c r="AJ16" s="844"/>
    </row>
    <row r="17">
      <c r="B17" s="51"/>
      <c r="F17" s="98"/>
      <c r="G17" s="51"/>
      <c r="H17" s="98"/>
      <c r="K17" s="51"/>
      <c r="O17" s="98"/>
      <c r="P17" s="51"/>
      <c r="Q17" s="98"/>
      <c r="T17" s="51"/>
      <c r="X17" s="98"/>
      <c r="Y17" s="51"/>
      <c r="Z17" s="98"/>
      <c r="AC17" s="51"/>
      <c r="AG17" s="98"/>
      <c r="AH17" s="51"/>
      <c r="AI17" s="98"/>
      <c r="AJ17" s="844"/>
    </row>
    <row r="18">
      <c r="B18" s="153"/>
      <c r="C18" s="113"/>
      <c r="D18" s="113"/>
      <c r="E18" s="113"/>
      <c r="F18" s="114"/>
      <c r="G18" s="153"/>
      <c r="H18" s="114"/>
      <c r="K18" s="153"/>
      <c r="L18" s="113"/>
      <c r="M18" s="113"/>
      <c r="N18" s="113"/>
      <c r="O18" s="114"/>
      <c r="P18" s="153"/>
      <c r="Q18" s="114"/>
      <c r="T18" s="153"/>
      <c r="U18" s="113"/>
      <c r="V18" s="113"/>
      <c r="W18" s="113"/>
      <c r="X18" s="114"/>
      <c r="Y18" s="153"/>
      <c r="Z18" s="114"/>
      <c r="AC18" s="153"/>
      <c r="AD18" s="113"/>
      <c r="AE18" s="113"/>
      <c r="AF18" s="113"/>
      <c r="AG18" s="114"/>
      <c r="AH18" s="153"/>
      <c r="AI18" s="114"/>
      <c r="AJ18" s="844"/>
    </row>
    <row r="19">
      <c r="B19" s="34" t="s">
        <v>5253</v>
      </c>
      <c r="C19" s="36"/>
      <c r="D19" s="36"/>
      <c r="E19" s="36"/>
      <c r="F19" s="36"/>
      <c r="G19" s="36"/>
      <c r="H19" s="65"/>
      <c r="K19" s="34" t="s">
        <v>58</v>
      </c>
      <c r="L19" s="36"/>
      <c r="M19" s="36"/>
      <c r="N19" s="36"/>
      <c r="O19" s="36"/>
      <c r="P19" s="36"/>
      <c r="Q19" s="65"/>
      <c r="T19" s="34" t="s">
        <v>5253</v>
      </c>
      <c r="U19" s="36"/>
      <c r="V19" s="36"/>
      <c r="W19" s="36"/>
      <c r="X19" s="36"/>
      <c r="Y19" s="36"/>
      <c r="Z19" s="65"/>
      <c r="AC19" s="34" t="s">
        <v>58</v>
      </c>
      <c r="AD19" s="36"/>
      <c r="AE19" s="36"/>
      <c r="AF19" s="36"/>
      <c r="AG19" s="36"/>
      <c r="AH19" s="36"/>
      <c r="AI19" s="65"/>
      <c r="AJ19" s="844"/>
    </row>
    <row r="20">
      <c r="B20" s="2285" t="s">
        <v>4214</v>
      </c>
      <c r="C20" s="15"/>
      <c r="D20" s="15"/>
      <c r="E20" s="15"/>
      <c r="F20" s="15"/>
      <c r="G20" s="15"/>
      <c r="H20" s="4"/>
      <c r="K20" s="2285" t="s">
        <v>4214</v>
      </c>
      <c r="L20" s="15"/>
      <c r="M20" s="15"/>
      <c r="N20" s="15"/>
      <c r="O20" s="15"/>
      <c r="P20" s="15"/>
      <c r="Q20" s="4"/>
      <c r="T20" s="2285" t="s">
        <v>4214</v>
      </c>
      <c r="U20" s="15"/>
      <c r="V20" s="15"/>
      <c r="W20" s="15"/>
      <c r="X20" s="15"/>
      <c r="Y20" s="15"/>
      <c r="Z20" s="4"/>
      <c r="AC20" s="2285" t="s">
        <v>4214</v>
      </c>
      <c r="AD20" s="15"/>
      <c r="AE20" s="15"/>
      <c r="AF20" s="15"/>
      <c r="AG20" s="15"/>
      <c r="AH20" s="15"/>
      <c r="AI20" s="4"/>
      <c r="AJ20" s="844"/>
    </row>
    <row r="21">
      <c r="B21" s="767" t="s">
        <v>71</v>
      </c>
      <c r="C21" s="767" t="s">
        <v>62</v>
      </c>
      <c r="D21" s="767" t="s">
        <v>66</v>
      </c>
      <c r="E21" s="767" t="s">
        <v>67</v>
      </c>
      <c r="F21" s="767" t="s">
        <v>68</v>
      </c>
      <c r="G21" s="767" t="s">
        <v>69</v>
      </c>
      <c r="H21" s="767" t="s">
        <v>70</v>
      </c>
      <c r="K21" s="767" t="s">
        <v>71</v>
      </c>
      <c r="L21" s="767" t="s">
        <v>62</v>
      </c>
      <c r="M21" s="767" t="s">
        <v>66</v>
      </c>
      <c r="N21" s="767" t="s">
        <v>67</v>
      </c>
      <c r="O21" s="767" t="s">
        <v>68</v>
      </c>
      <c r="P21" s="767" t="s">
        <v>69</v>
      </c>
      <c r="Q21" s="767" t="s">
        <v>70</v>
      </c>
      <c r="T21" s="767" t="s">
        <v>71</v>
      </c>
      <c r="U21" s="767" t="s">
        <v>62</v>
      </c>
      <c r="V21" s="767" t="s">
        <v>66</v>
      </c>
      <c r="W21" s="767" t="s">
        <v>67</v>
      </c>
      <c r="X21" s="767" t="s">
        <v>68</v>
      </c>
      <c r="Y21" s="767" t="s">
        <v>69</v>
      </c>
      <c r="Z21" s="767" t="s">
        <v>70</v>
      </c>
      <c r="AC21" s="2476" t="s">
        <v>71</v>
      </c>
      <c r="AD21" s="2476" t="s">
        <v>62</v>
      </c>
      <c r="AE21" s="2476" t="s">
        <v>66</v>
      </c>
      <c r="AF21" s="2476" t="s">
        <v>67</v>
      </c>
      <c r="AG21" s="2476" t="s">
        <v>68</v>
      </c>
      <c r="AH21" s="2476" t="s">
        <v>69</v>
      </c>
      <c r="AI21" s="2476" t="s">
        <v>70</v>
      </c>
      <c r="AJ21" s="844"/>
    </row>
    <row r="22">
      <c r="B22" s="769">
        <v>30.0</v>
      </c>
      <c r="C22" s="769">
        <v>1.0</v>
      </c>
      <c r="D22" s="769">
        <v>2.0</v>
      </c>
      <c r="E22" s="769">
        <v>3.0</v>
      </c>
      <c r="F22" s="769">
        <v>4.0</v>
      </c>
      <c r="G22" s="769">
        <v>5.0</v>
      </c>
      <c r="H22" s="769">
        <v>6.0</v>
      </c>
      <c r="K22" s="2477"/>
      <c r="L22" s="769">
        <v>1.0</v>
      </c>
      <c r="M22" s="769">
        <v>2.0</v>
      </c>
      <c r="N22" s="769">
        <v>3.0</v>
      </c>
      <c r="O22" s="769">
        <v>4.0</v>
      </c>
      <c r="P22" s="769">
        <v>5.0</v>
      </c>
      <c r="Q22" s="769">
        <v>6.0</v>
      </c>
      <c r="T22" s="769">
        <v>30.0</v>
      </c>
      <c r="U22" s="769">
        <v>1.0</v>
      </c>
      <c r="V22" s="769">
        <v>2.0</v>
      </c>
      <c r="W22" s="769">
        <v>3.0</v>
      </c>
      <c r="X22" s="769">
        <v>4.0</v>
      </c>
      <c r="Y22" s="769">
        <v>5.0</v>
      </c>
      <c r="Z22" s="769">
        <v>6.0</v>
      </c>
      <c r="AA22" s="78"/>
      <c r="AB22" s="78"/>
      <c r="AC22" s="11"/>
      <c r="AD22" s="11"/>
      <c r="AE22" s="11"/>
      <c r="AF22" s="11"/>
      <c r="AG22" s="2478"/>
      <c r="AH22" s="2479">
        <v>1.0</v>
      </c>
      <c r="AI22" s="2479">
        <v>2.0</v>
      </c>
      <c r="AJ22" s="844"/>
    </row>
    <row r="23" ht="18.0" customHeight="1">
      <c r="A23" s="831"/>
      <c r="B23" s="2376" t="s">
        <v>4102</v>
      </c>
      <c r="C23" s="2481"/>
      <c r="D23" s="2481"/>
      <c r="E23" s="2481"/>
      <c r="F23" s="2481"/>
      <c r="G23" s="2481"/>
      <c r="H23" s="2481"/>
      <c r="K23" s="25"/>
      <c r="L23" s="2481"/>
      <c r="M23" s="2481"/>
      <c r="N23" s="2481"/>
      <c r="O23" s="2481"/>
      <c r="P23" s="2481"/>
      <c r="Q23" s="2481"/>
      <c r="R23" s="831"/>
      <c r="S23" s="831"/>
      <c r="T23" s="2376" t="s">
        <v>4102</v>
      </c>
      <c r="U23" s="2481"/>
      <c r="V23" s="2481"/>
      <c r="W23" s="2481"/>
      <c r="X23" s="2481"/>
      <c r="Y23" s="2481"/>
      <c r="Z23" s="2481"/>
      <c r="AA23" s="837"/>
      <c r="AB23" s="837"/>
      <c r="AC23" s="25"/>
      <c r="AD23" s="25"/>
      <c r="AE23" s="25"/>
      <c r="AF23" s="25"/>
      <c r="AG23" s="25"/>
      <c r="AH23" s="197"/>
      <c r="AI23" s="197"/>
      <c r="AJ23" s="844"/>
    </row>
    <row r="24" ht="18.0" customHeight="1">
      <c r="A24" s="831"/>
      <c r="B24" s="25"/>
      <c r="C24" s="2481"/>
      <c r="D24" s="2481"/>
      <c r="E24" s="2481"/>
      <c r="F24" s="2481"/>
      <c r="G24" s="2481"/>
      <c r="H24" s="2481"/>
      <c r="K24" s="25"/>
      <c r="L24" s="2481"/>
      <c r="M24" s="2481"/>
      <c r="N24" s="2481"/>
      <c r="O24" s="2481"/>
      <c r="P24" s="2481"/>
      <c r="Q24" s="2481"/>
      <c r="R24" s="831"/>
      <c r="S24" s="831"/>
      <c r="T24" s="25"/>
      <c r="U24" s="2481"/>
      <c r="V24" s="2481"/>
      <c r="W24" s="2481"/>
      <c r="X24" s="2481"/>
      <c r="Y24" s="2481"/>
      <c r="Z24" s="2481"/>
      <c r="AA24" s="837"/>
      <c r="AB24" s="837"/>
      <c r="AC24" s="25"/>
      <c r="AD24" s="25"/>
      <c r="AE24" s="25"/>
      <c r="AF24" s="25"/>
      <c r="AG24" s="25"/>
      <c r="AH24" s="197"/>
      <c r="AI24" s="197"/>
      <c r="AJ24" s="844"/>
    </row>
    <row r="25" ht="18.0" customHeight="1">
      <c r="A25" s="831"/>
      <c r="B25" s="773" t="s">
        <v>78</v>
      </c>
      <c r="C25" s="773" t="s">
        <v>78</v>
      </c>
      <c r="D25" s="773" t="s">
        <v>78</v>
      </c>
      <c r="E25" s="773" t="s">
        <v>78</v>
      </c>
      <c r="F25" s="773" t="s">
        <v>78</v>
      </c>
      <c r="G25" s="773" t="s">
        <v>78</v>
      </c>
      <c r="H25" s="773" t="s">
        <v>78</v>
      </c>
      <c r="K25" s="25"/>
      <c r="L25" s="773" t="s">
        <v>78</v>
      </c>
      <c r="M25" s="773" t="s">
        <v>78</v>
      </c>
      <c r="N25" s="773" t="s">
        <v>78</v>
      </c>
      <c r="O25" s="773" t="s">
        <v>78</v>
      </c>
      <c r="P25" s="773" t="s">
        <v>78</v>
      </c>
      <c r="Q25" s="773" t="s">
        <v>78</v>
      </c>
      <c r="R25" s="831"/>
      <c r="S25" s="831"/>
      <c r="T25" s="773" t="s">
        <v>78</v>
      </c>
      <c r="U25" s="773" t="s">
        <v>78</v>
      </c>
      <c r="V25" s="773" t="s">
        <v>78</v>
      </c>
      <c r="W25" s="773" t="s">
        <v>78</v>
      </c>
      <c r="X25" s="773" t="s">
        <v>78</v>
      </c>
      <c r="Y25" s="773" t="s">
        <v>78</v>
      </c>
      <c r="Z25" s="773" t="s">
        <v>78</v>
      </c>
      <c r="AA25" s="837"/>
      <c r="AB25" s="837"/>
      <c r="AC25" s="25"/>
      <c r="AD25" s="25"/>
      <c r="AE25" s="25"/>
      <c r="AF25" s="25"/>
      <c r="AG25" s="25"/>
      <c r="AH25" s="2482" t="s">
        <v>78</v>
      </c>
      <c r="AI25" s="2482" t="s">
        <v>78</v>
      </c>
      <c r="AJ25" s="844"/>
    </row>
    <row r="26" ht="18.0" customHeight="1">
      <c r="A26" s="831"/>
      <c r="B26" s="2242" t="s">
        <v>280</v>
      </c>
      <c r="C26" s="2242" t="s">
        <v>280</v>
      </c>
      <c r="D26" s="2242" t="s">
        <v>280</v>
      </c>
      <c r="E26" s="2242" t="s">
        <v>280</v>
      </c>
      <c r="F26" s="2242" t="s">
        <v>280</v>
      </c>
      <c r="G26" s="2242" t="s">
        <v>280</v>
      </c>
      <c r="H26" s="2242" t="s">
        <v>280</v>
      </c>
      <c r="K26" s="14"/>
      <c r="L26" s="2242" t="s">
        <v>280</v>
      </c>
      <c r="M26" s="2242" t="s">
        <v>280</v>
      </c>
      <c r="N26" s="2242" t="s">
        <v>280</v>
      </c>
      <c r="O26" s="2242" t="s">
        <v>280</v>
      </c>
      <c r="P26" s="2242" t="s">
        <v>280</v>
      </c>
      <c r="Q26" s="2242" t="s">
        <v>280</v>
      </c>
      <c r="R26" s="831"/>
      <c r="S26" s="831"/>
      <c r="T26" s="2242" t="s">
        <v>280</v>
      </c>
      <c r="U26" s="2242" t="s">
        <v>280</v>
      </c>
      <c r="V26" s="2242" t="s">
        <v>280</v>
      </c>
      <c r="W26" s="2242" t="s">
        <v>280</v>
      </c>
      <c r="X26" s="2242" t="s">
        <v>280</v>
      </c>
      <c r="Y26" s="2242" t="s">
        <v>280</v>
      </c>
      <c r="Z26" s="2242" t="s">
        <v>280</v>
      </c>
      <c r="AA26" s="837"/>
      <c r="AB26" s="837"/>
      <c r="AC26" s="14"/>
      <c r="AD26" s="14"/>
      <c r="AE26" s="14"/>
      <c r="AF26" s="14"/>
      <c r="AG26" s="14"/>
      <c r="AH26" s="2483" t="s">
        <v>280</v>
      </c>
      <c r="AI26" s="2483" t="s">
        <v>280</v>
      </c>
      <c r="AJ26" s="844"/>
    </row>
    <row r="27">
      <c r="B27" s="769">
        <v>7.0</v>
      </c>
      <c r="C27" s="769">
        <v>8.0</v>
      </c>
      <c r="D27" s="769">
        <v>9.0</v>
      </c>
      <c r="E27" s="769">
        <v>10.0</v>
      </c>
      <c r="F27" s="769">
        <v>11.0</v>
      </c>
      <c r="G27" s="769">
        <v>12.0</v>
      </c>
      <c r="H27" s="769">
        <v>13.0</v>
      </c>
      <c r="J27" s="1" t="s">
        <v>149</v>
      </c>
      <c r="K27" s="2484">
        <v>7.0</v>
      </c>
      <c r="L27" s="769">
        <v>8.0</v>
      </c>
      <c r="M27" s="2484">
        <v>9.0</v>
      </c>
      <c r="N27" s="2484">
        <v>10.0</v>
      </c>
      <c r="O27" s="769">
        <v>11.0</v>
      </c>
      <c r="P27" s="2484">
        <v>12.0</v>
      </c>
      <c r="Q27" s="2484">
        <v>13.0</v>
      </c>
      <c r="T27" s="769">
        <v>7.0</v>
      </c>
      <c r="U27" s="769">
        <v>8.0</v>
      </c>
      <c r="V27" s="769">
        <v>9.0</v>
      </c>
      <c r="W27" s="769">
        <v>10.0</v>
      </c>
      <c r="X27" s="769">
        <v>11.0</v>
      </c>
      <c r="Y27" s="769">
        <v>12.0</v>
      </c>
      <c r="Z27" s="769">
        <v>13.0</v>
      </c>
      <c r="AA27" s="78"/>
      <c r="AB27" s="78"/>
      <c r="AC27" s="2485">
        <v>3.0</v>
      </c>
      <c r="AD27" s="2479">
        <v>4.0</v>
      </c>
      <c r="AE27" s="2485">
        <v>5.0</v>
      </c>
      <c r="AF27" s="2479">
        <v>6.0</v>
      </c>
      <c r="AG27" s="2485">
        <v>7.0</v>
      </c>
      <c r="AH27" s="2484">
        <v>8.0</v>
      </c>
      <c r="AI27" s="2484">
        <v>9.0</v>
      </c>
      <c r="AJ27" s="844"/>
    </row>
    <row r="28" ht="18.0" customHeight="1">
      <c r="B28" s="2376" t="s">
        <v>4102</v>
      </c>
      <c r="C28" s="1721"/>
      <c r="D28" s="1721"/>
      <c r="E28" s="1721"/>
      <c r="F28" s="2487"/>
      <c r="G28" s="2502" t="s">
        <v>5431</v>
      </c>
      <c r="H28" s="1721"/>
      <c r="K28" s="2486" t="s">
        <v>4669</v>
      </c>
      <c r="L28" s="1721"/>
      <c r="M28" s="2502" t="s">
        <v>5244</v>
      </c>
      <c r="N28" s="1721"/>
      <c r="O28" s="2487"/>
      <c r="P28" s="2487"/>
      <c r="Q28" s="1721"/>
      <c r="T28" s="2376" t="s">
        <v>4102</v>
      </c>
      <c r="U28" s="1721"/>
      <c r="V28" s="1721"/>
      <c r="W28" s="1721"/>
      <c r="X28" s="2487"/>
      <c r="Y28" s="2502" t="s">
        <v>5431</v>
      </c>
      <c r="Z28" s="1721"/>
      <c r="AC28" s="2486" t="s">
        <v>4669</v>
      </c>
      <c r="AD28" s="1721"/>
      <c r="AE28" s="1721"/>
      <c r="AF28" s="1721"/>
      <c r="AG28" s="2487"/>
      <c r="AH28" s="2488" t="s">
        <v>5238</v>
      </c>
      <c r="AI28" s="1721"/>
      <c r="AJ28" s="844"/>
    </row>
    <row r="29" ht="18.0" customHeight="1">
      <c r="B29" s="25"/>
      <c r="C29" s="1721"/>
      <c r="D29" s="1721"/>
      <c r="E29" s="1721"/>
      <c r="F29" s="2487"/>
      <c r="G29" s="25"/>
      <c r="H29" s="1721"/>
      <c r="K29" s="25"/>
      <c r="L29" s="1721"/>
      <c r="M29" s="25"/>
      <c r="N29" s="1721"/>
      <c r="O29" s="2487"/>
      <c r="P29" s="2487"/>
      <c r="Q29" s="1721"/>
      <c r="T29" s="25"/>
      <c r="U29" s="1721"/>
      <c r="V29" s="1721"/>
      <c r="W29" s="1721"/>
      <c r="X29" s="2487"/>
      <c r="Y29" s="25"/>
      <c r="Z29" s="1721"/>
      <c r="AC29" s="25"/>
      <c r="AD29" s="1721"/>
      <c r="AE29" s="1721"/>
      <c r="AF29" s="1721"/>
      <c r="AG29" s="2487"/>
      <c r="AH29" s="25"/>
      <c r="AI29" s="1721"/>
      <c r="AJ29" s="844"/>
    </row>
    <row r="30" ht="18.0" customHeight="1">
      <c r="B30" s="2482" t="s">
        <v>78</v>
      </c>
      <c r="C30" s="2482" t="s">
        <v>78</v>
      </c>
      <c r="D30" s="2482" t="s">
        <v>78</v>
      </c>
      <c r="E30" s="2482" t="s">
        <v>78</v>
      </c>
      <c r="F30" s="2533"/>
      <c r="G30" s="25"/>
      <c r="H30" s="2482" t="s">
        <v>78</v>
      </c>
      <c r="K30" s="2482" t="s">
        <v>78</v>
      </c>
      <c r="L30" s="1721"/>
      <c r="M30" s="25"/>
      <c r="N30" s="2482" t="s">
        <v>78</v>
      </c>
      <c r="O30" s="2482" t="s">
        <v>78</v>
      </c>
      <c r="P30" s="2482" t="s">
        <v>78</v>
      </c>
      <c r="Q30" s="2482" t="s">
        <v>78</v>
      </c>
      <c r="T30" s="2482" t="s">
        <v>78</v>
      </c>
      <c r="U30" s="2482" t="s">
        <v>78</v>
      </c>
      <c r="V30" s="2482" t="s">
        <v>78</v>
      </c>
      <c r="W30" s="2482" t="s">
        <v>78</v>
      </c>
      <c r="X30" s="2533"/>
      <c r="Y30" s="25"/>
      <c r="Z30" s="2482" t="s">
        <v>78</v>
      </c>
      <c r="AC30" s="2482" t="s">
        <v>78</v>
      </c>
      <c r="AD30" s="2489" t="s">
        <v>78</v>
      </c>
      <c r="AE30" s="2489" t="s">
        <v>78</v>
      </c>
      <c r="AF30" s="2490" t="s">
        <v>78</v>
      </c>
      <c r="AG30" s="2487"/>
      <c r="AH30" s="14"/>
      <c r="AI30" s="2489" t="s">
        <v>78</v>
      </c>
      <c r="AJ30" s="844"/>
    </row>
    <row r="31" ht="18.0" customHeight="1">
      <c r="B31" s="2483" t="s">
        <v>280</v>
      </c>
      <c r="C31" s="2483" t="s">
        <v>280</v>
      </c>
      <c r="D31" s="2483" t="s">
        <v>280</v>
      </c>
      <c r="E31" s="2483" t="s">
        <v>280</v>
      </c>
      <c r="F31" s="2483" t="s">
        <v>280</v>
      </c>
      <c r="G31" s="14"/>
      <c r="H31" s="2493" t="s">
        <v>280</v>
      </c>
      <c r="K31" s="2483" t="s">
        <v>280</v>
      </c>
      <c r="L31" s="2483" t="s">
        <v>280</v>
      </c>
      <c r="M31" s="14"/>
      <c r="N31" s="2483" t="s">
        <v>280</v>
      </c>
      <c r="O31" s="2483" t="s">
        <v>280</v>
      </c>
      <c r="P31" s="2483" t="s">
        <v>280</v>
      </c>
      <c r="Q31" s="2483" t="s">
        <v>280</v>
      </c>
      <c r="T31" s="2483" t="s">
        <v>280</v>
      </c>
      <c r="U31" s="2483" t="s">
        <v>280</v>
      </c>
      <c r="V31" s="2483" t="s">
        <v>280</v>
      </c>
      <c r="W31" s="2483" t="s">
        <v>280</v>
      </c>
      <c r="X31" s="2483" t="s">
        <v>280</v>
      </c>
      <c r="Y31" s="14"/>
      <c r="Z31" s="2493" t="s">
        <v>280</v>
      </c>
      <c r="AC31" s="2483" t="s">
        <v>280</v>
      </c>
      <c r="AD31" s="2483" t="s">
        <v>280</v>
      </c>
      <c r="AE31" s="2483" t="s">
        <v>280</v>
      </c>
      <c r="AF31" s="2483" t="s">
        <v>280</v>
      </c>
      <c r="AG31" s="2483" t="s">
        <v>280</v>
      </c>
      <c r="AH31" s="2483" t="s">
        <v>280</v>
      </c>
      <c r="AI31" s="2491" t="s">
        <v>280</v>
      </c>
      <c r="AJ31" s="844"/>
    </row>
    <row r="32" ht="18.0" customHeight="1">
      <c r="B32" s="769">
        <v>14.0</v>
      </c>
      <c r="C32" s="769">
        <v>15.0</v>
      </c>
      <c r="D32" s="769">
        <v>16.0</v>
      </c>
      <c r="E32" s="769">
        <v>17.0</v>
      </c>
      <c r="F32" s="769">
        <v>18.0</v>
      </c>
      <c r="G32" s="769">
        <v>19.0</v>
      </c>
      <c r="H32" s="769">
        <v>20.0</v>
      </c>
      <c r="K32" s="769">
        <v>14.0</v>
      </c>
      <c r="L32" s="769">
        <v>15.0</v>
      </c>
      <c r="M32" s="769">
        <v>16.0</v>
      </c>
      <c r="N32" s="769">
        <v>17.0</v>
      </c>
      <c r="O32" s="769">
        <v>18.0</v>
      </c>
      <c r="P32" s="769">
        <v>19.0</v>
      </c>
      <c r="Q32" s="769">
        <v>20.0</v>
      </c>
      <c r="T32" s="769">
        <v>14.0</v>
      </c>
      <c r="U32" s="769">
        <v>15.0</v>
      </c>
      <c r="V32" s="769">
        <v>16.0</v>
      </c>
      <c r="W32" s="769">
        <v>17.0</v>
      </c>
      <c r="X32" s="769">
        <v>18.0</v>
      </c>
      <c r="Y32" s="769">
        <v>19.0</v>
      </c>
      <c r="Z32" s="769">
        <v>20.0</v>
      </c>
      <c r="AA32" s="92"/>
      <c r="AB32" s="92"/>
      <c r="AC32" s="2484">
        <v>10.0</v>
      </c>
      <c r="AD32" s="2484">
        <v>11.0</v>
      </c>
      <c r="AE32" s="2484">
        <v>12.0</v>
      </c>
      <c r="AF32" s="2484">
        <v>13.0</v>
      </c>
      <c r="AG32" s="2484">
        <v>14.0</v>
      </c>
      <c r="AH32" s="2484">
        <v>15.0</v>
      </c>
      <c r="AI32" s="2484">
        <v>16.0</v>
      </c>
      <c r="AJ32" s="844"/>
    </row>
    <row r="33" ht="18.0" customHeight="1">
      <c r="B33" s="841" t="s">
        <v>4102</v>
      </c>
      <c r="C33" s="1721"/>
      <c r="D33" s="1721"/>
      <c r="E33" s="1721"/>
      <c r="F33" s="2495" t="s">
        <v>5243</v>
      </c>
      <c r="G33" s="1721"/>
      <c r="H33" s="1721"/>
      <c r="K33" s="841" t="s">
        <v>4102</v>
      </c>
      <c r="L33" s="1721"/>
      <c r="M33" s="1721"/>
      <c r="N33" s="1721"/>
      <c r="O33" s="2495" t="s">
        <v>5243</v>
      </c>
      <c r="P33" s="1389" t="s">
        <v>115</v>
      </c>
      <c r="Q33" s="1389" t="s">
        <v>115</v>
      </c>
      <c r="T33" s="841" t="s">
        <v>4102</v>
      </c>
      <c r="U33" s="1721"/>
      <c r="V33" s="1721"/>
      <c r="W33" s="1721"/>
      <c r="X33" s="2495" t="s">
        <v>5243</v>
      </c>
      <c r="Y33" s="1721"/>
      <c r="Z33" s="1721"/>
      <c r="AC33" s="2492" t="s">
        <v>4102</v>
      </c>
      <c r="AD33" s="1721"/>
      <c r="AE33" s="1721"/>
      <c r="AF33" s="1721"/>
      <c r="AG33" s="1721"/>
      <c r="AH33" s="1721"/>
      <c r="AI33" s="1721"/>
      <c r="AJ33" s="844"/>
    </row>
    <row r="34" ht="18.0" customHeight="1">
      <c r="B34" s="25"/>
      <c r="C34" s="1721"/>
      <c r="D34" s="1721"/>
      <c r="E34" s="2487"/>
      <c r="F34" s="25"/>
      <c r="G34" s="1721"/>
      <c r="H34" s="1721"/>
      <c r="K34" s="25"/>
      <c r="L34" s="1721"/>
      <c r="M34" s="1721"/>
      <c r="N34" s="1721"/>
      <c r="O34" s="25"/>
      <c r="P34" s="25"/>
      <c r="Q34" s="25"/>
      <c r="T34" s="25"/>
      <c r="U34" s="1721"/>
      <c r="V34" s="1721"/>
      <c r="W34" s="2487"/>
      <c r="X34" s="25"/>
      <c r="Y34" s="1721"/>
      <c r="Z34" s="1721"/>
      <c r="AC34" s="25"/>
      <c r="AD34" s="1721"/>
      <c r="AE34" s="1721"/>
      <c r="AF34" s="1721"/>
      <c r="AG34" s="1721"/>
      <c r="AH34" s="1721"/>
      <c r="AI34" s="1721"/>
      <c r="AJ34" s="844"/>
    </row>
    <row r="35" ht="18.0" customHeight="1">
      <c r="B35" s="2244" t="s">
        <v>78</v>
      </c>
      <c r="C35" s="2482" t="s">
        <v>78</v>
      </c>
      <c r="D35" s="2482" t="s">
        <v>78</v>
      </c>
      <c r="E35" s="2482" t="s">
        <v>78</v>
      </c>
      <c r="F35" s="25"/>
      <c r="G35" s="2482" t="s">
        <v>78</v>
      </c>
      <c r="H35" s="2482" t="s">
        <v>78</v>
      </c>
      <c r="K35" s="2244" t="s">
        <v>78</v>
      </c>
      <c r="L35" s="2482" t="s">
        <v>78</v>
      </c>
      <c r="M35" s="2482" t="s">
        <v>78</v>
      </c>
      <c r="N35" s="1721"/>
      <c r="O35" s="25"/>
      <c r="P35" s="25"/>
      <c r="Q35" s="25"/>
      <c r="T35" s="2244" t="s">
        <v>78</v>
      </c>
      <c r="U35" s="2482" t="s">
        <v>78</v>
      </c>
      <c r="V35" s="2482" t="s">
        <v>78</v>
      </c>
      <c r="W35" s="2482" t="s">
        <v>78</v>
      </c>
      <c r="X35" s="25"/>
      <c r="Y35" s="2482" t="s">
        <v>78</v>
      </c>
      <c r="Z35" s="2482" t="s">
        <v>78</v>
      </c>
      <c r="AC35" s="2482" t="s">
        <v>78</v>
      </c>
      <c r="AD35" s="2482" t="s">
        <v>78</v>
      </c>
      <c r="AE35" s="2482" t="s">
        <v>78</v>
      </c>
      <c r="AF35" s="2482" t="s">
        <v>78</v>
      </c>
      <c r="AG35" s="2489" t="s">
        <v>78</v>
      </c>
      <c r="AH35" s="2489" t="s">
        <v>78</v>
      </c>
      <c r="AI35" s="2487"/>
      <c r="AJ35" s="844"/>
    </row>
    <row r="36" ht="18.0" customHeight="1">
      <c r="B36" s="2245" t="s">
        <v>280</v>
      </c>
      <c r="C36" s="2493" t="s">
        <v>280</v>
      </c>
      <c r="D36" s="2493" t="s">
        <v>280</v>
      </c>
      <c r="E36" s="2493" t="s">
        <v>280</v>
      </c>
      <c r="F36" s="2483" t="s">
        <v>280</v>
      </c>
      <c r="G36" s="2483" t="s">
        <v>280</v>
      </c>
      <c r="H36" s="2483" t="s">
        <v>280</v>
      </c>
      <c r="K36" s="2245" t="s">
        <v>280</v>
      </c>
      <c r="L36" s="2493" t="s">
        <v>280</v>
      </c>
      <c r="M36" s="2493" t="s">
        <v>280</v>
      </c>
      <c r="N36" s="2483" t="s">
        <v>280</v>
      </c>
      <c r="O36" s="2483" t="s">
        <v>280</v>
      </c>
      <c r="P36" s="14"/>
      <c r="Q36" s="14"/>
      <c r="T36" s="2245" t="s">
        <v>280</v>
      </c>
      <c r="U36" s="2493" t="s">
        <v>280</v>
      </c>
      <c r="V36" s="2493" t="s">
        <v>280</v>
      </c>
      <c r="W36" s="2493" t="s">
        <v>280</v>
      </c>
      <c r="X36" s="2483" t="s">
        <v>280</v>
      </c>
      <c r="Y36" s="2483" t="s">
        <v>280</v>
      </c>
      <c r="Z36" s="2483" t="s">
        <v>280</v>
      </c>
      <c r="AC36" s="2493" t="s">
        <v>280</v>
      </c>
      <c r="AD36" s="2493" t="s">
        <v>280</v>
      </c>
      <c r="AE36" s="2493" t="s">
        <v>280</v>
      </c>
      <c r="AF36" s="2483" t="s">
        <v>280</v>
      </c>
      <c r="AG36" s="2483" t="s">
        <v>280</v>
      </c>
      <c r="AH36" s="2483" t="s">
        <v>280</v>
      </c>
      <c r="AI36" s="2489" t="s">
        <v>78</v>
      </c>
      <c r="AJ36" s="844"/>
    </row>
    <row r="37">
      <c r="B37" s="769">
        <v>21.0</v>
      </c>
      <c r="C37" s="769">
        <v>22.0</v>
      </c>
      <c r="D37" s="769">
        <v>23.0</v>
      </c>
      <c r="E37" s="769">
        <v>24.0</v>
      </c>
      <c r="F37" s="769">
        <v>25.0</v>
      </c>
      <c r="G37" s="769">
        <v>26.0</v>
      </c>
      <c r="H37" s="769">
        <v>27.0</v>
      </c>
      <c r="K37" s="769">
        <v>21.0</v>
      </c>
      <c r="L37" s="769">
        <v>22.0</v>
      </c>
      <c r="M37" s="769">
        <v>19.0</v>
      </c>
      <c r="N37" s="769">
        <v>20.0</v>
      </c>
      <c r="O37" s="769">
        <v>21.0</v>
      </c>
      <c r="P37" s="769">
        <v>22.0</v>
      </c>
      <c r="Q37" s="769">
        <v>23.0</v>
      </c>
      <c r="T37" s="769">
        <v>21.0</v>
      </c>
      <c r="U37" s="769">
        <v>22.0</v>
      </c>
      <c r="V37" s="769">
        <v>23.0</v>
      </c>
      <c r="W37" s="769">
        <v>24.0</v>
      </c>
      <c r="X37" s="769">
        <v>25.0</v>
      </c>
      <c r="Y37" s="769">
        <v>26.0</v>
      </c>
      <c r="Z37" s="769">
        <v>27.0</v>
      </c>
      <c r="AC37" s="2484">
        <v>17.0</v>
      </c>
      <c r="AD37" s="2484">
        <v>18.0</v>
      </c>
      <c r="AE37" s="2484">
        <v>19.0</v>
      </c>
      <c r="AF37" s="2484">
        <v>20.0</v>
      </c>
      <c r="AG37" s="2484">
        <v>21.0</v>
      </c>
      <c r="AH37" s="2484">
        <v>22.0</v>
      </c>
      <c r="AI37" s="2484">
        <v>23.0</v>
      </c>
      <c r="AJ37" s="844"/>
    </row>
    <row r="38" ht="18.0" customHeight="1">
      <c r="B38" s="841" t="s">
        <v>4102</v>
      </c>
      <c r="C38" s="1721"/>
      <c r="D38" s="1721"/>
      <c r="E38" s="1389" t="s">
        <v>115</v>
      </c>
      <c r="F38" s="1389" t="s">
        <v>115</v>
      </c>
      <c r="G38" s="1389" t="s">
        <v>115</v>
      </c>
      <c r="H38" s="1389" t="s">
        <v>115</v>
      </c>
      <c r="K38" s="1389" t="s">
        <v>115</v>
      </c>
      <c r="L38" s="1389" t="s">
        <v>115</v>
      </c>
      <c r="M38" s="1389" t="s">
        <v>115</v>
      </c>
      <c r="N38" s="1389" t="s">
        <v>115</v>
      </c>
      <c r="O38" s="1389" t="s">
        <v>115</v>
      </c>
      <c r="P38" s="1389" t="s">
        <v>115</v>
      </c>
      <c r="Q38" s="1389" t="s">
        <v>115</v>
      </c>
      <c r="T38" s="841" t="s">
        <v>4102</v>
      </c>
      <c r="U38" s="1721"/>
      <c r="V38" s="1721"/>
      <c r="W38" s="1721"/>
      <c r="X38" s="2511" t="s">
        <v>5324</v>
      </c>
      <c r="Y38" s="1721"/>
      <c r="Z38" s="1721"/>
      <c r="AA38" s="97"/>
      <c r="AB38" s="97"/>
      <c r="AC38" s="2492" t="s">
        <v>4102</v>
      </c>
      <c r="AD38" s="2496" t="s">
        <v>5243</v>
      </c>
      <c r="AE38" s="2481"/>
      <c r="AF38" s="1721"/>
      <c r="AG38" s="1721"/>
      <c r="AH38" s="1721"/>
      <c r="AI38" s="1721"/>
      <c r="AJ38" s="844"/>
    </row>
    <row r="39" ht="18.0" customHeight="1">
      <c r="B39" s="25"/>
      <c r="C39" s="1721"/>
      <c r="D39" s="1721"/>
      <c r="E39" s="25"/>
      <c r="F39" s="25"/>
      <c r="G39" s="25"/>
      <c r="H39" s="25"/>
      <c r="K39" s="25"/>
      <c r="L39" s="25"/>
      <c r="M39" s="25"/>
      <c r="N39" s="25"/>
      <c r="O39" s="25"/>
      <c r="P39" s="25"/>
      <c r="Q39" s="25"/>
      <c r="T39" s="25"/>
      <c r="U39" s="1721"/>
      <c r="V39" s="1721"/>
      <c r="W39" s="1721"/>
      <c r="X39" s="25"/>
      <c r="Y39" s="1721"/>
      <c r="Z39" s="1721"/>
      <c r="AA39" s="97"/>
      <c r="AB39" s="97"/>
      <c r="AC39" s="25"/>
      <c r="AD39" s="25"/>
      <c r="AE39" s="2481"/>
      <c r="AF39" s="1721"/>
      <c r="AG39" s="1721"/>
      <c r="AH39" s="1721"/>
      <c r="AI39" s="1721"/>
      <c r="AJ39" s="844"/>
    </row>
    <row r="40" ht="18.0" customHeight="1">
      <c r="B40" s="2244" t="s">
        <v>78</v>
      </c>
      <c r="C40" s="2482" t="s">
        <v>78</v>
      </c>
      <c r="D40" s="2482" t="s">
        <v>78</v>
      </c>
      <c r="E40" s="25"/>
      <c r="F40" s="25"/>
      <c r="G40" s="25"/>
      <c r="H40" s="25"/>
      <c r="K40" s="25"/>
      <c r="L40" s="25"/>
      <c r="M40" s="25"/>
      <c r="N40" s="25"/>
      <c r="O40" s="25"/>
      <c r="P40" s="25"/>
      <c r="Q40" s="25"/>
      <c r="T40" s="2244" t="s">
        <v>78</v>
      </c>
      <c r="U40" s="2482" t="s">
        <v>78</v>
      </c>
      <c r="V40" s="2482" t="s">
        <v>78</v>
      </c>
      <c r="W40" s="2482" t="s">
        <v>78</v>
      </c>
      <c r="X40" s="14"/>
      <c r="Y40" s="2482" t="s">
        <v>78</v>
      </c>
      <c r="Z40" s="2482" t="s">
        <v>78</v>
      </c>
      <c r="AA40" s="97"/>
      <c r="AB40" s="97"/>
      <c r="AC40" s="2489" t="s">
        <v>78</v>
      </c>
      <c r="AD40" s="25"/>
      <c r="AE40" s="773" t="s">
        <v>78</v>
      </c>
      <c r="AF40" s="2489" t="s">
        <v>78</v>
      </c>
      <c r="AG40" s="2489" t="s">
        <v>78</v>
      </c>
      <c r="AH40" s="2497" t="s">
        <v>78</v>
      </c>
      <c r="AI40" s="2497" t="s">
        <v>78</v>
      </c>
      <c r="AJ40" s="844"/>
    </row>
    <row r="41" ht="18.0" customHeight="1">
      <c r="B41" s="2245" t="s">
        <v>280</v>
      </c>
      <c r="C41" s="2493" t="s">
        <v>280</v>
      </c>
      <c r="D41" s="2493" t="s">
        <v>280</v>
      </c>
      <c r="E41" s="14"/>
      <c r="F41" s="14"/>
      <c r="G41" s="14"/>
      <c r="H41" s="14"/>
      <c r="K41" s="14"/>
      <c r="L41" s="14"/>
      <c r="M41" s="14"/>
      <c r="N41" s="14"/>
      <c r="O41" s="14"/>
      <c r="P41" s="14"/>
      <c r="Q41" s="14"/>
      <c r="T41" s="2245" t="s">
        <v>280</v>
      </c>
      <c r="U41" s="2493" t="s">
        <v>280</v>
      </c>
      <c r="V41" s="2493" t="s">
        <v>280</v>
      </c>
      <c r="W41" s="2493" t="s">
        <v>280</v>
      </c>
      <c r="X41" s="2483" t="s">
        <v>280</v>
      </c>
      <c r="Y41" s="2483" t="s">
        <v>280</v>
      </c>
      <c r="Z41" s="2483" t="s">
        <v>280</v>
      </c>
      <c r="AA41" s="97"/>
      <c r="AB41" s="97"/>
      <c r="AC41" s="2483" t="s">
        <v>280</v>
      </c>
      <c r="AD41" s="2493" t="s">
        <v>280</v>
      </c>
      <c r="AE41" s="2242" t="s">
        <v>280</v>
      </c>
      <c r="AF41" s="2483" t="s">
        <v>280</v>
      </c>
      <c r="AG41" s="2483" t="s">
        <v>280</v>
      </c>
      <c r="AH41" s="2483" t="s">
        <v>280</v>
      </c>
      <c r="AI41" s="2498" t="s">
        <v>280</v>
      </c>
      <c r="AJ41" s="844"/>
    </row>
    <row r="42">
      <c r="B42" s="769">
        <v>28.0</v>
      </c>
      <c r="C42" s="769">
        <v>29.0</v>
      </c>
      <c r="D42" s="769">
        <v>30.0</v>
      </c>
      <c r="E42" s="769">
        <v>31.0</v>
      </c>
      <c r="F42" s="2556"/>
      <c r="G42" s="2556"/>
      <c r="H42" s="2556"/>
      <c r="J42" s="1" t="s">
        <v>149</v>
      </c>
      <c r="K42" s="769">
        <v>24.0</v>
      </c>
      <c r="L42" s="769">
        <v>25.0</v>
      </c>
      <c r="M42" s="769">
        <v>26.0</v>
      </c>
      <c r="N42" s="769">
        <v>27.0</v>
      </c>
      <c r="O42" s="769">
        <v>28.0</v>
      </c>
      <c r="P42" s="769">
        <v>29.0</v>
      </c>
      <c r="Q42" s="769">
        <v>30.0</v>
      </c>
      <c r="T42" s="769">
        <v>28.0</v>
      </c>
      <c r="U42" s="769">
        <v>29.0</v>
      </c>
      <c r="V42" s="769">
        <v>30.0</v>
      </c>
      <c r="W42" s="769">
        <v>31.0</v>
      </c>
      <c r="X42" s="2556"/>
      <c r="Y42" s="2556"/>
      <c r="Z42" s="2556"/>
      <c r="AA42" s="97"/>
      <c r="AB42" s="97"/>
      <c r="AC42" s="769">
        <v>24.0</v>
      </c>
      <c r="AD42" s="769">
        <v>25.0</v>
      </c>
      <c r="AE42" s="769">
        <v>26.0</v>
      </c>
      <c r="AF42" s="769">
        <v>27.0</v>
      </c>
      <c r="AG42" s="769">
        <v>28.0</v>
      </c>
      <c r="AH42" s="769">
        <v>29.0</v>
      </c>
      <c r="AI42" s="769">
        <v>30.0</v>
      </c>
      <c r="AJ42" s="844"/>
    </row>
    <row r="43" ht="18.0" customHeight="1">
      <c r="B43" s="1389" t="s">
        <v>115</v>
      </c>
      <c r="C43" s="1389" t="s">
        <v>115</v>
      </c>
      <c r="D43" s="1389" t="s">
        <v>115</v>
      </c>
      <c r="E43" s="1389" t="s">
        <v>115</v>
      </c>
      <c r="F43" s="2559"/>
      <c r="G43" s="2559"/>
      <c r="H43" s="2560"/>
      <c r="K43" s="1389" t="s">
        <v>115</v>
      </c>
      <c r="L43" s="1389" t="s">
        <v>115</v>
      </c>
      <c r="M43" s="1389" t="s">
        <v>115</v>
      </c>
      <c r="N43" s="1389" t="s">
        <v>115</v>
      </c>
      <c r="O43" s="1389" t="s">
        <v>115</v>
      </c>
      <c r="P43" s="1389" t="s">
        <v>115</v>
      </c>
      <c r="Q43" s="1389" t="s">
        <v>115</v>
      </c>
      <c r="T43" s="2376" t="s">
        <v>4102</v>
      </c>
      <c r="U43" s="1721"/>
      <c r="V43" s="1721"/>
      <c r="W43" s="1721"/>
      <c r="X43" s="2559"/>
      <c r="Y43" s="2559"/>
      <c r="Z43" s="2560"/>
      <c r="AA43" s="97"/>
      <c r="AB43" s="97"/>
      <c r="AC43" s="2492" t="s">
        <v>4102</v>
      </c>
      <c r="AD43" s="2499" t="s">
        <v>4685</v>
      </c>
      <c r="AE43" s="1721"/>
      <c r="AF43" s="1721"/>
      <c r="AG43" s="1721"/>
      <c r="AH43" s="1721"/>
      <c r="AI43" s="1721"/>
      <c r="AJ43" s="844"/>
    </row>
    <row r="44" ht="18.0" customHeight="1">
      <c r="B44" s="25"/>
      <c r="C44" s="25"/>
      <c r="D44" s="25"/>
      <c r="E44" s="25"/>
      <c r="K44" s="25"/>
      <c r="L44" s="25"/>
      <c r="M44" s="25"/>
      <c r="N44" s="25"/>
      <c r="O44" s="25"/>
      <c r="P44" s="25"/>
      <c r="Q44" s="25"/>
      <c r="T44" s="25"/>
      <c r="U44" s="1721"/>
      <c r="V44" s="1721"/>
      <c r="W44" s="1721"/>
      <c r="AA44" s="97"/>
      <c r="AB44" s="97"/>
      <c r="AC44" s="25"/>
      <c r="AD44" s="25"/>
      <c r="AE44" s="1721"/>
      <c r="AF44" s="1721"/>
      <c r="AG44" s="1721"/>
      <c r="AH44" s="1721"/>
      <c r="AI44" s="1721"/>
      <c r="AJ44" s="844"/>
    </row>
    <row r="45" ht="18.0" customHeight="1">
      <c r="B45" s="25"/>
      <c r="C45" s="25"/>
      <c r="D45" s="25"/>
      <c r="E45" s="25"/>
      <c r="K45" s="25"/>
      <c r="L45" s="25"/>
      <c r="M45" s="25"/>
      <c r="N45" s="25"/>
      <c r="O45" s="25"/>
      <c r="P45" s="25"/>
      <c r="Q45" s="25"/>
      <c r="T45" s="2482" t="s">
        <v>78</v>
      </c>
      <c r="U45" s="2482" t="s">
        <v>78</v>
      </c>
      <c r="V45" s="2482" t="s">
        <v>78</v>
      </c>
      <c r="W45" s="2482" t="s">
        <v>78</v>
      </c>
      <c r="AA45" s="97"/>
      <c r="AB45" s="97"/>
      <c r="AC45" s="2489" t="s">
        <v>78</v>
      </c>
      <c r="AD45" s="14"/>
      <c r="AE45" s="2501" t="s">
        <v>78</v>
      </c>
      <c r="AF45" s="2503" t="s">
        <v>78</v>
      </c>
      <c r="AG45" s="2501" t="s">
        <v>78</v>
      </c>
      <c r="AH45" s="2503" t="s">
        <v>78</v>
      </c>
      <c r="AI45" s="2501" t="s">
        <v>78</v>
      </c>
      <c r="AJ45" s="844"/>
    </row>
    <row r="46" ht="18.0" customHeight="1">
      <c r="B46" s="14"/>
      <c r="C46" s="14"/>
      <c r="D46" s="14"/>
      <c r="E46" s="14"/>
      <c r="K46" s="14"/>
      <c r="L46" s="14"/>
      <c r="M46" s="14"/>
      <c r="N46" s="14"/>
      <c r="O46" s="14"/>
      <c r="P46" s="14"/>
      <c r="Q46" s="14"/>
      <c r="T46" s="2483" t="s">
        <v>280</v>
      </c>
      <c r="U46" s="2483" t="s">
        <v>280</v>
      </c>
      <c r="V46" s="2483" t="s">
        <v>280</v>
      </c>
      <c r="W46" s="2483" t="s">
        <v>280</v>
      </c>
      <c r="AA46" s="97"/>
      <c r="AB46" s="97"/>
      <c r="AC46" s="2498" t="s">
        <v>280</v>
      </c>
      <c r="AD46" s="2334" t="s">
        <v>280</v>
      </c>
      <c r="AE46" s="2504" t="s">
        <v>280</v>
      </c>
      <c r="AF46" s="2505" t="s">
        <v>280</v>
      </c>
      <c r="AG46" s="2504" t="s">
        <v>280</v>
      </c>
      <c r="AH46" s="2504" t="s">
        <v>280</v>
      </c>
      <c r="AI46" s="2504" t="s">
        <v>280</v>
      </c>
      <c r="AJ46" s="844"/>
    </row>
    <row r="47">
      <c r="B47" s="2556"/>
      <c r="T47" s="2556"/>
      <c r="AC47" s="769">
        <v>31.0</v>
      </c>
      <c r="AJ47" s="844"/>
    </row>
    <row r="48">
      <c r="B48" s="2559"/>
      <c r="T48" s="2560"/>
      <c r="AC48" s="1721"/>
      <c r="AJ48" s="844"/>
    </row>
    <row r="49">
      <c r="AC49" s="2500"/>
      <c r="AJ49" s="844"/>
    </row>
    <row r="50">
      <c r="T50" s="2560"/>
      <c r="AC50" s="1042" t="s">
        <v>78</v>
      </c>
      <c r="AJ50" s="844"/>
    </row>
    <row r="51">
      <c r="T51" s="2560"/>
      <c r="AC51" s="2506" t="s">
        <v>280</v>
      </c>
      <c r="AJ51" s="844"/>
    </row>
    <row r="52">
      <c r="AJ52" s="844"/>
    </row>
    <row r="54">
      <c r="B54" s="2154" t="s">
        <v>5436</v>
      </c>
      <c r="C54" s="36"/>
      <c r="D54" s="36"/>
      <c r="E54" s="36"/>
      <c r="F54" s="36"/>
      <c r="G54" s="2156" t="s">
        <v>139</v>
      </c>
      <c r="H54" s="2156" t="s">
        <v>140</v>
      </c>
      <c r="U54" s="905"/>
    </row>
    <row r="55">
      <c r="B55" s="51"/>
      <c r="G55" s="71" t="s">
        <v>85</v>
      </c>
      <c r="H55" s="2127" t="s">
        <v>4416</v>
      </c>
      <c r="J55" s="2568"/>
      <c r="T55" s="905"/>
      <c r="U55" s="905"/>
    </row>
    <row r="56">
      <c r="B56" s="51"/>
      <c r="G56" s="71" t="s">
        <v>116</v>
      </c>
      <c r="H56" s="2127" t="s">
        <v>4420</v>
      </c>
      <c r="T56" s="905"/>
      <c r="U56" s="905"/>
    </row>
    <row r="57">
      <c r="B57" s="153"/>
      <c r="C57" s="113"/>
      <c r="D57" s="113"/>
      <c r="E57" s="113"/>
      <c r="F57" s="113"/>
      <c r="G57" s="71" t="s">
        <v>169</v>
      </c>
      <c r="H57" s="2127" t="s">
        <v>2141</v>
      </c>
      <c r="T57" s="905"/>
      <c r="U57" s="905"/>
    </row>
    <row r="58">
      <c r="A58" s="84" t="s">
        <v>4113</v>
      </c>
      <c r="B58" s="2250" t="s">
        <v>4114</v>
      </c>
      <c r="C58" s="2251" t="s">
        <v>448</v>
      </c>
      <c r="D58" s="2252" t="s">
        <v>124</v>
      </c>
      <c r="E58" s="4"/>
      <c r="F58" s="2253" t="s">
        <v>4454</v>
      </c>
      <c r="G58" s="2345" t="s">
        <v>4455</v>
      </c>
      <c r="H58" s="4"/>
      <c r="T58" s="905"/>
      <c r="U58" s="905"/>
      <c r="V58" s="1" t="s">
        <v>149</v>
      </c>
    </row>
    <row r="59">
      <c r="A59" s="84"/>
      <c r="B59" s="2386">
        <v>46003.0</v>
      </c>
      <c r="C59" s="2387" t="s">
        <v>5458</v>
      </c>
      <c r="D59" s="2388" t="s">
        <v>508</v>
      </c>
      <c r="E59" s="4"/>
      <c r="F59" s="2389"/>
      <c r="G59" s="2388" t="s">
        <v>508</v>
      </c>
      <c r="H59" s="4"/>
      <c r="T59" s="905"/>
      <c r="U59" s="905"/>
    </row>
    <row r="60" ht="15.0" hidden="1" customHeight="1">
      <c r="A60" s="1" t="s">
        <v>149</v>
      </c>
      <c r="B60" s="2386">
        <v>45909.0</v>
      </c>
      <c r="C60" s="2387" t="s">
        <v>5318</v>
      </c>
      <c r="D60" s="2388" t="s">
        <v>508</v>
      </c>
      <c r="E60" s="4"/>
      <c r="F60" s="2389"/>
      <c r="G60" s="2388"/>
      <c r="H60" s="4"/>
      <c r="T60" s="905"/>
      <c r="U60" s="905"/>
    </row>
    <row r="61" hidden="1">
      <c r="B61" s="2386">
        <v>45918.0</v>
      </c>
      <c r="C61" s="2387" t="s">
        <v>3981</v>
      </c>
      <c r="D61" s="2388" t="s">
        <v>508</v>
      </c>
      <c r="E61" s="4"/>
      <c r="F61" s="2389"/>
      <c r="G61" s="2388"/>
      <c r="H61" s="4"/>
      <c r="T61" s="905"/>
      <c r="U61" s="905"/>
    </row>
    <row r="62" hidden="1">
      <c r="B62" s="2386">
        <v>45925.0</v>
      </c>
      <c r="C62" s="2387" t="s">
        <v>4120</v>
      </c>
      <c r="D62" s="2388" t="s">
        <v>508</v>
      </c>
      <c r="E62" s="4"/>
      <c r="F62" s="2389"/>
      <c r="G62" s="2388"/>
      <c r="H62" s="4"/>
      <c r="T62" s="905"/>
      <c r="U62" s="905"/>
    </row>
    <row r="63" hidden="1">
      <c r="B63" s="2390">
        <v>45901.0</v>
      </c>
      <c r="C63" s="2391" t="s">
        <v>78</v>
      </c>
      <c r="D63" s="2393" t="s">
        <v>786</v>
      </c>
      <c r="E63" s="4"/>
      <c r="F63" s="2367" t="s">
        <v>4506</v>
      </c>
      <c r="G63" s="2393" t="s">
        <v>5335</v>
      </c>
      <c r="H63" s="4"/>
      <c r="T63" s="905"/>
      <c r="U63" s="905"/>
    </row>
    <row r="64" hidden="1">
      <c r="B64" s="2390">
        <v>45902.0</v>
      </c>
      <c r="C64" s="2391" t="s">
        <v>78</v>
      </c>
      <c r="D64" s="2393" t="s">
        <v>157</v>
      </c>
      <c r="E64" s="4"/>
      <c r="F64" s="2367" t="s">
        <v>4506</v>
      </c>
      <c r="G64" s="2393" t="s">
        <v>5338</v>
      </c>
      <c r="H64" s="4"/>
      <c r="T64" s="905"/>
      <c r="U64" s="905"/>
    </row>
    <row r="65" hidden="1">
      <c r="B65" s="2390">
        <v>45903.0</v>
      </c>
      <c r="C65" s="2391" t="s">
        <v>78</v>
      </c>
      <c r="D65" s="2393" t="s">
        <v>479</v>
      </c>
      <c r="E65" s="4"/>
      <c r="F65" s="2367" t="s">
        <v>4506</v>
      </c>
      <c r="G65" s="2393" t="s">
        <v>5347</v>
      </c>
      <c r="H65" s="4"/>
      <c r="T65" s="905"/>
      <c r="U65" s="905"/>
    </row>
    <row r="66" hidden="1">
      <c r="B66" s="2390">
        <v>45904.0</v>
      </c>
      <c r="C66" s="2391" t="s">
        <v>78</v>
      </c>
      <c r="D66" s="2393" t="s">
        <v>3987</v>
      </c>
      <c r="E66" s="4"/>
      <c r="F66" s="2367" t="s">
        <v>4506</v>
      </c>
      <c r="G66" s="2393" t="s">
        <v>5354</v>
      </c>
      <c r="H66" s="4"/>
      <c r="K66" s="346"/>
    </row>
    <row r="67" hidden="1">
      <c r="B67" s="2390">
        <v>45905.0</v>
      </c>
      <c r="C67" s="2391" t="s">
        <v>78</v>
      </c>
      <c r="D67" s="2393" t="s">
        <v>837</v>
      </c>
      <c r="E67" s="4"/>
      <c r="F67" s="2367" t="s">
        <v>4506</v>
      </c>
      <c r="G67" s="2393" t="s">
        <v>5356</v>
      </c>
      <c r="H67" s="4"/>
      <c r="K67" s="346"/>
    </row>
    <row r="68" hidden="1">
      <c r="B68" s="2390">
        <v>45906.0</v>
      </c>
      <c r="C68" s="2391" t="s">
        <v>78</v>
      </c>
      <c r="D68" s="2393" t="s">
        <v>228</v>
      </c>
      <c r="E68" s="4"/>
      <c r="F68" s="2367" t="s">
        <v>4506</v>
      </c>
      <c r="G68" s="2393" t="s">
        <v>5358</v>
      </c>
      <c r="H68" s="4"/>
      <c r="K68" s="346"/>
    </row>
    <row r="69" hidden="1">
      <c r="B69" s="2390">
        <v>45907.0</v>
      </c>
      <c r="C69" s="2391" t="s">
        <v>78</v>
      </c>
      <c r="D69" s="2393" t="s">
        <v>523</v>
      </c>
      <c r="E69" s="4"/>
      <c r="F69" s="2367" t="s">
        <v>4506</v>
      </c>
      <c r="G69" s="2393" t="s">
        <v>5360</v>
      </c>
      <c r="H69" s="4"/>
      <c r="K69" s="346"/>
    </row>
    <row r="70" hidden="1">
      <c r="B70" s="2390">
        <v>45910.0</v>
      </c>
      <c r="C70" s="2391" t="s">
        <v>78</v>
      </c>
      <c r="D70" s="2393" t="s">
        <v>501</v>
      </c>
      <c r="E70" s="4"/>
      <c r="F70" s="2367" t="s">
        <v>4506</v>
      </c>
      <c r="G70" s="2393" t="s">
        <v>5362</v>
      </c>
      <c r="H70" s="4"/>
      <c r="K70" s="346"/>
    </row>
    <row r="71" hidden="1">
      <c r="B71" s="2390">
        <v>45911.0</v>
      </c>
      <c r="C71" s="2391" t="s">
        <v>78</v>
      </c>
      <c r="D71" s="2393" t="s">
        <v>134</v>
      </c>
      <c r="E71" s="4"/>
      <c r="F71" s="2367" t="s">
        <v>4506</v>
      </c>
      <c r="G71" s="2427" t="s">
        <v>4712</v>
      </c>
      <c r="H71" s="4"/>
      <c r="K71" s="346"/>
    </row>
    <row r="72" hidden="1">
      <c r="B72" s="2390">
        <v>45912.0</v>
      </c>
      <c r="C72" s="2391" t="s">
        <v>78</v>
      </c>
      <c r="D72" s="2393" t="s">
        <v>228</v>
      </c>
      <c r="E72" s="4"/>
      <c r="F72" s="2367" t="s">
        <v>4506</v>
      </c>
      <c r="G72" s="2393" t="s">
        <v>5367</v>
      </c>
      <c r="H72" s="4"/>
      <c r="K72" s="346"/>
    </row>
    <row r="73" hidden="1">
      <c r="B73" s="2390">
        <v>45913.0</v>
      </c>
      <c r="C73" s="2391" t="s">
        <v>78</v>
      </c>
      <c r="D73" s="2393" t="s">
        <v>154</v>
      </c>
      <c r="E73" s="4"/>
      <c r="F73" s="2367" t="s">
        <v>4506</v>
      </c>
      <c r="G73" s="2393" t="s">
        <v>5369</v>
      </c>
      <c r="H73" s="4"/>
      <c r="K73" s="346"/>
    </row>
    <row r="74" hidden="1">
      <c r="B74" s="2390">
        <v>45914.0</v>
      </c>
      <c r="C74" s="2391" t="s">
        <v>78</v>
      </c>
      <c r="D74" s="2393" t="s">
        <v>774</v>
      </c>
      <c r="E74" s="4"/>
      <c r="F74" s="2367" t="s">
        <v>4506</v>
      </c>
      <c r="G74" s="2393" t="s">
        <v>5371</v>
      </c>
      <c r="H74" s="4"/>
      <c r="K74" s="346"/>
    </row>
    <row r="75" hidden="1">
      <c r="B75" s="2390">
        <v>45915.0</v>
      </c>
      <c r="C75" s="2391" t="s">
        <v>78</v>
      </c>
      <c r="D75" s="2393" t="s">
        <v>180</v>
      </c>
      <c r="E75" s="4"/>
      <c r="F75" s="2367" t="s">
        <v>4506</v>
      </c>
      <c r="G75" s="2393" t="s">
        <v>5373</v>
      </c>
      <c r="H75" s="4"/>
      <c r="K75" s="346"/>
    </row>
    <row r="76" hidden="1">
      <c r="B76" s="2390">
        <v>45916.0</v>
      </c>
      <c r="C76" s="2391" t="s">
        <v>78</v>
      </c>
      <c r="D76" s="2393" t="s">
        <v>170</v>
      </c>
      <c r="E76" s="4"/>
      <c r="F76" s="2367" t="s">
        <v>4506</v>
      </c>
      <c r="G76" s="2393" t="s">
        <v>5375</v>
      </c>
      <c r="H76" s="4"/>
      <c r="K76" s="346"/>
    </row>
    <row r="77" hidden="1">
      <c r="B77" s="2390">
        <v>45917.0</v>
      </c>
      <c r="C77" s="2391" t="s">
        <v>78</v>
      </c>
      <c r="D77" s="2393" t="s">
        <v>5377</v>
      </c>
      <c r="E77" s="4"/>
      <c r="F77" s="2367" t="s">
        <v>4506</v>
      </c>
      <c r="G77" s="2393" t="s">
        <v>5378</v>
      </c>
      <c r="H77" s="4"/>
      <c r="K77" s="346"/>
    </row>
    <row r="78" hidden="1">
      <c r="B78" s="2390">
        <v>45919.0</v>
      </c>
      <c r="C78" s="2391" t="s">
        <v>78</v>
      </c>
      <c r="D78" s="2393" t="s">
        <v>886</v>
      </c>
      <c r="E78" s="4"/>
      <c r="F78" s="2367" t="s">
        <v>4506</v>
      </c>
      <c r="G78" s="2393" t="s">
        <v>5381</v>
      </c>
      <c r="H78" s="4"/>
      <c r="K78" s="346"/>
    </row>
    <row r="79" hidden="1">
      <c r="B79" s="2390">
        <v>45920.0</v>
      </c>
      <c r="C79" s="2391" t="s">
        <v>78</v>
      </c>
      <c r="D79" s="2393" t="s">
        <v>3279</v>
      </c>
      <c r="E79" s="4"/>
      <c r="F79" s="2367" t="s">
        <v>4506</v>
      </c>
      <c r="G79" s="2393" t="s">
        <v>5384</v>
      </c>
      <c r="H79" s="4"/>
      <c r="K79" s="346"/>
    </row>
    <row r="80" hidden="1">
      <c r="B80" s="2390">
        <v>45921.0</v>
      </c>
      <c r="C80" s="2391" t="s">
        <v>78</v>
      </c>
      <c r="D80" s="2514" t="s">
        <v>3755</v>
      </c>
      <c r="E80" s="2516"/>
      <c r="F80" s="2367" t="s">
        <v>4506</v>
      </c>
      <c r="G80" s="2393" t="s">
        <v>5386</v>
      </c>
      <c r="H80" s="4"/>
      <c r="K80" s="346"/>
    </row>
    <row r="81" hidden="1">
      <c r="B81" s="2390">
        <v>45922.0</v>
      </c>
      <c r="C81" s="2391" t="s">
        <v>78</v>
      </c>
      <c r="D81" s="2393" t="s">
        <v>4360</v>
      </c>
      <c r="E81" s="2518"/>
      <c r="F81" s="2367" t="s">
        <v>4506</v>
      </c>
      <c r="G81" s="2393" t="s">
        <v>5389</v>
      </c>
      <c r="H81" s="4"/>
      <c r="K81" s="346"/>
    </row>
    <row r="82" hidden="1">
      <c r="B82" s="2390">
        <v>45923.0</v>
      </c>
      <c r="C82" s="2391" t="s">
        <v>78</v>
      </c>
      <c r="D82" s="2393" t="s">
        <v>4789</v>
      </c>
      <c r="E82" s="2518"/>
      <c r="F82" s="2367" t="s">
        <v>4506</v>
      </c>
      <c r="G82" s="2393" t="s">
        <v>5390</v>
      </c>
      <c r="H82" s="4"/>
      <c r="K82" s="346"/>
    </row>
    <row r="83" hidden="1">
      <c r="B83" s="2390">
        <v>45924.0</v>
      </c>
      <c r="C83" s="2391" t="s">
        <v>78</v>
      </c>
      <c r="D83" s="2393" t="s">
        <v>1184</v>
      </c>
      <c r="E83" s="2518"/>
      <c r="F83" s="2367" t="s">
        <v>4506</v>
      </c>
      <c r="G83" s="2393" t="s">
        <v>5391</v>
      </c>
      <c r="H83" s="4"/>
      <c r="K83" s="346"/>
    </row>
    <row r="84" hidden="1">
      <c r="B84" s="2404">
        <v>45901.0</v>
      </c>
      <c r="C84" s="2405" t="s">
        <v>280</v>
      </c>
      <c r="D84" s="2406" t="s">
        <v>1371</v>
      </c>
      <c r="E84" s="114"/>
      <c r="F84" s="2407" t="s">
        <v>4461</v>
      </c>
      <c r="G84" s="2261" t="s">
        <v>5394</v>
      </c>
      <c r="H84" s="4"/>
      <c r="J84" s="7"/>
      <c r="K84" s="7"/>
      <c r="L84" s="7"/>
      <c r="T84" s="905"/>
      <c r="U84" s="905"/>
    </row>
    <row r="85" hidden="1">
      <c r="B85" s="2404">
        <v>45902.0</v>
      </c>
      <c r="C85" s="2405" t="s">
        <v>280</v>
      </c>
      <c r="D85" s="2406" t="s">
        <v>479</v>
      </c>
      <c r="E85" s="114"/>
      <c r="F85" s="2407" t="s">
        <v>4461</v>
      </c>
      <c r="G85" s="2261" t="s">
        <v>5396</v>
      </c>
      <c r="H85" s="4"/>
      <c r="J85" s="7"/>
      <c r="K85" s="7"/>
      <c r="L85" s="7"/>
      <c r="T85" s="905"/>
      <c r="U85" s="905"/>
    </row>
    <row r="86" hidden="1">
      <c r="B86" s="2404">
        <v>45903.0</v>
      </c>
      <c r="C86" s="2405" t="s">
        <v>280</v>
      </c>
      <c r="D86" s="2406" t="s">
        <v>3270</v>
      </c>
      <c r="E86" s="114"/>
      <c r="F86" s="2407" t="s">
        <v>4461</v>
      </c>
      <c r="G86" s="2261" t="s">
        <v>5398</v>
      </c>
      <c r="H86" s="4"/>
      <c r="I86" s="2408"/>
      <c r="T86" s="905"/>
      <c r="U86" s="905"/>
    </row>
    <row r="87" hidden="1">
      <c r="B87" s="2404">
        <v>45904.0</v>
      </c>
      <c r="C87" s="2405" t="s">
        <v>280</v>
      </c>
      <c r="D87" s="2406" t="s">
        <v>4288</v>
      </c>
      <c r="E87" s="114"/>
      <c r="F87" s="2407" t="s">
        <v>4461</v>
      </c>
      <c r="G87" s="2261" t="s">
        <v>5400</v>
      </c>
      <c r="H87" s="4"/>
      <c r="I87" s="2408"/>
      <c r="T87" s="905"/>
      <c r="U87" s="905"/>
    </row>
    <row r="88" hidden="1">
      <c r="B88" s="2404">
        <v>45905.0</v>
      </c>
      <c r="C88" s="2405" t="s">
        <v>280</v>
      </c>
      <c r="D88" s="2406" t="s">
        <v>4725</v>
      </c>
      <c r="E88" s="114"/>
      <c r="F88" s="2407" t="s">
        <v>4461</v>
      </c>
      <c r="G88" s="2261" t="s">
        <v>5401</v>
      </c>
      <c r="H88" s="4"/>
      <c r="I88" s="2408"/>
      <c r="T88" s="905"/>
      <c r="U88" s="905"/>
    </row>
    <row r="89" hidden="1">
      <c r="B89" s="2404">
        <v>45906.0</v>
      </c>
      <c r="C89" s="2405" t="s">
        <v>280</v>
      </c>
      <c r="D89" s="2406" t="s">
        <v>5402</v>
      </c>
      <c r="E89" s="114"/>
      <c r="F89" s="2407" t="s">
        <v>4461</v>
      </c>
      <c r="G89" s="2261" t="s">
        <v>5403</v>
      </c>
      <c r="H89" s="4"/>
      <c r="I89" s="2408"/>
      <c r="T89" s="905"/>
      <c r="U89" s="905"/>
    </row>
    <row r="90" hidden="1">
      <c r="B90" s="2404">
        <v>45907.0</v>
      </c>
      <c r="C90" s="2405" t="s">
        <v>280</v>
      </c>
      <c r="D90" s="2406" t="s">
        <v>2144</v>
      </c>
      <c r="E90" s="114"/>
      <c r="F90" s="2407" t="s">
        <v>4461</v>
      </c>
      <c r="G90" s="2261" t="s">
        <v>5404</v>
      </c>
      <c r="H90" s="4"/>
      <c r="I90" s="2408"/>
      <c r="T90" s="905"/>
      <c r="U90" s="905"/>
    </row>
    <row r="91" hidden="1">
      <c r="B91" s="2404">
        <v>45908.0</v>
      </c>
      <c r="C91" s="2405" t="s">
        <v>280</v>
      </c>
      <c r="D91" s="2406" t="s">
        <v>687</v>
      </c>
      <c r="E91" s="114"/>
      <c r="F91" s="2407" t="s">
        <v>4461</v>
      </c>
      <c r="G91" s="2261" t="s">
        <v>5405</v>
      </c>
      <c r="H91" s="4"/>
      <c r="I91" s="2408"/>
      <c r="T91" s="905"/>
      <c r="U91" s="905"/>
    </row>
    <row r="92" hidden="1">
      <c r="B92" s="2404">
        <v>45910.0</v>
      </c>
      <c r="C92" s="2405" t="s">
        <v>280</v>
      </c>
      <c r="D92" s="2406" t="s">
        <v>583</v>
      </c>
      <c r="E92" s="114"/>
      <c r="F92" s="2407" t="s">
        <v>4461</v>
      </c>
      <c r="G92" s="2261" t="s">
        <v>5407</v>
      </c>
      <c r="H92" s="4"/>
      <c r="I92" s="2408"/>
      <c r="T92" s="905"/>
      <c r="U92" s="905"/>
    </row>
    <row r="93" hidden="1">
      <c r="B93" s="2404">
        <v>45911.0</v>
      </c>
      <c r="C93" s="2405" t="s">
        <v>280</v>
      </c>
      <c r="D93" s="2406" t="s">
        <v>5408</v>
      </c>
      <c r="E93" s="114"/>
      <c r="F93" s="2407" t="s">
        <v>4461</v>
      </c>
      <c r="G93" s="2261" t="s">
        <v>5409</v>
      </c>
      <c r="H93" s="4"/>
      <c r="I93" s="2412"/>
      <c r="T93" s="905"/>
      <c r="U93" s="905"/>
    </row>
    <row r="94" hidden="1">
      <c r="B94" s="2404">
        <v>45912.0</v>
      </c>
      <c r="C94" s="2405" t="s">
        <v>280</v>
      </c>
      <c r="D94" s="2406" t="s">
        <v>818</v>
      </c>
      <c r="E94" s="114"/>
      <c r="F94" s="2407" t="s">
        <v>4461</v>
      </c>
      <c r="G94" s="2273" t="s">
        <v>4712</v>
      </c>
      <c r="H94" s="4"/>
      <c r="I94" s="2408"/>
      <c r="T94" s="905"/>
      <c r="U94" s="905"/>
    </row>
    <row r="95" hidden="1">
      <c r="B95" s="2404">
        <v>45913.0</v>
      </c>
      <c r="C95" s="2405" t="s">
        <v>280</v>
      </c>
      <c r="D95" s="2406" t="s">
        <v>217</v>
      </c>
      <c r="E95" s="114"/>
      <c r="F95" s="2407" t="s">
        <v>4461</v>
      </c>
      <c r="G95" s="2261" t="s">
        <v>5410</v>
      </c>
      <c r="H95" s="4"/>
      <c r="T95" s="905"/>
      <c r="U95" s="905"/>
    </row>
    <row r="96" hidden="1">
      <c r="B96" s="2404">
        <v>45914.0</v>
      </c>
      <c r="C96" s="2405" t="s">
        <v>280</v>
      </c>
      <c r="D96" s="2406" t="s">
        <v>3987</v>
      </c>
      <c r="E96" s="114"/>
      <c r="F96" s="2407" t="s">
        <v>4461</v>
      </c>
      <c r="G96" s="2261" t="s">
        <v>5411</v>
      </c>
      <c r="H96" s="4"/>
      <c r="T96" s="905"/>
      <c r="U96" s="905"/>
    </row>
    <row r="97" hidden="1">
      <c r="B97" s="2404">
        <v>45915.0</v>
      </c>
      <c r="C97" s="2405" t="s">
        <v>280</v>
      </c>
      <c r="D97" s="2406" t="s">
        <v>728</v>
      </c>
      <c r="E97" s="114"/>
      <c r="F97" s="2407" t="s">
        <v>4461</v>
      </c>
      <c r="G97" s="2261" t="s">
        <v>5412</v>
      </c>
      <c r="H97" s="4"/>
    </row>
    <row r="98" hidden="1">
      <c r="B98" s="2404">
        <v>45916.0</v>
      </c>
      <c r="C98" s="2405" t="s">
        <v>280</v>
      </c>
      <c r="D98" s="2406" t="s">
        <v>4285</v>
      </c>
      <c r="E98" s="114"/>
      <c r="F98" s="2407" t="s">
        <v>4461</v>
      </c>
      <c r="G98" s="2261" t="s">
        <v>5413</v>
      </c>
      <c r="H98" s="4"/>
      <c r="K98" s="346"/>
    </row>
    <row r="99" hidden="1">
      <c r="B99" s="2404">
        <v>45917.0</v>
      </c>
      <c r="C99" s="2405" t="s">
        <v>280</v>
      </c>
      <c r="D99" s="2406" t="s">
        <v>564</v>
      </c>
      <c r="E99" s="114"/>
      <c r="F99" s="2407" t="s">
        <v>4461</v>
      </c>
      <c r="G99" s="2273" t="s">
        <v>4712</v>
      </c>
      <c r="H99" s="4"/>
      <c r="K99" s="346"/>
    </row>
    <row r="100" hidden="1">
      <c r="B100" s="2404">
        <v>45918.0</v>
      </c>
      <c r="C100" s="2405" t="s">
        <v>280</v>
      </c>
      <c r="D100" s="2406" t="s">
        <v>5068</v>
      </c>
      <c r="E100" s="114"/>
      <c r="F100" s="2407" t="s">
        <v>4461</v>
      </c>
      <c r="G100" s="2261" t="s">
        <v>5415</v>
      </c>
      <c r="H100" s="4"/>
      <c r="K100" s="346"/>
    </row>
    <row r="101" hidden="1">
      <c r="B101" s="2404">
        <v>45919.0</v>
      </c>
      <c r="C101" s="2405" t="s">
        <v>280</v>
      </c>
      <c r="D101" s="2406" t="s">
        <v>4951</v>
      </c>
      <c r="E101" s="114"/>
      <c r="F101" s="2407" t="s">
        <v>4461</v>
      </c>
      <c r="G101" s="2261" t="s">
        <v>5416</v>
      </c>
      <c r="H101" s="4"/>
      <c r="K101" s="352"/>
    </row>
    <row r="102" hidden="1">
      <c r="B102" s="2404">
        <v>45920.0</v>
      </c>
      <c r="C102" s="2405" t="s">
        <v>280</v>
      </c>
      <c r="D102" s="2406" t="s">
        <v>5417</v>
      </c>
      <c r="E102" s="114"/>
      <c r="F102" s="2407" t="s">
        <v>4461</v>
      </c>
      <c r="G102" s="2261" t="s">
        <v>5418</v>
      </c>
      <c r="H102" s="4"/>
      <c r="K102" s="346"/>
    </row>
    <row r="103" hidden="1">
      <c r="B103" s="2404">
        <v>45921.0</v>
      </c>
      <c r="C103" s="2405" t="s">
        <v>280</v>
      </c>
      <c r="D103" s="2406" t="s">
        <v>5419</v>
      </c>
      <c r="E103" s="114"/>
      <c r="F103" s="2407" t="s">
        <v>4461</v>
      </c>
      <c r="G103" s="2261" t="s">
        <v>5420</v>
      </c>
      <c r="H103" s="4"/>
      <c r="K103" s="346"/>
    </row>
    <row r="104" hidden="1">
      <c r="B104" s="2404">
        <v>45922.0</v>
      </c>
      <c r="C104" s="2405" t="s">
        <v>280</v>
      </c>
      <c r="D104" s="2406" t="s">
        <v>3987</v>
      </c>
      <c r="E104" s="114"/>
      <c r="F104" s="2407" t="s">
        <v>4461</v>
      </c>
      <c r="G104" s="2261" t="s">
        <v>5422</v>
      </c>
      <c r="H104" s="4"/>
      <c r="K104" s="346"/>
    </row>
    <row r="105" hidden="1">
      <c r="B105" s="2404">
        <v>45923.0</v>
      </c>
      <c r="C105" s="2405" t="s">
        <v>280</v>
      </c>
      <c r="D105" s="2406" t="s">
        <v>2144</v>
      </c>
      <c r="E105" s="114"/>
      <c r="F105" s="2407" t="s">
        <v>4461</v>
      </c>
      <c r="G105" s="2273" t="s">
        <v>4712</v>
      </c>
      <c r="H105" s="4"/>
      <c r="K105" s="346"/>
    </row>
    <row r="106" hidden="1">
      <c r="B106" s="2404">
        <v>45924.0</v>
      </c>
      <c r="C106" s="2405" t="s">
        <v>280</v>
      </c>
      <c r="D106" s="2406" t="s">
        <v>157</v>
      </c>
      <c r="E106" s="114"/>
      <c r="F106" s="2407" t="s">
        <v>4461</v>
      </c>
      <c r="G106" s="2261" t="s">
        <v>5425</v>
      </c>
      <c r="H106" s="4"/>
      <c r="K106" s="346"/>
    </row>
    <row r="107" hidden="1">
      <c r="B107" s="2404">
        <v>45925.0</v>
      </c>
      <c r="C107" s="2405" t="s">
        <v>280</v>
      </c>
      <c r="D107" s="2406" t="s">
        <v>5426</v>
      </c>
      <c r="E107" s="114"/>
      <c r="F107" s="2407" t="s">
        <v>4461</v>
      </c>
      <c r="G107" s="2261" t="s">
        <v>5428</v>
      </c>
      <c r="H107" s="4"/>
      <c r="K107" s="346"/>
    </row>
    <row r="108">
      <c r="B108" s="2386">
        <v>46009.0</v>
      </c>
      <c r="C108" s="2387" t="s">
        <v>3981</v>
      </c>
      <c r="D108" s="2388" t="s">
        <v>508</v>
      </c>
      <c r="E108" s="4"/>
      <c r="F108" s="2389"/>
      <c r="G108" s="2388" t="s">
        <v>508</v>
      </c>
      <c r="H108" s="4"/>
      <c r="K108" s="346"/>
    </row>
    <row r="109">
      <c r="B109" s="2386">
        <v>46016.0</v>
      </c>
      <c r="C109" s="2387" t="s">
        <v>4120</v>
      </c>
      <c r="D109" s="2388" t="s">
        <v>508</v>
      </c>
      <c r="E109" s="4"/>
      <c r="F109" s="2389"/>
      <c r="G109" s="2388" t="s">
        <v>508</v>
      </c>
      <c r="H109" s="4"/>
      <c r="K109" s="346"/>
    </row>
    <row r="110">
      <c r="B110" s="2390">
        <v>45991.0</v>
      </c>
      <c r="C110" s="2391" t="s">
        <v>78</v>
      </c>
      <c r="D110" s="2393" t="s">
        <v>3987</v>
      </c>
      <c r="E110" s="2518"/>
      <c r="F110" s="2367" t="s">
        <v>5511</v>
      </c>
      <c r="G110" s="2393" t="s">
        <v>5537</v>
      </c>
      <c r="H110" s="2518"/>
      <c r="K110" s="346"/>
    </row>
    <row r="111">
      <c r="B111" s="2390">
        <v>45992.0</v>
      </c>
      <c r="C111" s="2391" t="s">
        <v>78</v>
      </c>
      <c r="D111" s="2393" t="s">
        <v>5529</v>
      </c>
      <c r="E111" s="2518"/>
      <c r="F111" s="2367" t="s">
        <v>5511</v>
      </c>
      <c r="G111" s="2393" t="s">
        <v>5541</v>
      </c>
      <c r="H111" s="2518"/>
      <c r="K111" s="346"/>
    </row>
    <row r="112">
      <c r="B112" s="2390">
        <v>45993.0</v>
      </c>
      <c r="C112" s="2391" t="s">
        <v>78</v>
      </c>
      <c r="D112" s="2393" t="s">
        <v>157</v>
      </c>
      <c r="E112" s="2518"/>
      <c r="F112" s="2367" t="s">
        <v>5511</v>
      </c>
      <c r="G112" s="2393" t="s">
        <v>5543</v>
      </c>
      <c r="H112" s="2518"/>
      <c r="K112" s="346"/>
    </row>
    <row r="113">
      <c r="B113" s="2390">
        <v>45994.0</v>
      </c>
      <c r="C113" s="2391" t="s">
        <v>78</v>
      </c>
      <c r="D113" s="2393" t="s">
        <v>501</v>
      </c>
      <c r="E113" s="2518"/>
      <c r="F113" s="2367" t="s">
        <v>5511</v>
      </c>
      <c r="G113" s="2427" t="s">
        <v>4712</v>
      </c>
      <c r="H113" s="2518"/>
      <c r="K113" s="346"/>
    </row>
    <row r="114">
      <c r="B114" s="2390">
        <v>45995.0</v>
      </c>
      <c r="C114" s="2391" t="s">
        <v>78</v>
      </c>
      <c r="D114" s="2393" t="s">
        <v>969</v>
      </c>
      <c r="E114" s="2518"/>
      <c r="F114" s="2367" t="s">
        <v>5511</v>
      </c>
      <c r="G114" s="2393" t="s">
        <v>5546</v>
      </c>
      <c r="H114" s="2518"/>
      <c r="K114" s="346"/>
    </row>
    <row r="115">
      <c r="B115" s="2390">
        <v>45996.0</v>
      </c>
      <c r="C115" s="2391" t="s">
        <v>78</v>
      </c>
      <c r="D115" s="2393" t="s">
        <v>4883</v>
      </c>
      <c r="E115" s="2518"/>
      <c r="F115" s="2367" t="s">
        <v>5511</v>
      </c>
      <c r="G115" s="2393" t="s">
        <v>5548</v>
      </c>
      <c r="H115" s="2518"/>
      <c r="K115" s="346"/>
    </row>
    <row r="116">
      <c r="B116" s="2390">
        <v>45997.0</v>
      </c>
      <c r="C116" s="2391" t="s">
        <v>78</v>
      </c>
      <c r="D116" s="2393" t="s">
        <v>228</v>
      </c>
      <c r="E116" s="2518"/>
      <c r="F116" s="2367" t="s">
        <v>5511</v>
      </c>
      <c r="G116" s="2393" t="s">
        <v>5550</v>
      </c>
      <c r="H116" s="2518"/>
      <c r="K116" s="346"/>
    </row>
    <row r="117">
      <c r="B117" s="2390">
        <v>45998.0</v>
      </c>
      <c r="C117" s="2391" t="s">
        <v>78</v>
      </c>
      <c r="D117" s="2393" t="s">
        <v>786</v>
      </c>
      <c r="E117" s="2518"/>
      <c r="F117" s="2367" t="s">
        <v>5511</v>
      </c>
      <c r="G117" s="2393" t="s">
        <v>5553</v>
      </c>
      <c r="H117" s="2518"/>
      <c r="K117" s="346"/>
    </row>
    <row r="118">
      <c r="B118" s="2390">
        <v>45999.0</v>
      </c>
      <c r="C118" s="2391" t="s">
        <v>78</v>
      </c>
      <c r="D118" s="2580" t="s">
        <v>518</v>
      </c>
      <c r="E118" s="2581"/>
      <c r="F118" s="2367" t="s">
        <v>5511</v>
      </c>
      <c r="G118" s="2393" t="s">
        <v>5556</v>
      </c>
      <c r="H118" s="2518"/>
      <c r="K118" s="346"/>
    </row>
    <row r="119">
      <c r="B119" s="2390">
        <v>46000.0</v>
      </c>
      <c r="C119" s="2391" t="s">
        <v>78</v>
      </c>
      <c r="D119" s="2580" t="s">
        <v>886</v>
      </c>
      <c r="E119" s="2581"/>
      <c r="F119" s="2367" t="s">
        <v>5511</v>
      </c>
      <c r="G119" s="2393" t="s">
        <v>5559</v>
      </c>
      <c r="H119" s="2588"/>
      <c r="K119" s="346"/>
    </row>
    <row r="120">
      <c r="B120" s="2390">
        <v>46001.0</v>
      </c>
      <c r="C120" s="2391" t="s">
        <v>78</v>
      </c>
      <c r="D120" s="2580" t="s">
        <v>3114</v>
      </c>
      <c r="E120" s="2581"/>
      <c r="F120" s="2367" t="s">
        <v>5511</v>
      </c>
      <c r="G120" s="2393" t="s">
        <v>5561</v>
      </c>
      <c r="H120" s="2518"/>
      <c r="K120" s="346"/>
    </row>
    <row r="121">
      <c r="B121" s="2590">
        <v>46004.0</v>
      </c>
      <c r="C121" s="2391" t="s">
        <v>78</v>
      </c>
      <c r="D121" s="2580" t="s">
        <v>3973</v>
      </c>
      <c r="E121" s="2581"/>
      <c r="F121" s="2367" t="s">
        <v>5511</v>
      </c>
      <c r="G121" s="2427" t="s">
        <v>4712</v>
      </c>
      <c r="H121" s="2518"/>
      <c r="K121" s="346"/>
    </row>
    <row r="122">
      <c r="B122" s="2590">
        <v>46005.0</v>
      </c>
      <c r="C122" s="2391" t="s">
        <v>78</v>
      </c>
      <c r="D122" s="2580" t="s">
        <v>2795</v>
      </c>
      <c r="E122" s="2581"/>
      <c r="F122" s="2367" t="s">
        <v>5511</v>
      </c>
      <c r="G122" s="2393" t="s">
        <v>5567</v>
      </c>
      <c r="H122" s="2518"/>
      <c r="K122" s="346"/>
    </row>
    <row r="123">
      <c r="B123" s="2590">
        <v>46006.0</v>
      </c>
      <c r="C123" s="2391" t="s">
        <v>78</v>
      </c>
      <c r="D123" s="2580" t="s">
        <v>180</v>
      </c>
      <c r="E123" s="2581"/>
      <c r="F123" s="2367" t="s">
        <v>5511</v>
      </c>
      <c r="G123" s="2393" t="s">
        <v>5570</v>
      </c>
      <c r="H123" s="2518"/>
      <c r="K123" s="346"/>
    </row>
    <row r="124">
      <c r="B124" s="2590">
        <v>46007.0</v>
      </c>
      <c r="C124" s="2391" t="s">
        <v>78</v>
      </c>
      <c r="D124" s="2580" t="s">
        <v>564</v>
      </c>
      <c r="E124" s="2581"/>
      <c r="F124" s="2367" t="s">
        <v>5511</v>
      </c>
      <c r="G124" s="2393" t="s">
        <v>5571</v>
      </c>
      <c r="H124" s="2588"/>
      <c r="J124" s="1" t="s">
        <v>5549</v>
      </c>
      <c r="K124" s="346"/>
    </row>
    <row r="125">
      <c r="B125" s="2590">
        <v>46008.0</v>
      </c>
      <c r="C125" s="2391" t="s">
        <v>78</v>
      </c>
      <c r="D125" s="2580" t="s">
        <v>5572</v>
      </c>
      <c r="E125" s="2581"/>
      <c r="F125" s="2367" t="s">
        <v>5511</v>
      </c>
      <c r="G125" s="2393" t="s">
        <v>5573</v>
      </c>
      <c r="H125" s="2518"/>
      <c r="K125" s="346"/>
    </row>
    <row r="126">
      <c r="B126" s="2390">
        <v>46010.0</v>
      </c>
      <c r="C126" s="2391" t="s">
        <v>78</v>
      </c>
      <c r="D126" s="2580" t="s">
        <v>794</v>
      </c>
      <c r="E126" s="2581"/>
      <c r="F126" s="2367" t="s">
        <v>5511</v>
      </c>
      <c r="G126" s="2393" t="s">
        <v>5575</v>
      </c>
      <c r="H126" s="2518"/>
      <c r="K126" s="346"/>
    </row>
    <row r="127">
      <c r="B127" s="2390">
        <v>46011.0</v>
      </c>
      <c r="C127" s="2391" t="s">
        <v>78</v>
      </c>
      <c r="D127" s="2580" t="s">
        <v>1967</v>
      </c>
      <c r="E127" s="2581"/>
      <c r="F127" s="2367" t="s">
        <v>5511</v>
      </c>
      <c r="G127" s="2393" t="s">
        <v>5576</v>
      </c>
      <c r="H127" s="2518"/>
      <c r="K127" s="346"/>
    </row>
    <row r="128">
      <c r="B128" s="2390">
        <v>46012.0</v>
      </c>
      <c r="C128" s="2391" t="s">
        <v>78</v>
      </c>
      <c r="D128" s="2393" t="s">
        <v>154</v>
      </c>
      <c r="E128" s="2518"/>
      <c r="F128" s="2367" t="s">
        <v>5511</v>
      </c>
      <c r="G128" s="2393" t="s">
        <v>5579</v>
      </c>
      <c r="H128" s="2518"/>
      <c r="K128" s="346"/>
    </row>
    <row r="129">
      <c r="B129" s="2390">
        <v>46013.0</v>
      </c>
      <c r="C129" s="2391" t="s">
        <v>78</v>
      </c>
      <c r="D129" s="2393" t="s">
        <v>3987</v>
      </c>
      <c r="E129" s="2518"/>
      <c r="F129" s="2367" t="s">
        <v>5511</v>
      </c>
      <c r="G129" s="2393" t="s">
        <v>5581</v>
      </c>
      <c r="H129" s="2518"/>
      <c r="K129" s="346"/>
    </row>
    <row r="130">
      <c r="B130" s="2390">
        <v>46014.0</v>
      </c>
      <c r="C130" s="2391" t="s">
        <v>78</v>
      </c>
      <c r="D130" s="2393" t="s">
        <v>4313</v>
      </c>
      <c r="E130" s="2518"/>
      <c r="F130" s="2367" t="s">
        <v>5511</v>
      </c>
      <c r="G130" s="2393" t="s">
        <v>5583</v>
      </c>
      <c r="H130" s="2588"/>
      <c r="K130" s="346"/>
    </row>
    <row r="131">
      <c r="B131" s="2390">
        <v>46015.0</v>
      </c>
      <c r="C131" s="2391" t="s">
        <v>78</v>
      </c>
      <c r="D131" s="2595" t="s">
        <v>479</v>
      </c>
      <c r="E131" s="2596"/>
      <c r="F131" s="2367" t="s">
        <v>5511</v>
      </c>
      <c r="G131" s="2393" t="s">
        <v>5586</v>
      </c>
      <c r="H131" s="2588"/>
      <c r="K131" s="346"/>
    </row>
    <row r="132">
      <c r="B132" s="2390">
        <v>46017.0</v>
      </c>
      <c r="C132" s="2391" t="s">
        <v>78</v>
      </c>
      <c r="D132" s="2595" t="s">
        <v>1266</v>
      </c>
      <c r="E132" s="2596"/>
      <c r="F132" s="2367" t="s">
        <v>5511</v>
      </c>
      <c r="G132" s="2393" t="s">
        <v>5587</v>
      </c>
      <c r="H132" s="2588"/>
      <c r="K132" s="346"/>
    </row>
    <row r="133">
      <c r="B133" s="2390">
        <v>46018.0</v>
      </c>
      <c r="C133" s="2391" t="s">
        <v>78</v>
      </c>
      <c r="D133" s="2595" t="s">
        <v>1266</v>
      </c>
      <c r="E133" s="2596"/>
      <c r="F133" s="2367" t="s">
        <v>5511</v>
      </c>
      <c r="G133" s="2393" t="s">
        <v>5587</v>
      </c>
      <c r="H133" s="2588"/>
      <c r="K133" s="346"/>
    </row>
    <row r="134">
      <c r="B134" s="2390">
        <v>46019.0</v>
      </c>
      <c r="C134" s="2391" t="s">
        <v>78</v>
      </c>
      <c r="D134" s="2595" t="s">
        <v>5465</v>
      </c>
      <c r="E134" s="2596"/>
      <c r="F134" s="2367" t="s">
        <v>5511</v>
      </c>
      <c r="G134" s="2393" t="s">
        <v>5588</v>
      </c>
      <c r="H134" s="2588"/>
      <c r="K134" s="346"/>
    </row>
    <row r="135">
      <c r="B135" s="2390">
        <v>46020.0</v>
      </c>
      <c r="C135" s="2391" t="s">
        <v>78</v>
      </c>
      <c r="D135" s="2595" t="s">
        <v>5081</v>
      </c>
      <c r="E135" s="2596"/>
      <c r="F135" s="2367" t="s">
        <v>5511</v>
      </c>
      <c r="G135" s="2393" t="s">
        <v>5591</v>
      </c>
      <c r="H135" s="2588"/>
      <c r="K135" s="346"/>
    </row>
    <row r="136">
      <c r="B136" s="2390">
        <v>46021.0</v>
      </c>
      <c r="C136" s="2391" t="s">
        <v>78</v>
      </c>
      <c r="D136" s="2595" t="s">
        <v>3973</v>
      </c>
      <c r="E136" s="2599"/>
      <c r="F136" s="2367" t="s">
        <v>5511</v>
      </c>
      <c r="G136" s="2427" t="s">
        <v>4712</v>
      </c>
      <c r="H136" s="2599"/>
      <c r="K136" s="346"/>
    </row>
    <row r="137">
      <c r="B137" s="2390">
        <v>46022.0</v>
      </c>
      <c r="C137" s="2391" t="s">
        <v>78</v>
      </c>
      <c r="D137" s="2595" t="s">
        <v>5593</v>
      </c>
      <c r="E137" s="2599"/>
      <c r="F137" s="2367" t="s">
        <v>5511</v>
      </c>
      <c r="G137" s="2595" t="s">
        <v>5596</v>
      </c>
      <c r="H137" s="2599"/>
      <c r="K137" s="346"/>
    </row>
    <row r="138">
      <c r="B138" s="2404">
        <v>45991.0</v>
      </c>
      <c r="C138" s="2405" t="s">
        <v>280</v>
      </c>
      <c r="D138" s="2406" t="s">
        <v>4477</v>
      </c>
      <c r="E138" s="114"/>
      <c r="F138" s="2407" t="s">
        <v>5594</v>
      </c>
      <c r="G138" s="2406" t="s">
        <v>5599</v>
      </c>
      <c r="H138" s="2480"/>
      <c r="K138" s="346"/>
    </row>
    <row r="139">
      <c r="B139" s="2404">
        <v>45992.0</v>
      </c>
      <c r="C139" s="2405" t="s">
        <v>280</v>
      </c>
      <c r="D139" s="2406" t="s">
        <v>479</v>
      </c>
      <c r="E139" s="2480"/>
      <c r="F139" s="2407" t="s">
        <v>5594</v>
      </c>
      <c r="G139" s="2406" t="s">
        <v>5037</v>
      </c>
      <c r="H139" s="2480"/>
      <c r="K139" s="346"/>
    </row>
    <row r="140">
      <c r="B140" s="2404">
        <v>45993.0</v>
      </c>
      <c r="C140" s="2405" t="s">
        <v>280</v>
      </c>
      <c r="D140" s="2406" t="s">
        <v>4310</v>
      </c>
      <c r="E140" s="2480"/>
      <c r="F140" s="2407" t="s">
        <v>5594</v>
      </c>
      <c r="G140" s="2406" t="s">
        <v>5605</v>
      </c>
      <c r="H140" s="2480"/>
      <c r="K140" s="346"/>
    </row>
    <row r="141">
      <c r="B141" s="2404">
        <v>45994.0</v>
      </c>
      <c r="C141" s="2405" t="s">
        <v>280</v>
      </c>
      <c r="D141" s="2406" t="s">
        <v>238</v>
      </c>
      <c r="E141" s="2480"/>
      <c r="F141" s="2407" t="s">
        <v>5594</v>
      </c>
      <c r="G141" s="2406" t="s">
        <v>5608</v>
      </c>
      <c r="H141" s="2480"/>
      <c r="K141" s="346"/>
    </row>
    <row r="142">
      <c r="B142" s="2404">
        <v>45995.0</v>
      </c>
      <c r="C142" s="2405" t="s">
        <v>280</v>
      </c>
      <c r="D142" s="2406" t="s">
        <v>1371</v>
      </c>
      <c r="E142" s="2480"/>
      <c r="F142" s="2407" t="s">
        <v>5594</v>
      </c>
      <c r="G142" s="2589" t="s">
        <v>4712</v>
      </c>
      <c r="H142" s="2480"/>
      <c r="K142" s="346"/>
    </row>
    <row r="143">
      <c r="B143" s="2404">
        <v>45996.0</v>
      </c>
      <c r="C143" s="2405" t="s">
        <v>280</v>
      </c>
      <c r="D143" s="2406" t="s">
        <v>4725</v>
      </c>
      <c r="E143" s="2480"/>
      <c r="F143" s="2407" t="s">
        <v>5594</v>
      </c>
      <c r="G143" s="2406" t="s">
        <v>5611</v>
      </c>
      <c r="H143" s="2480"/>
      <c r="K143" s="346"/>
    </row>
    <row r="144">
      <c r="B144" s="2404">
        <v>45997.0</v>
      </c>
      <c r="C144" s="2405" t="s">
        <v>280</v>
      </c>
      <c r="D144" s="2406" t="s">
        <v>5065</v>
      </c>
      <c r="E144" s="2480"/>
      <c r="F144" s="2407" t="s">
        <v>5594</v>
      </c>
      <c r="G144" s="2406" t="s">
        <v>5613</v>
      </c>
      <c r="H144" s="2480"/>
      <c r="K144" s="346"/>
    </row>
    <row r="145">
      <c r="B145" s="2404">
        <v>45998.0</v>
      </c>
      <c r="C145" s="2405" t="s">
        <v>280</v>
      </c>
      <c r="D145" s="2406" t="s">
        <v>3987</v>
      </c>
      <c r="E145" s="2480"/>
      <c r="F145" s="2407" t="s">
        <v>5594</v>
      </c>
      <c r="G145" s="2406" t="s">
        <v>5615</v>
      </c>
      <c r="H145" s="2480"/>
      <c r="K145" s="346"/>
    </row>
    <row r="146">
      <c r="B146" s="2404">
        <v>45999.0</v>
      </c>
      <c r="C146" s="2405" t="s">
        <v>280</v>
      </c>
      <c r="D146" s="2406" t="s">
        <v>1184</v>
      </c>
      <c r="E146" s="2480"/>
      <c r="F146" s="2407" t="s">
        <v>5594</v>
      </c>
      <c r="G146" s="2406" t="s">
        <v>5617</v>
      </c>
      <c r="H146" s="2480"/>
      <c r="K146" s="346"/>
    </row>
    <row r="147">
      <c r="B147" s="2404">
        <v>46000.0</v>
      </c>
      <c r="C147" s="2405" t="s">
        <v>280</v>
      </c>
      <c r="D147" s="2406" t="s">
        <v>214</v>
      </c>
      <c r="E147" s="2480"/>
      <c r="F147" s="2407" t="s">
        <v>5594</v>
      </c>
      <c r="G147" s="2406" t="s">
        <v>5620</v>
      </c>
      <c r="H147" s="2480"/>
      <c r="K147" s="346"/>
    </row>
    <row r="148">
      <c r="B148" s="2404">
        <v>46001.0</v>
      </c>
      <c r="C148" s="2405" t="s">
        <v>280</v>
      </c>
      <c r="D148" s="2406" t="s">
        <v>1245</v>
      </c>
      <c r="E148" s="2480"/>
      <c r="F148" s="2407" t="s">
        <v>5594</v>
      </c>
      <c r="G148" s="2406" t="s">
        <v>5623</v>
      </c>
      <c r="H148" s="2480"/>
      <c r="K148" s="346"/>
    </row>
    <row r="149">
      <c r="B149" s="2404">
        <v>46002.0</v>
      </c>
      <c r="C149" s="2405" t="s">
        <v>280</v>
      </c>
      <c r="D149" s="2406" t="s">
        <v>817</v>
      </c>
      <c r="E149" s="2480"/>
      <c r="F149" s="2407" t="s">
        <v>5594</v>
      </c>
      <c r="G149" s="2406" t="s">
        <v>5625</v>
      </c>
      <c r="H149" s="2480"/>
      <c r="K149" s="346"/>
    </row>
    <row r="150">
      <c r="B150" s="2404">
        <v>46004.0</v>
      </c>
      <c r="C150" s="2405" t="s">
        <v>280</v>
      </c>
      <c r="D150" s="2406" t="s">
        <v>299</v>
      </c>
      <c r="E150" s="2480"/>
      <c r="F150" s="2407" t="s">
        <v>5594</v>
      </c>
      <c r="G150" s="2406" t="s">
        <v>5627</v>
      </c>
      <c r="H150" s="2480"/>
      <c r="K150" s="346"/>
    </row>
    <row r="151">
      <c r="B151" s="2404">
        <v>46005.0</v>
      </c>
      <c r="C151" s="2405" t="s">
        <v>280</v>
      </c>
      <c r="D151" s="2406" t="s">
        <v>5629</v>
      </c>
      <c r="E151" s="2480"/>
      <c r="F151" s="2407" t="s">
        <v>5594</v>
      </c>
      <c r="G151" s="2406" t="s">
        <v>5631</v>
      </c>
      <c r="H151" s="2480"/>
      <c r="K151" s="346"/>
    </row>
    <row r="152">
      <c r="B152" s="2404">
        <v>46006.0</v>
      </c>
      <c r="C152" s="2405" t="s">
        <v>280</v>
      </c>
      <c r="D152" s="2406" t="s">
        <v>4285</v>
      </c>
      <c r="E152" s="2480"/>
      <c r="F152" s="2407" t="s">
        <v>5594</v>
      </c>
      <c r="G152" s="2406" t="s">
        <v>5633</v>
      </c>
      <c r="H152" s="2480"/>
      <c r="K152" s="346"/>
    </row>
    <row r="153">
      <c r="B153" s="2404">
        <v>46007.0</v>
      </c>
      <c r="C153" s="2405" t="s">
        <v>280</v>
      </c>
      <c r="D153" s="2406" t="s">
        <v>839</v>
      </c>
      <c r="E153" s="2480"/>
      <c r="F153" s="2407" t="s">
        <v>5594</v>
      </c>
      <c r="G153" s="2406" t="s">
        <v>5635</v>
      </c>
      <c r="H153" s="2480"/>
      <c r="K153" s="346"/>
    </row>
    <row r="154">
      <c r="B154" s="2404">
        <v>46008.0</v>
      </c>
      <c r="C154" s="2405" t="s">
        <v>280</v>
      </c>
      <c r="D154" s="2406" t="s">
        <v>479</v>
      </c>
      <c r="E154" s="2480"/>
      <c r="F154" s="2407" t="s">
        <v>5594</v>
      </c>
      <c r="G154" s="2406" t="s">
        <v>5637</v>
      </c>
      <c r="H154" s="2602"/>
      <c r="K154" s="346"/>
    </row>
    <row r="155">
      <c r="B155" s="2404">
        <v>46009.0</v>
      </c>
      <c r="C155" s="2405" t="s">
        <v>280</v>
      </c>
      <c r="D155" s="2406" t="s">
        <v>5365</v>
      </c>
      <c r="E155" s="2480"/>
      <c r="F155" s="2407" t="s">
        <v>5594</v>
      </c>
      <c r="G155" s="2406" t="s">
        <v>5640</v>
      </c>
      <c r="H155" s="2480"/>
      <c r="K155" s="346"/>
    </row>
    <row r="156">
      <c r="B156" s="2404">
        <v>46010.0</v>
      </c>
      <c r="C156" s="2405" t="s">
        <v>280</v>
      </c>
      <c r="D156" s="2406" t="s">
        <v>1297</v>
      </c>
      <c r="E156" s="2480"/>
      <c r="F156" s="2407" t="s">
        <v>5594</v>
      </c>
      <c r="G156" s="2406" t="s">
        <v>5642</v>
      </c>
      <c r="H156" s="2480"/>
      <c r="K156" s="346"/>
    </row>
    <row r="157">
      <c r="B157" s="2404">
        <v>46011.0</v>
      </c>
      <c r="C157" s="2405" t="s">
        <v>280</v>
      </c>
      <c r="D157" s="2406" t="s">
        <v>4313</v>
      </c>
      <c r="E157" s="2480"/>
      <c r="F157" s="2407" t="s">
        <v>5594</v>
      </c>
      <c r="G157" s="2406" t="s">
        <v>5643</v>
      </c>
      <c r="H157" s="2480"/>
      <c r="K157" s="346"/>
    </row>
    <row r="158">
      <c r="B158" s="2404">
        <v>46012.0</v>
      </c>
      <c r="C158" s="2405" t="s">
        <v>280</v>
      </c>
      <c r="D158" s="2406" t="s">
        <v>4416</v>
      </c>
      <c r="E158" s="2480"/>
      <c r="F158" s="2407" t="s">
        <v>5594</v>
      </c>
      <c r="G158" s="2406" t="s">
        <v>5646</v>
      </c>
      <c r="H158" s="2480"/>
      <c r="K158" s="346"/>
    </row>
    <row r="159">
      <c r="B159" s="2404">
        <v>46013.0</v>
      </c>
      <c r="C159" s="2405" t="s">
        <v>280</v>
      </c>
      <c r="D159" s="2406" t="s">
        <v>976</v>
      </c>
      <c r="E159" s="2480"/>
      <c r="F159" s="2407" t="s">
        <v>5594</v>
      </c>
      <c r="G159" s="2406" t="s">
        <v>5648</v>
      </c>
      <c r="H159" s="2480"/>
      <c r="K159" s="346"/>
    </row>
    <row r="160">
      <c r="B160" s="2404">
        <v>46014.0</v>
      </c>
      <c r="C160" s="2405" t="s">
        <v>280</v>
      </c>
      <c r="D160" s="2406" t="s">
        <v>1361</v>
      </c>
      <c r="E160" s="2480"/>
      <c r="F160" s="2407" t="s">
        <v>5594</v>
      </c>
      <c r="G160" s="2261" t="s">
        <v>5651</v>
      </c>
      <c r="H160" s="2274"/>
      <c r="K160" s="346"/>
    </row>
    <row r="161">
      <c r="B161" s="2404">
        <v>46015.0</v>
      </c>
      <c r="C161" s="2405" t="s">
        <v>280</v>
      </c>
      <c r="D161" s="2406" t="s">
        <v>621</v>
      </c>
      <c r="E161" s="2480"/>
      <c r="F161" s="2407" t="s">
        <v>5594</v>
      </c>
      <c r="G161" s="2261" t="s">
        <v>5656</v>
      </c>
      <c r="H161" s="2274"/>
      <c r="K161" s="346"/>
    </row>
    <row r="162">
      <c r="B162" s="2404">
        <v>46016.0</v>
      </c>
      <c r="C162" s="2405" t="s">
        <v>280</v>
      </c>
      <c r="D162" s="2406" t="s">
        <v>2795</v>
      </c>
      <c r="E162" s="2480"/>
      <c r="F162" s="2407" t="s">
        <v>5594</v>
      </c>
      <c r="G162" s="2261" t="s">
        <v>5659</v>
      </c>
      <c r="H162" s="2274"/>
      <c r="K162" s="346"/>
    </row>
    <row r="163">
      <c r="B163" s="2404">
        <v>46017.0</v>
      </c>
      <c r="C163" s="2405" t="s">
        <v>280</v>
      </c>
      <c r="D163" s="2406" t="s">
        <v>4943</v>
      </c>
      <c r="E163" s="2480"/>
      <c r="F163" s="2407" t="s">
        <v>5594</v>
      </c>
      <c r="G163" s="2261" t="s">
        <v>5661</v>
      </c>
      <c r="H163" s="2274"/>
      <c r="K163" s="346"/>
    </row>
    <row r="164">
      <c r="B164" s="2404">
        <v>46018.0</v>
      </c>
      <c r="C164" s="2405" t="s">
        <v>280</v>
      </c>
      <c r="D164" s="2406" t="s">
        <v>3987</v>
      </c>
      <c r="E164" s="2480"/>
      <c r="F164" s="2407" t="s">
        <v>5594</v>
      </c>
      <c r="G164" s="2261" t="s">
        <v>5615</v>
      </c>
      <c r="H164" s="2274"/>
      <c r="K164" s="346"/>
    </row>
    <row r="165">
      <c r="B165" s="2404">
        <v>46019.0</v>
      </c>
      <c r="C165" s="2405" t="s">
        <v>280</v>
      </c>
      <c r="D165" s="2406" t="s">
        <v>4420</v>
      </c>
      <c r="E165" s="2480"/>
      <c r="F165" s="2407" t="s">
        <v>5594</v>
      </c>
      <c r="G165" s="2261" t="s">
        <v>5664</v>
      </c>
      <c r="H165" s="2274"/>
    </row>
    <row r="166">
      <c r="B166" s="2404">
        <v>46020.0</v>
      </c>
      <c r="C166" s="2405" t="s">
        <v>280</v>
      </c>
      <c r="D166" s="2406" t="s">
        <v>2795</v>
      </c>
      <c r="E166" s="2480"/>
      <c r="F166" s="2407" t="s">
        <v>5594</v>
      </c>
      <c r="G166" s="2261" t="s">
        <v>5659</v>
      </c>
      <c r="H166" s="2274"/>
    </row>
    <row r="167">
      <c r="B167" s="2404">
        <v>46021.0</v>
      </c>
      <c r="C167" s="2405" t="s">
        <v>280</v>
      </c>
      <c r="D167" s="2601" t="s">
        <v>3270</v>
      </c>
      <c r="E167" s="2480"/>
      <c r="F167" s="2407" t="s">
        <v>5594</v>
      </c>
      <c r="G167" s="2261" t="s">
        <v>5669</v>
      </c>
      <c r="H167" s="2274"/>
    </row>
    <row r="168">
      <c r="B168" s="2404">
        <v>46022.0</v>
      </c>
      <c r="C168" s="2405" t="s">
        <v>280</v>
      </c>
      <c r="D168" s="2601" t="s">
        <v>1503</v>
      </c>
      <c r="E168" s="2607"/>
      <c r="F168" s="2407" t="s">
        <v>5594</v>
      </c>
      <c r="G168" s="2589" t="s">
        <v>4712</v>
      </c>
      <c r="H168" s="113"/>
    </row>
  </sheetData>
  <autoFilter ref="$B$58:$B$164">
    <filterColumn colId="0">
      <colorFilter dxfId="8"/>
    </filterColumn>
  </autoFilter>
  <mergeCells count="199">
    <mergeCell ref="G3:H5"/>
    <mergeCell ref="I8:J8"/>
    <mergeCell ref="D9:G9"/>
    <mergeCell ref="D10:G10"/>
    <mergeCell ref="D11:G11"/>
    <mergeCell ref="D12:G12"/>
    <mergeCell ref="C3:D4"/>
    <mergeCell ref="C5:D5"/>
    <mergeCell ref="B7:B8"/>
    <mergeCell ref="B9:B11"/>
    <mergeCell ref="B15:F18"/>
    <mergeCell ref="G15:H18"/>
    <mergeCell ref="B20:H20"/>
    <mergeCell ref="C2:D2"/>
    <mergeCell ref="G2:H2"/>
    <mergeCell ref="J2:K2"/>
    <mergeCell ref="B3:B4"/>
    <mergeCell ref="E3:E5"/>
    <mergeCell ref="F3:F5"/>
    <mergeCell ref="C6:G6"/>
    <mergeCell ref="B19:H19"/>
    <mergeCell ref="K19:Q19"/>
    <mergeCell ref="T19:Z19"/>
    <mergeCell ref="AC19:AI19"/>
    <mergeCell ref="K20:Q20"/>
    <mergeCell ref="T20:Z20"/>
    <mergeCell ref="AC20:AI20"/>
    <mergeCell ref="AE22:AE26"/>
    <mergeCell ref="AF22:AF26"/>
    <mergeCell ref="AC28:AC29"/>
    <mergeCell ref="AH28:AH30"/>
    <mergeCell ref="AC33:AC34"/>
    <mergeCell ref="AC38:AC39"/>
    <mergeCell ref="AD38:AD40"/>
    <mergeCell ref="T15:X18"/>
    <mergeCell ref="T23:T24"/>
    <mergeCell ref="T28:T29"/>
    <mergeCell ref="Y28:Y31"/>
    <mergeCell ref="T33:T34"/>
    <mergeCell ref="X33:X35"/>
    <mergeCell ref="T38:T39"/>
    <mergeCell ref="X38:X40"/>
    <mergeCell ref="P15:Q18"/>
    <mergeCell ref="Y15:Z18"/>
    <mergeCell ref="AC15:AG18"/>
    <mergeCell ref="AH15:AI18"/>
    <mergeCell ref="AC22:AC26"/>
    <mergeCell ref="AD22:AD26"/>
    <mergeCell ref="AG22:AG26"/>
    <mergeCell ref="B23:B24"/>
    <mergeCell ref="B28:B29"/>
    <mergeCell ref="G28:G31"/>
    <mergeCell ref="B33:B34"/>
    <mergeCell ref="F33:F35"/>
    <mergeCell ref="B38:B39"/>
    <mergeCell ref="E38:E41"/>
    <mergeCell ref="Q33:Q36"/>
    <mergeCell ref="Q38:Q41"/>
    <mergeCell ref="K15:O18"/>
    <mergeCell ref="K22:K26"/>
    <mergeCell ref="K28:K29"/>
    <mergeCell ref="M28:M31"/>
    <mergeCell ref="K33:K34"/>
    <mergeCell ref="O33:O35"/>
    <mergeCell ref="P33:P36"/>
    <mergeCell ref="O38:O41"/>
    <mergeCell ref="P38:P41"/>
    <mergeCell ref="F38:F41"/>
    <mergeCell ref="G38:G41"/>
    <mergeCell ref="H38:H41"/>
    <mergeCell ref="K38:K41"/>
    <mergeCell ref="L38:L41"/>
    <mergeCell ref="M38:M41"/>
    <mergeCell ref="N38:N41"/>
    <mergeCell ref="T43:T44"/>
    <mergeCell ref="X43:X46"/>
    <mergeCell ref="Y43:Y46"/>
    <mergeCell ref="Z43:Z46"/>
    <mergeCell ref="AC43:AC44"/>
    <mergeCell ref="AD43:AD45"/>
    <mergeCell ref="T48:T49"/>
    <mergeCell ref="K43:K46"/>
    <mergeCell ref="L43:L46"/>
    <mergeCell ref="M43:M46"/>
    <mergeCell ref="N43:N46"/>
    <mergeCell ref="O43:O46"/>
    <mergeCell ref="P43:P46"/>
    <mergeCell ref="Q43:Q46"/>
    <mergeCell ref="B43:B46"/>
    <mergeCell ref="C43:C46"/>
    <mergeCell ref="D43:D46"/>
    <mergeCell ref="E43:E46"/>
    <mergeCell ref="F43:F46"/>
    <mergeCell ref="G43:G46"/>
    <mergeCell ref="H43:H46"/>
    <mergeCell ref="B48:B51"/>
    <mergeCell ref="B54:F57"/>
    <mergeCell ref="D58:E58"/>
    <mergeCell ref="G58:H58"/>
    <mergeCell ref="D59:E59"/>
    <mergeCell ref="G59:H59"/>
    <mergeCell ref="G60:H60"/>
    <mergeCell ref="D65:E65"/>
    <mergeCell ref="G65:H65"/>
    <mergeCell ref="D76:E76"/>
    <mergeCell ref="D77:E77"/>
    <mergeCell ref="D78:E78"/>
    <mergeCell ref="D79:E79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8:E108"/>
    <mergeCell ref="D109:E109"/>
    <mergeCell ref="D138:E138"/>
    <mergeCell ref="D101:E101"/>
    <mergeCell ref="D102:E102"/>
    <mergeCell ref="D103:E103"/>
    <mergeCell ref="D104:E104"/>
    <mergeCell ref="D105:E105"/>
    <mergeCell ref="D106:E106"/>
    <mergeCell ref="D107:E107"/>
    <mergeCell ref="G91:H91"/>
    <mergeCell ref="G92:H92"/>
    <mergeCell ref="G93:H93"/>
    <mergeCell ref="G94:H94"/>
    <mergeCell ref="G95:H95"/>
    <mergeCell ref="G96:H96"/>
    <mergeCell ref="G97:H97"/>
    <mergeCell ref="G105:H105"/>
    <mergeCell ref="G106:H106"/>
    <mergeCell ref="G107:H107"/>
    <mergeCell ref="G108:H108"/>
    <mergeCell ref="G109:H109"/>
    <mergeCell ref="G168:H168"/>
    <mergeCell ref="G98:H98"/>
    <mergeCell ref="G99:H99"/>
    <mergeCell ref="G100:H100"/>
    <mergeCell ref="G101:H101"/>
    <mergeCell ref="G102:H102"/>
    <mergeCell ref="G103:H103"/>
    <mergeCell ref="G104:H104"/>
    <mergeCell ref="G63:H63"/>
    <mergeCell ref="G64:H64"/>
    <mergeCell ref="D60:E60"/>
    <mergeCell ref="D61:E61"/>
    <mergeCell ref="G61:H61"/>
    <mergeCell ref="D62:E62"/>
    <mergeCell ref="G62:H62"/>
    <mergeCell ref="D63:E63"/>
    <mergeCell ref="D64:E64"/>
    <mergeCell ref="D66:E66"/>
    <mergeCell ref="G66:H66"/>
    <mergeCell ref="D67:E67"/>
    <mergeCell ref="G67:H67"/>
    <mergeCell ref="D68:E68"/>
    <mergeCell ref="G68:H68"/>
    <mergeCell ref="G69:H69"/>
    <mergeCell ref="D69:E69"/>
    <mergeCell ref="D70:E70"/>
    <mergeCell ref="D71:E71"/>
    <mergeCell ref="D72:E72"/>
    <mergeCell ref="D73:E73"/>
    <mergeCell ref="D74:E74"/>
    <mergeCell ref="D75:E75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</mergeCells>
  <dataValidations>
    <dataValidation type="list" allowBlank="1" showErrorMessage="1" sqref="C63:C107 C110:C168">
      <formula1>"超級品牌日,今日旗艦店"</formula1>
    </dataValidation>
  </dataValidations>
  <hyperlinks>
    <hyperlink r:id="rId2" ref="B54"/>
    <hyperlink r:id="rId3" ref="H55"/>
    <hyperlink r:id="rId4" ref="H56"/>
    <hyperlink r:id="rId5" ref="H57"/>
    <hyperlink r:id="rId6" ref="F63"/>
    <hyperlink r:id="rId7" ref="F64"/>
    <hyperlink r:id="rId8" ref="F65"/>
    <hyperlink r:id="rId9" ref="F66"/>
    <hyperlink r:id="rId10" ref="F67"/>
    <hyperlink r:id="rId11" ref="F68"/>
    <hyperlink r:id="rId12" ref="F69"/>
    <hyperlink r:id="rId13" ref="F70"/>
    <hyperlink r:id="rId14" ref="F71"/>
    <hyperlink r:id="rId15" ref="F72"/>
    <hyperlink r:id="rId16" ref="F73"/>
    <hyperlink r:id="rId17" ref="F74"/>
    <hyperlink r:id="rId18" ref="F75"/>
    <hyperlink r:id="rId19" ref="F76"/>
    <hyperlink r:id="rId20" ref="F77"/>
    <hyperlink r:id="rId21" ref="F78"/>
    <hyperlink r:id="rId22" ref="F79"/>
    <hyperlink r:id="rId23" ref="F80"/>
    <hyperlink r:id="rId24" ref="F81"/>
    <hyperlink r:id="rId25" ref="F82"/>
    <hyperlink r:id="rId26" ref="F83"/>
    <hyperlink r:id="rId27" ref="F84"/>
    <hyperlink r:id="rId28" ref="F85"/>
    <hyperlink r:id="rId29" ref="F86"/>
    <hyperlink r:id="rId30" ref="F87"/>
    <hyperlink r:id="rId31" ref="F88"/>
    <hyperlink r:id="rId32" ref="F89"/>
    <hyperlink r:id="rId33" ref="F90"/>
    <hyperlink r:id="rId34" ref="F91"/>
    <hyperlink r:id="rId35" ref="F92"/>
    <hyperlink r:id="rId36" ref="F93"/>
    <hyperlink r:id="rId37" ref="F94"/>
    <hyperlink r:id="rId38" ref="F95"/>
    <hyperlink r:id="rId39" ref="F96"/>
    <hyperlink r:id="rId40" ref="F97"/>
    <hyperlink r:id="rId41" ref="F98"/>
    <hyperlink r:id="rId42" ref="F99"/>
    <hyperlink r:id="rId43" ref="F100"/>
    <hyperlink r:id="rId44" ref="F101"/>
    <hyperlink r:id="rId45" ref="F102"/>
    <hyperlink r:id="rId46" ref="F103"/>
    <hyperlink r:id="rId47" ref="F104"/>
    <hyperlink r:id="rId48" ref="F105"/>
    <hyperlink r:id="rId49" ref="F106"/>
    <hyperlink r:id="rId50" ref="F107"/>
    <hyperlink r:id="rId51" ref="F110"/>
    <hyperlink r:id="rId52" ref="F111"/>
    <hyperlink r:id="rId53" ref="F112"/>
    <hyperlink r:id="rId54" ref="F113"/>
    <hyperlink r:id="rId55" ref="F114"/>
    <hyperlink r:id="rId56" ref="F115"/>
    <hyperlink r:id="rId57" ref="F116"/>
    <hyperlink r:id="rId58" ref="F117"/>
    <hyperlink r:id="rId59" ref="F118"/>
    <hyperlink r:id="rId60" ref="F119"/>
    <hyperlink r:id="rId61" ref="F120"/>
    <hyperlink r:id="rId62" ref="F121"/>
    <hyperlink r:id="rId63" ref="F122"/>
    <hyperlink r:id="rId64" ref="F123"/>
    <hyperlink r:id="rId65" ref="F124"/>
    <hyperlink r:id="rId66" ref="F125"/>
    <hyperlink r:id="rId67" ref="F126"/>
    <hyperlink r:id="rId68" ref="F127"/>
    <hyperlink r:id="rId69" ref="F128"/>
    <hyperlink r:id="rId70" ref="F129"/>
    <hyperlink r:id="rId71" ref="F130"/>
    <hyperlink r:id="rId72" ref="F131"/>
    <hyperlink r:id="rId73" ref="F132"/>
    <hyperlink r:id="rId74" ref="F133"/>
    <hyperlink r:id="rId75" ref="F134"/>
    <hyperlink r:id="rId76" ref="F135"/>
    <hyperlink r:id="rId77" ref="F136"/>
    <hyperlink r:id="rId78" ref="F137"/>
    <hyperlink r:id="rId79" ref="F138"/>
    <hyperlink r:id="rId80" ref="F139"/>
    <hyperlink r:id="rId81" ref="F140"/>
    <hyperlink r:id="rId82" ref="F141"/>
    <hyperlink r:id="rId83" ref="F142"/>
    <hyperlink r:id="rId84" ref="F143"/>
    <hyperlink r:id="rId85" ref="F144"/>
    <hyperlink r:id="rId86" ref="F145"/>
    <hyperlink r:id="rId87" ref="F146"/>
    <hyperlink r:id="rId88" ref="F147"/>
    <hyperlink r:id="rId89" ref="F148"/>
    <hyperlink r:id="rId90" ref="F149"/>
    <hyperlink r:id="rId91" ref="F150"/>
    <hyperlink r:id="rId92" ref="F151"/>
    <hyperlink r:id="rId93" ref="F152"/>
    <hyperlink r:id="rId94" ref="F153"/>
    <hyperlink r:id="rId95" ref="F154"/>
    <hyperlink r:id="rId96" ref="F155"/>
    <hyperlink r:id="rId97" ref="F156"/>
    <hyperlink r:id="rId98" ref="F157"/>
    <hyperlink r:id="rId99" ref="F158"/>
    <hyperlink r:id="rId100" ref="F159"/>
    <hyperlink r:id="rId101" ref="F160"/>
    <hyperlink r:id="rId102" ref="F161"/>
    <hyperlink r:id="rId103" ref="F162"/>
    <hyperlink r:id="rId104" ref="F163"/>
    <hyperlink r:id="rId105" ref="F164"/>
    <hyperlink r:id="rId106" ref="F165"/>
    <hyperlink r:id="rId107" ref="F166"/>
    <hyperlink r:id="rId108" ref="F167"/>
    <hyperlink r:id="rId109" ref="F16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  <legacyDrawing r:id="rId11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5430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3074</v>
      </c>
      <c r="D3" s="65"/>
      <c r="E3" s="2523">
        <v>1.0</v>
      </c>
      <c r="F3" s="2524"/>
      <c r="G3" s="2525"/>
      <c r="H3" s="2526"/>
      <c r="I3" s="2522"/>
    </row>
    <row r="4">
      <c r="A4" s="2522"/>
      <c r="B4" s="14"/>
      <c r="C4" s="153"/>
      <c r="D4" s="114"/>
      <c r="E4" s="25"/>
      <c r="F4" s="25"/>
      <c r="G4" s="2527"/>
      <c r="H4" s="2528"/>
      <c r="I4" s="2522"/>
    </row>
    <row r="5">
      <c r="A5" s="2522"/>
      <c r="B5" s="2134" t="s">
        <v>9</v>
      </c>
      <c r="C5" s="2529" t="s">
        <v>5432</v>
      </c>
      <c r="D5" s="4"/>
      <c r="E5" s="14"/>
      <c r="F5" s="14"/>
      <c r="G5" s="2530"/>
      <c r="H5" s="2531"/>
      <c r="I5" s="2522"/>
    </row>
    <row r="6">
      <c r="A6" s="2522"/>
      <c r="B6" s="2134" t="s">
        <v>11</v>
      </c>
      <c r="C6" s="8" t="s">
        <v>701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15</v>
      </c>
      <c r="D7" s="2532"/>
      <c r="E7" s="2532"/>
      <c r="F7" s="2532"/>
      <c r="G7" s="2532"/>
      <c r="H7" s="2532"/>
      <c r="I7" s="2522"/>
    </row>
    <row r="8">
      <c r="A8" s="2522"/>
      <c r="B8" s="14"/>
      <c r="C8" s="20">
        <v>1.0</v>
      </c>
      <c r="D8" s="2532"/>
      <c r="E8" s="2532"/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36</v>
      </c>
      <c r="C14" s="2522"/>
      <c r="D14" s="2522"/>
      <c r="E14" s="2522"/>
      <c r="F14" s="2522"/>
      <c r="G14" s="2522"/>
      <c r="H14" s="2522"/>
      <c r="I14" s="2522"/>
    </row>
    <row r="15">
      <c r="A15" s="2522"/>
      <c r="B15" s="2536" t="s">
        <v>5433</v>
      </c>
      <c r="C15" s="36"/>
      <c r="D15" s="36"/>
      <c r="E15" s="36"/>
      <c r="F15" s="65"/>
      <c r="G15" s="2537" t="s">
        <v>40</v>
      </c>
      <c r="H15" s="65"/>
      <c r="I15" s="2522"/>
    </row>
    <row r="16">
      <c r="A16" s="2522"/>
      <c r="B16" s="51"/>
      <c r="F16" s="98"/>
      <c r="G16" s="51"/>
      <c r="H16" s="98"/>
      <c r="I16" s="2522"/>
    </row>
    <row r="17">
      <c r="A17" s="2522"/>
      <c r="B17" s="51"/>
      <c r="F17" s="98"/>
      <c r="G17" s="51"/>
      <c r="H17" s="98"/>
      <c r="I17" s="2522"/>
    </row>
    <row r="18">
      <c r="A18" s="2522"/>
      <c r="B18" s="153"/>
      <c r="C18" s="113"/>
      <c r="D18" s="113"/>
      <c r="E18" s="113"/>
      <c r="F18" s="114"/>
      <c r="G18" s="153"/>
      <c r="H18" s="114"/>
      <c r="I18" s="2522"/>
    </row>
    <row r="19">
      <c r="A19" s="2522"/>
      <c r="B19" s="2538" t="s">
        <v>5253</v>
      </c>
      <c r="C19" s="36"/>
      <c r="D19" s="36"/>
      <c r="E19" s="36"/>
      <c r="F19" s="36"/>
      <c r="G19" s="36"/>
      <c r="H19" s="65"/>
      <c r="I19" s="2522"/>
    </row>
    <row r="20">
      <c r="A20" s="2522"/>
      <c r="B20" s="2539" t="s">
        <v>4214</v>
      </c>
      <c r="C20" s="15"/>
      <c r="D20" s="15"/>
      <c r="E20" s="15"/>
      <c r="F20" s="15"/>
      <c r="G20" s="15"/>
      <c r="H20" s="4"/>
      <c r="I20" s="2522"/>
    </row>
    <row r="21">
      <c r="A21" s="2522"/>
      <c r="B21" s="2540" t="s">
        <v>71</v>
      </c>
      <c r="C21" s="2540" t="s">
        <v>62</v>
      </c>
      <c r="D21" s="2540" t="s">
        <v>66</v>
      </c>
      <c r="E21" s="2540" t="s">
        <v>67</v>
      </c>
      <c r="F21" s="2540" t="s">
        <v>68</v>
      </c>
      <c r="G21" s="2540" t="s">
        <v>69</v>
      </c>
      <c r="H21" s="2540" t="s">
        <v>70</v>
      </c>
      <c r="I21" s="2522"/>
    </row>
    <row r="22">
      <c r="A22" s="2522"/>
      <c r="B22" s="2541"/>
      <c r="C22" s="2541"/>
      <c r="D22" s="2541"/>
      <c r="E22" s="2541"/>
      <c r="F22" s="2541">
        <v>1.0</v>
      </c>
      <c r="G22" s="2541">
        <v>2.0</v>
      </c>
      <c r="H22" s="2541">
        <v>3.0</v>
      </c>
      <c r="I22" s="2522"/>
    </row>
    <row r="23" ht="18.0" customHeight="1">
      <c r="A23" s="2542"/>
      <c r="B23" s="2543"/>
      <c r="C23" s="2543"/>
      <c r="D23" s="2543"/>
      <c r="E23" s="2543"/>
      <c r="F23" s="2543"/>
      <c r="G23" s="2543"/>
      <c r="H23" s="2543"/>
      <c r="I23" s="2522"/>
    </row>
    <row r="24" ht="18.0" customHeight="1">
      <c r="A24" s="2542"/>
      <c r="B24" s="2543"/>
      <c r="C24" s="2543"/>
      <c r="D24" s="2543"/>
      <c r="E24" s="2543"/>
      <c r="F24" s="2543"/>
      <c r="G24" s="2543"/>
      <c r="H24" s="2543"/>
      <c r="I24" s="2522"/>
    </row>
    <row r="25" ht="18.0" customHeight="1">
      <c r="A25" s="2542"/>
      <c r="B25" s="2543"/>
      <c r="C25" s="2543"/>
      <c r="D25" s="2543"/>
      <c r="E25" s="2543"/>
      <c r="F25" s="2544" t="s">
        <v>78</v>
      </c>
      <c r="G25" s="2544" t="s">
        <v>78</v>
      </c>
      <c r="H25" s="2544" t="s">
        <v>78</v>
      </c>
      <c r="I25" s="2522"/>
    </row>
    <row r="26" ht="18.0" customHeight="1">
      <c r="A26" s="2542"/>
      <c r="B26" s="2543"/>
      <c r="C26" s="2543"/>
      <c r="D26" s="2543"/>
      <c r="E26" s="2543"/>
      <c r="F26" s="2545" t="s">
        <v>280</v>
      </c>
      <c r="G26" s="2545" t="s">
        <v>280</v>
      </c>
      <c r="H26" s="2545" t="s">
        <v>280</v>
      </c>
      <c r="I26" s="2522"/>
    </row>
    <row r="27">
      <c r="A27" s="2522"/>
      <c r="B27" s="2541">
        <v>4.0</v>
      </c>
      <c r="C27" s="2541">
        <v>5.0</v>
      </c>
      <c r="D27" s="2541">
        <v>6.0</v>
      </c>
      <c r="E27" s="2541">
        <v>7.0</v>
      </c>
      <c r="F27" s="2541">
        <v>8.0</v>
      </c>
      <c r="G27" s="2541">
        <v>9.0</v>
      </c>
      <c r="H27" s="2541">
        <v>10.0</v>
      </c>
      <c r="I27" s="2522"/>
    </row>
    <row r="28" ht="18.0" customHeight="1">
      <c r="A28" s="2522"/>
      <c r="B28" s="2546" t="s">
        <v>4102</v>
      </c>
      <c r="C28" s="2543"/>
      <c r="D28" s="2543"/>
      <c r="E28" s="2543"/>
      <c r="F28" s="2543"/>
      <c r="G28" s="2543"/>
      <c r="H28" s="2543"/>
      <c r="I28" s="2522"/>
    </row>
    <row r="29" ht="18.0" customHeight="1">
      <c r="A29" s="2522"/>
      <c r="B29" s="25"/>
      <c r="C29" s="2543"/>
      <c r="D29" s="2543"/>
      <c r="E29" s="2543"/>
      <c r="F29" s="2543"/>
      <c r="G29" s="2543"/>
      <c r="H29" s="2543"/>
      <c r="I29" s="2522"/>
    </row>
    <row r="30" ht="18.0" customHeight="1">
      <c r="A30" s="2522"/>
      <c r="B30" s="2547" t="s">
        <v>78</v>
      </c>
      <c r="C30" s="2547" t="s">
        <v>78</v>
      </c>
      <c r="D30" s="2547" t="s">
        <v>78</v>
      </c>
      <c r="E30" s="2547" t="s">
        <v>78</v>
      </c>
      <c r="F30" s="2547" t="s">
        <v>78</v>
      </c>
      <c r="G30" s="2547" t="s">
        <v>78</v>
      </c>
      <c r="H30" s="2543"/>
      <c r="I30" s="2522"/>
    </row>
    <row r="31" ht="18.0" customHeight="1">
      <c r="A31" s="2522"/>
      <c r="B31" s="2548" t="s">
        <v>280</v>
      </c>
      <c r="C31" s="2548" t="s">
        <v>280</v>
      </c>
      <c r="D31" s="2548" t="s">
        <v>280</v>
      </c>
      <c r="E31" s="2548" t="s">
        <v>280</v>
      </c>
      <c r="F31" s="2548" t="s">
        <v>280</v>
      </c>
      <c r="G31" s="2549" t="s">
        <v>280</v>
      </c>
      <c r="H31" s="2549" t="s">
        <v>280</v>
      </c>
      <c r="I31" s="2522"/>
    </row>
    <row r="32" ht="18.0" customHeight="1">
      <c r="A32" s="2522"/>
      <c r="B32" s="2541">
        <v>11.0</v>
      </c>
      <c r="C32" s="2541">
        <v>12.0</v>
      </c>
      <c r="D32" s="2541">
        <v>13.0</v>
      </c>
      <c r="E32" s="2541">
        <v>14.0</v>
      </c>
      <c r="F32" s="2541">
        <v>15.0</v>
      </c>
      <c r="G32" s="2541">
        <v>16.0</v>
      </c>
      <c r="H32" s="2541">
        <v>17.0</v>
      </c>
      <c r="I32" s="2522"/>
    </row>
    <row r="33" ht="18.0" customHeight="1">
      <c r="A33" s="2522"/>
      <c r="B33" s="2550" t="s">
        <v>5434</v>
      </c>
      <c r="C33" s="2543"/>
      <c r="D33" s="2543"/>
      <c r="E33" s="2543"/>
      <c r="F33" s="2543"/>
      <c r="G33" s="2543"/>
      <c r="H33" s="2543"/>
      <c r="I33" s="2522"/>
    </row>
    <row r="34" ht="18.0" customHeight="1">
      <c r="A34" s="2522"/>
      <c r="B34" s="25"/>
      <c r="C34" s="2543"/>
      <c r="D34" s="2543"/>
      <c r="E34" s="2551"/>
      <c r="F34" s="2551"/>
      <c r="G34" s="2543"/>
      <c r="H34" s="2543"/>
      <c r="I34" s="2522"/>
    </row>
    <row r="35" ht="18.0" customHeight="1">
      <c r="A35" s="2522"/>
      <c r="B35" s="25"/>
      <c r="C35" s="2547" t="s">
        <v>78</v>
      </c>
      <c r="D35" s="2547" t="s">
        <v>78</v>
      </c>
      <c r="E35" s="2547" t="s">
        <v>78</v>
      </c>
      <c r="F35" s="2547" t="s">
        <v>78</v>
      </c>
      <c r="G35" s="2547" t="s">
        <v>78</v>
      </c>
      <c r="H35" s="2547" t="s">
        <v>78</v>
      </c>
      <c r="I35" s="2522"/>
    </row>
    <row r="36" ht="18.0" customHeight="1">
      <c r="A36" s="2522"/>
      <c r="B36" s="2549" t="s">
        <v>280</v>
      </c>
      <c r="C36" s="2549" t="s">
        <v>280</v>
      </c>
      <c r="D36" s="2549" t="s">
        <v>280</v>
      </c>
      <c r="E36" s="2549" t="s">
        <v>280</v>
      </c>
      <c r="F36" s="2549" t="s">
        <v>280</v>
      </c>
      <c r="G36" s="2548" t="s">
        <v>280</v>
      </c>
      <c r="H36" s="2548" t="s">
        <v>280</v>
      </c>
      <c r="I36" s="2522"/>
    </row>
    <row r="37">
      <c r="A37" s="2522"/>
      <c r="B37" s="2541">
        <v>18.0</v>
      </c>
      <c r="C37" s="2541">
        <v>19.0</v>
      </c>
      <c r="D37" s="2541">
        <v>20.0</v>
      </c>
      <c r="E37" s="2541">
        <v>21.0</v>
      </c>
      <c r="F37" s="2541">
        <v>22.0</v>
      </c>
      <c r="G37" s="2541">
        <v>23.0</v>
      </c>
      <c r="H37" s="2541">
        <v>24.0</v>
      </c>
      <c r="I37" s="2522"/>
    </row>
    <row r="38" ht="18.0" customHeight="1">
      <c r="A38" s="2522"/>
      <c r="B38" s="2552" t="s">
        <v>4106</v>
      </c>
      <c r="C38" s="2543"/>
      <c r="D38" s="2543"/>
      <c r="E38" s="2543"/>
      <c r="F38" s="2543"/>
      <c r="G38" s="2543"/>
      <c r="H38" s="2543"/>
      <c r="I38" s="2522"/>
    </row>
    <row r="39" ht="18.0" customHeight="1">
      <c r="A39" s="2522"/>
      <c r="B39" s="25"/>
      <c r="C39" s="2543"/>
      <c r="D39" s="2543"/>
      <c r="E39" s="2543"/>
      <c r="F39" s="2543"/>
      <c r="G39" s="2543"/>
      <c r="H39" s="2543"/>
      <c r="I39" s="2522"/>
    </row>
    <row r="40" ht="18.0" customHeight="1">
      <c r="A40" s="2522"/>
      <c r="B40" s="25"/>
      <c r="C40" s="2547" t="s">
        <v>78</v>
      </c>
      <c r="D40" s="2547" t="s">
        <v>78</v>
      </c>
      <c r="E40" s="2547" t="s">
        <v>78</v>
      </c>
      <c r="F40" s="2547" t="s">
        <v>78</v>
      </c>
      <c r="G40" s="2547" t="s">
        <v>78</v>
      </c>
      <c r="H40" s="2547" t="s">
        <v>78</v>
      </c>
      <c r="I40" s="2522"/>
    </row>
    <row r="41" ht="18.0" customHeight="1">
      <c r="A41" s="2522"/>
      <c r="B41" s="2548" t="s">
        <v>280</v>
      </c>
      <c r="C41" s="2549" t="s">
        <v>280</v>
      </c>
      <c r="D41" s="2549" t="s">
        <v>280</v>
      </c>
      <c r="E41" s="2549" t="s">
        <v>280</v>
      </c>
      <c r="F41" s="2549" t="s">
        <v>280</v>
      </c>
      <c r="G41" s="2549" t="s">
        <v>280</v>
      </c>
      <c r="H41" s="2549" t="s">
        <v>280</v>
      </c>
      <c r="I41" s="2522"/>
    </row>
    <row r="42">
      <c r="A42" s="2522"/>
      <c r="B42" s="2541">
        <v>25.0</v>
      </c>
      <c r="C42" s="2541">
        <v>26.0</v>
      </c>
      <c r="D42" s="2541">
        <v>27.0</v>
      </c>
      <c r="E42" s="2541">
        <v>28.0</v>
      </c>
      <c r="F42" s="2541">
        <v>29.0</v>
      </c>
      <c r="G42" s="2541">
        <v>30.0</v>
      </c>
      <c r="H42" s="2541">
        <v>31.0</v>
      </c>
      <c r="I42" s="2522"/>
    </row>
    <row r="43" ht="18.0" customHeight="1">
      <c r="A43" s="2522"/>
      <c r="B43" s="2553" t="s">
        <v>5435</v>
      </c>
      <c r="C43" s="2543"/>
      <c r="D43" s="2543"/>
      <c r="E43" s="2543"/>
      <c r="F43" s="2543"/>
      <c r="G43" s="2543"/>
      <c r="H43" s="2543"/>
      <c r="I43" s="2522"/>
    </row>
    <row r="44" ht="18.0" customHeight="1">
      <c r="A44" s="2522"/>
      <c r="B44" s="25"/>
      <c r="C44" s="2543"/>
      <c r="D44" s="2543"/>
      <c r="E44" s="2543"/>
      <c r="F44" s="2543"/>
      <c r="G44" s="2543"/>
      <c r="H44" s="2543"/>
      <c r="I44" s="2522"/>
    </row>
    <row r="45" ht="18.0" customHeight="1">
      <c r="A45" s="2522"/>
      <c r="B45" s="14"/>
      <c r="C45" s="2547" t="s">
        <v>78</v>
      </c>
      <c r="D45" s="2547" t="s">
        <v>78</v>
      </c>
      <c r="E45" s="2547" t="s">
        <v>78</v>
      </c>
      <c r="F45" s="2547" t="s">
        <v>78</v>
      </c>
      <c r="G45" s="2547" t="s">
        <v>78</v>
      </c>
      <c r="H45" s="2547" t="s">
        <v>78</v>
      </c>
      <c r="I45" s="2522"/>
    </row>
    <row r="46" ht="18.0" customHeight="1">
      <c r="A46" s="2522"/>
      <c r="B46" s="2548" t="s">
        <v>280</v>
      </c>
      <c r="C46" s="2548" t="s">
        <v>280</v>
      </c>
      <c r="D46" s="2548" t="s">
        <v>280</v>
      </c>
      <c r="E46" s="2548" t="s">
        <v>280</v>
      </c>
      <c r="F46" s="2548" t="s">
        <v>280</v>
      </c>
      <c r="G46" s="2548" t="s">
        <v>280</v>
      </c>
      <c r="H46" s="2548" t="s">
        <v>280</v>
      </c>
      <c r="I46" s="2522"/>
    </row>
    <row r="47">
      <c r="A47" s="2522"/>
      <c r="B47" s="2554"/>
      <c r="C47" s="2522"/>
      <c r="D47" s="2522"/>
      <c r="E47" s="2522"/>
      <c r="F47" s="2522"/>
      <c r="G47" s="2522"/>
      <c r="H47" s="2522"/>
      <c r="I47" s="2522"/>
    </row>
    <row r="48">
      <c r="A48" s="2522"/>
      <c r="B48" s="2522"/>
      <c r="C48" s="2522"/>
      <c r="D48" s="2522"/>
      <c r="E48" s="2522"/>
      <c r="F48" s="2522"/>
      <c r="G48" s="2522"/>
      <c r="H48" s="2522"/>
      <c r="I48" s="2522"/>
    </row>
    <row r="49">
      <c r="A49" s="2522"/>
      <c r="B49" s="2522"/>
      <c r="C49" s="2522"/>
      <c r="D49" s="2522"/>
      <c r="E49" s="2522"/>
      <c r="F49" s="2522"/>
      <c r="G49" s="2522"/>
      <c r="H49" s="2522"/>
      <c r="I49" s="2522"/>
    </row>
    <row r="50">
      <c r="A50" s="2522"/>
      <c r="B50" s="2555" t="s">
        <v>5436</v>
      </c>
      <c r="C50" s="36"/>
      <c r="D50" s="36"/>
      <c r="E50" s="36"/>
      <c r="F50" s="2156" t="s">
        <v>139</v>
      </c>
      <c r="G50" s="2156" t="s">
        <v>140</v>
      </c>
      <c r="H50" s="2522"/>
      <c r="I50" s="2522"/>
    </row>
    <row r="51">
      <c r="A51" s="2522"/>
      <c r="B51" s="51"/>
      <c r="F51" s="71" t="s">
        <v>85</v>
      </c>
      <c r="G51" s="2557" t="s">
        <v>5437</v>
      </c>
      <c r="H51" s="2522"/>
      <c r="I51" s="2522"/>
    </row>
    <row r="52">
      <c r="A52" s="2522"/>
      <c r="B52" s="51"/>
      <c r="F52" s="71" t="s">
        <v>116</v>
      </c>
      <c r="G52" s="25"/>
      <c r="H52" s="2522"/>
      <c r="I52" s="2522"/>
    </row>
    <row r="53">
      <c r="A53" s="2522"/>
      <c r="B53" s="153"/>
      <c r="C53" s="113"/>
      <c r="D53" s="113"/>
      <c r="E53" s="113"/>
      <c r="F53" s="71" t="s">
        <v>169</v>
      </c>
      <c r="G53" s="14"/>
      <c r="H53" s="2522"/>
      <c r="I53" s="2522"/>
    </row>
    <row r="54">
      <c r="A54" s="2558" t="s">
        <v>4113</v>
      </c>
      <c r="B54" s="2561" t="s">
        <v>448</v>
      </c>
      <c r="C54" s="2562" t="s">
        <v>4114</v>
      </c>
      <c r="D54" s="2563" t="s">
        <v>124</v>
      </c>
      <c r="E54" s="4"/>
      <c r="F54" s="2564" t="s">
        <v>4454</v>
      </c>
      <c r="G54" s="2565" t="s">
        <v>5438</v>
      </c>
      <c r="H54" s="2522"/>
      <c r="I54" s="2522"/>
    </row>
    <row r="55">
      <c r="A55" s="2558"/>
      <c r="B55" s="2566" t="s">
        <v>5439</v>
      </c>
      <c r="C55" s="2567">
        <v>46033.0</v>
      </c>
      <c r="D55" s="2569" t="s">
        <v>508</v>
      </c>
      <c r="E55" s="4"/>
      <c r="F55" s="2569" t="s">
        <v>508</v>
      </c>
      <c r="G55" s="2570" t="s">
        <v>508</v>
      </c>
      <c r="H55" s="2522"/>
      <c r="I55" s="2522"/>
    </row>
    <row r="56">
      <c r="A56" s="2522"/>
      <c r="B56" s="2566" t="s">
        <v>3981</v>
      </c>
      <c r="C56" s="2567">
        <v>46040.0</v>
      </c>
      <c r="D56" s="2569" t="s">
        <v>508</v>
      </c>
      <c r="E56" s="4"/>
      <c r="F56" s="2569" t="s">
        <v>508</v>
      </c>
      <c r="G56" s="2570" t="s">
        <v>508</v>
      </c>
      <c r="H56" s="2522"/>
      <c r="I56" s="2522"/>
    </row>
    <row r="57">
      <c r="A57" s="2522"/>
      <c r="B57" s="2566" t="s">
        <v>4120</v>
      </c>
      <c r="C57" s="2567">
        <v>46047.0</v>
      </c>
      <c r="D57" s="2569" t="s">
        <v>508</v>
      </c>
      <c r="E57" s="4"/>
      <c r="F57" s="2569" t="s">
        <v>508</v>
      </c>
      <c r="G57" s="2570" t="s">
        <v>508</v>
      </c>
      <c r="H57" s="2522"/>
      <c r="I57" s="2522"/>
    </row>
    <row r="58">
      <c r="A58" s="2522"/>
      <c r="B58" s="2571" t="s">
        <v>78</v>
      </c>
      <c r="C58" s="2572">
        <v>46023.0</v>
      </c>
      <c r="D58" s="2573" t="s">
        <v>5440</v>
      </c>
      <c r="E58" s="4"/>
      <c r="F58" s="2574" t="s">
        <v>5441</v>
      </c>
      <c r="G58" s="2575"/>
      <c r="H58" s="2522"/>
      <c r="I58" s="2522"/>
    </row>
    <row r="59">
      <c r="A59" s="2522"/>
      <c r="B59" s="2571" t="s">
        <v>78</v>
      </c>
      <c r="C59" s="2572">
        <v>46024.0</v>
      </c>
      <c r="D59" s="2573" t="s">
        <v>5442</v>
      </c>
      <c r="E59" s="4"/>
      <c r="F59" s="2576" t="s">
        <v>5443</v>
      </c>
      <c r="G59" s="2577"/>
      <c r="H59" s="2522"/>
      <c r="I59" s="2522"/>
    </row>
    <row r="60">
      <c r="A60" s="2522"/>
      <c r="B60" s="2571" t="s">
        <v>78</v>
      </c>
      <c r="C60" s="2572">
        <v>46025.0</v>
      </c>
      <c r="D60" s="2573" t="s">
        <v>154</v>
      </c>
      <c r="E60" s="4"/>
      <c r="F60" s="2576" t="s">
        <v>5445</v>
      </c>
      <c r="G60" s="2577"/>
      <c r="H60" s="2522"/>
      <c r="I60" s="2522"/>
    </row>
    <row r="61">
      <c r="A61" s="2522"/>
      <c r="B61" s="2571" t="s">
        <v>78</v>
      </c>
      <c r="C61" s="2572">
        <v>46026.0</v>
      </c>
      <c r="D61" s="2573" t="s">
        <v>326</v>
      </c>
      <c r="E61" s="4"/>
      <c r="F61" s="2576" t="s">
        <v>5446</v>
      </c>
      <c r="G61" s="2577"/>
      <c r="H61" s="2522"/>
      <c r="I61" s="2522"/>
    </row>
    <row r="62">
      <c r="A62" s="2522"/>
      <c r="B62" s="2571" t="s">
        <v>78</v>
      </c>
      <c r="C62" s="2572">
        <v>46027.0</v>
      </c>
      <c r="D62" s="2573" t="s">
        <v>479</v>
      </c>
      <c r="E62" s="4"/>
      <c r="F62" s="2576" t="s">
        <v>5447</v>
      </c>
      <c r="G62" s="2577"/>
      <c r="H62" s="2522"/>
      <c r="I62" s="2522"/>
    </row>
    <row r="63">
      <c r="A63" s="2522"/>
      <c r="B63" s="2571" t="s">
        <v>78</v>
      </c>
      <c r="C63" s="2572">
        <v>46028.0</v>
      </c>
      <c r="D63" s="2573" t="s">
        <v>2795</v>
      </c>
      <c r="E63" s="4"/>
      <c r="F63" s="2576" t="s">
        <v>5448</v>
      </c>
      <c r="G63" s="2577"/>
      <c r="H63" s="2522"/>
      <c r="I63" s="2522"/>
    </row>
    <row r="64">
      <c r="A64" s="2522"/>
      <c r="B64" s="2571" t="s">
        <v>78</v>
      </c>
      <c r="C64" s="2572">
        <v>46029.0</v>
      </c>
      <c r="D64" s="2573" t="s">
        <v>228</v>
      </c>
      <c r="E64" s="4"/>
      <c r="F64" s="2578" t="s">
        <v>5450</v>
      </c>
      <c r="G64" s="2579" t="s">
        <v>5451</v>
      </c>
      <c r="H64" s="2522"/>
      <c r="I64" s="2522"/>
    </row>
    <row r="65">
      <c r="A65" s="2522"/>
      <c r="B65" s="2571" t="s">
        <v>78</v>
      </c>
      <c r="C65" s="2572">
        <v>46030.0</v>
      </c>
      <c r="D65" s="2573" t="s">
        <v>1245</v>
      </c>
      <c r="E65" s="4"/>
      <c r="F65" s="2576" t="s">
        <v>5453</v>
      </c>
      <c r="G65" s="2577"/>
      <c r="H65" s="2522"/>
      <c r="I65" s="2522"/>
    </row>
    <row r="66">
      <c r="A66" s="2522"/>
      <c r="B66" s="2571" t="s">
        <v>78</v>
      </c>
      <c r="C66" s="2572">
        <v>46031.0</v>
      </c>
      <c r="D66" s="2573" t="s">
        <v>4982</v>
      </c>
      <c r="E66" s="4"/>
      <c r="F66" s="2576" t="s">
        <v>5455</v>
      </c>
      <c r="G66" s="2577"/>
      <c r="H66" s="2522"/>
      <c r="I66" s="2522"/>
    </row>
    <row r="67">
      <c r="A67" s="2522"/>
      <c r="B67" s="2571" t="s">
        <v>78</v>
      </c>
      <c r="C67" s="2572">
        <v>46034.0</v>
      </c>
      <c r="D67" s="2573" t="s">
        <v>222</v>
      </c>
      <c r="E67" s="4"/>
      <c r="F67" s="2576" t="s">
        <v>5457</v>
      </c>
      <c r="G67" s="2577"/>
      <c r="H67" s="2522"/>
      <c r="I67" s="2522"/>
    </row>
    <row r="68">
      <c r="A68" s="2522"/>
      <c r="B68" s="2571" t="s">
        <v>78</v>
      </c>
      <c r="C68" s="2572">
        <v>46035.0</v>
      </c>
      <c r="D68" s="2573" t="s">
        <v>5377</v>
      </c>
      <c r="E68" s="4"/>
      <c r="F68" s="2576" t="s">
        <v>5461</v>
      </c>
      <c r="G68" s="2577"/>
      <c r="H68" s="2522"/>
      <c r="I68" s="2522"/>
    </row>
    <row r="69">
      <c r="A69" s="2522"/>
      <c r="B69" s="2571" t="s">
        <v>78</v>
      </c>
      <c r="C69" s="2572">
        <v>46036.0</v>
      </c>
      <c r="D69" s="2573" t="s">
        <v>1503</v>
      </c>
      <c r="E69" s="4"/>
      <c r="F69" s="2576" t="s">
        <v>5463</v>
      </c>
      <c r="G69" s="2577"/>
      <c r="H69" s="2522"/>
      <c r="I69" s="2522"/>
    </row>
    <row r="70">
      <c r="A70" s="2522"/>
      <c r="B70" s="2571" t="s">
        <v>78</v>
      </c>
      <c r="C70" s="2572">
        <v>46037.0</v>
      </c>
      <c r="D70" s="2573" t="s">
        <v>5440</v>
      </c>
      <c r="E70" s="4"/>
      <c r="F70" s="2576" t="s">
        <v>5464</v>
      </c>
      <c r="G70" s="2577"/>
      <c r="H70" s="2522"/>
      <c r="I70" s="2522"/>
    </row>
    <row r="71">
      <c r="A71" s="2522"/>
      <c r="B71" s="2571" t="s">
        <v>78</v>
      </c>
      <c r="C71" s="2572">
        <v>46038.0</v>
      </c>
      <c r="D71" s="2573" t="s">
        <v>4285</v>
      </c>
      <c r="E71" s="4"/>
      <c r="F71" s="2576" t="s">
        <v>5467</v>
      </c>
      <c r="G71" s="2577"/>
      <c r="H71" s="2522"/>
      <c r="I71" s="2522"/>
    </row>
    <row r="72">
      <c r="A72" s="2522"/>
      <c r="B72" s="2571" t="s">
        <v>78</v>
      </c>
      <c r="C72" s="2572">
        <v>46039.0</v>
      </c>
      <c r="D72" s="2573" t="s">
        <v>818</v>
      </c>
      <c r="E72" s="4"/>
      <c r="F72" s="2576" t="s">
        <v>5470</v>
      </c>
      <c r="G72" s="2577"/>
      <c r="H72" s="2522"/>
      <c r="I72" s="2522"/>
    </row>
    <row r="73">
      <c r="A73" s="2522"/>
      <c r="B73" s="2571" t="s">
        <v>78</v>
      </c>
      <c r="C73" s="2572">
        <v>46041.0</v>
      </c>
      <c r="D73" s="2573" t="s">
        <v>3973</v>
      </c>
      <c r="E73" s="4"/>
      <c r="F73" s="2576" t="s">
        <v>5472</v>
      </c>
      <c r="G73" s="2577"/>
      <c r="H73" s="2522"/>
      <c r="I73" s="2522"/>
    </row>
    <row r="74">
      <c r="A74" s="2522"/>
      <c r="B74" s="2571" t="s">
        <v>78</v>
      </c>
      <c r="C74" s="2572">
        <v>46042.0</v>
      </c>
      <c r="D74" s="2573" t="s">
        <v>157</v>
      </c>
      <c r="E74" s="4"/>
      <c r="F74" s="2576" t="s">
        <v>5476</v>
      </c>
      <c r="G74" s="2577"/>
      <c r="H74" s="2522"/>
      <c r="I74" s="2522"/>
    </row>
    <row r="75">
      <c r="A75" s="2522"/>
      <c r="B75" s="2571" t="s">
        <v>78</v>
      </c>
      <c r="C75" s="2572">
        <v>46043.0</v>
      </c>
      <c r="D75" s="2573" t="s">
        <v>170</v>
      </c>
      <c r="E75" s="4"/>
      <c r="F75" s="2576" t="s">
        <v>5478</v>
      </c>
      <c r="G75" s="2577"/>
      <c r="H75" s="2522"/>
      <c r="I75" s="2522"/>
    </row>
    <row r="76">
      <c r="A76" s="2522"/>
      <c r="B76" s="2571" t="s">
        <v>78</v>
      </c>
      <c r="C76" s="2572">
        <v>46044.0</v>
      </c>
      <c r="D76" s="2573" t="s">
        <v>5480</v>
      </c>
      <c r="E76" s="4"/>
      <c r="F76" s="2576" t="s">
        <v>5481</v>
      </c>
      <c r="G76" s="2577"/>
      <c r="H76" s="2522"/>
      <c r="I76" s="2522"/>
    </row>
    <row r="77">
      <c r="A77" s="2522"/>
      <c r="B77" s="2571" t="s">
        <v>78</v>
      </c>
      <c r="C77" s="2572">
        <v>46045.0</v>
      </c>
      <c r="D77" s="2573" t="s">
        <v>314</v>
      </c>
      <c r="E77" s="4"/>
      <c r="F77" s="2576" t="s">
        <v>5484</v>
      </c>
      <c r="G77" s="2577"/>
      <c r="H77" s="2522"/>
      <c r="I77" s="2522"/>
    </row>
    <row r="78">
      <c r="A78" s="2522"/>
      <c r="B78" s="2571" t="s">
        <v>78</v>
      </c>
      <c r="C78" s="2572">
        <v>46046.0</v>
      </c>
      <c r="D78" s="2573" t="s">
        <v>837</v>
      </c>
      <c r="E78" s="4"/>
      <c r="F78" s="2576" t="s">
        <v>5487</v>
      </c>
      <c r="G78" s="2577"/>
      <c r="H78" s="2522"/>
      <c r="I78" s="2522"/>
    </row>
    <row r="79">
      <c r="A79" s="2522"/>
      <c r="B79" s="2571" t="s">
        <v>78</v>
      </c>
      <c r="C79" s="2572">
        <v>46048.0</v>
      </c>
      <c r="D79" s="2573" t="s">
        <v>3987</v>
      </c>
      <c r="E79" s="4"/>
      <c r="F79" s="2576" t="s">
        <v>5489</v>
      </c>
      <c r="G79" s="2577"/>
      <c r="H79" s="2522"/>
      <c r="I79" s="2522"/>
    </row>
    <row r="80">
      <c r="A80" s="2522"/>
      <c r="B80" s="2571" t="s">
        <v>78</v>
      </c>
      <c r="C80" s="2572">
        <v>46049.0</v>
      </c>
      <c r="D80" s="2573" t="s">
        <v>2797</v>
      </c>
      <c r="E80" s="4"/>
      <c r="F80" s="2576" t="s">
        <v>5490</v>
      </c>
      <c r="G80" s="2577"/>
      <c r="H80" s="2522"/>
      <c r="I80" s="2522"/>
    </row>
    <row r="81">
      <c r="A81" s="2522"/>
      <c r="B81" s="2571" t="s">
        <v>78</v>
      </c>
      <c r="C81" s="2572">
        <v>46050.0</v>
      </c>
      <c r="D81" s="2573" t="s">
        <v>372</v>
      </c>
      <c r="E81" s="4"/>
      <c r="F81" s="2576" t="s">
        <v>5491</v>
      </c>
      <c r="G81" s="2577"/>
      <c r="H81" s="2522"/>
      <c r="I81" s="2522"/>
    </row>
    <row r="82">
      <c r="A82" s="2522"/>
      <c r="B82" s="2571" t="s">
        <v>78</v>
      </c>
      <c r="C82" s="2572">
        <v>46051.0</v>
      </c>
      <c r="D82" s="2573" t="s">
        <v>161</v>
      </c>
      <c r="E82" s="4"/>
      <c r="F82" s="2576" t="s">
        <v>5492</v>
      </c>
      <c r="G82" s="2577"/>
      <c r="H82" s="2522"/>
      <c r="I82" s="2522"/>
    </row>
    <row r="83">
      <c r="A83" s="2522"/>
      <c r="B83" s="2571" t="s">
        <v>78</v>
      </c>
      <c r="C83" s="2572">
        <v>46052.0</v>
      </c>
      <c r="D83" s="2573" t="s">
        <v>5493</v>
      </c>
      <c r="E83" s="4"/>
      <c r="F83" s="2576" t="s">
        <v>5494</v>
      </c>
      <c r="G83" s="2577"/>
      <c r="H83" s="2522"/>
      <c r="I83" s="2522"/>
    </row>
    <row r="84">
      <c r="A84" s="2522"/>
      <c r="B84" s="2571" t="s">
        <v>78</v>
      </c>
      <c r="C84" s="2572">
        <v>46053.0</v>
      </c>
      <c r="D84" s="2573" t="s">
        <v>501</v>
      </c>
      <c r="E84" s="4"/>
      <c r="F84" s="2576" t="s">
        <v>5495</v>
      </c>
      <c r="G84" s="2577"/>
      <c r="H84" s="2522"/>
      <c r="I84" s="2522"/>
    </row>
    <row r="85">
      <c r="A85" s="2522"/>
      <c r="B85" s="2582" t="s">
        <v>280</v>
      </c>
      <c r="C85" s="2583">
        <v>46023.0</v>
      </c>
      <c r="D85" s="2584" t="s">
        <v>5498</v>
      </c>
      <c r="E85" s="4"/>
      <c r="F85" s="2585" t="s">
        <v>5499</v>
      </c>
      <c r="G85" s="2586"/>
      <c r="H85" s="2522"/>
      <c r="I85" s="2522"/>
    </row>
    <row r="86">
      <c r="A86" s="2522"/>
      <c r="B86" s="2582" t="s">
        <v>280</v>
      </c>
      <c r="C86" s="2583">
        <v>46024.0</v>
      </c>
      <c r="D86" s="2584" t="s">
        <v>1371</v>
      </c>
      <c r="E86" s="4"/>
      <c r="F86" s="2585" t="s">
        <v>5502</v>
      </c>
      <c r="G86" s="2586"/>
      <c r="H86" s="2522"/>
      <c r="I86" s="2522"/>
    </row>
    <row r="87">
      <c r="A87" s="2522"/>
      <c r="B87" s="2582" t="s">
        <v>280</v>
      </c>
      <c r="C87" s="2583">
        <v>46025.0</v>
      </c>
      <c r="D87" s="2584" t="s">
        <v>5505</v>
      </c>
      <c r="E87" s="4"/>
      <c r="F87" s="2587" t="s">
        <v>5507</v>
      </c>
      <c r="G87" s="2586"/>
      <c r="H87" s="2522"/>
      <c r="I87" s="2522"/>
    </row>
    <row r="88">
      <c r="A88" s="2522"/>
      <c r="B88" s="2582" t="s">
        <v>280</v>
      </c>
      <c r="C88" s="2583">
        <v>46026.0</v>
      </c>
      <c r="D88" s="2584" t="s">
        <v>1264</v>
      </c>
      <c r="E88" s="4"/>
      <c r="F88" s="2585" t="s">
        <v>5510</v>
      </c>
      <c r="G88" s="2586"/>
      <c r="H88" s="2522"/>
      <c r="I88" s="2522"/>
    </row>
    <row r="89">
      <c r="A89" s="2522"/>
      <c r="B89" s="2582" t="s">
        <v>280</v>
      </c>
      <c r="C89" s="2583">
        <v>46027.0</v>
      </c>
      <c r="D89" s="2584" t="s">
        <v>4725</v>
      </c>
      <c r="E89" s="4"/>
      <c r="F89" s="2585" t="s">
        <v>5516</v>
      </c>
      <c r="G89" s="2586"/>
      <c r="H89" s="2522"/>
      <c r="I89" s="2522"/>
    </row>
    <row r="90">
      <c r="A90" s="2522"/>
      <c r="B90" s="2582" t="s">
        <v>280</v>
      </c>
      <c r="C90" s="2583">
        <v>46028.0</v>
      </c>
      <c r="D90" s="2584" t="s">
        <v>5331</v>
      </c>
      <c r="E90" s="4"/>
      <c r="F90" s="2585" t="s">
        <v>5521</v>
      </c>
      <c r="G90" s="2586"/>
      <c r="H90" s="2522"/>
      <c r="I90" s="2522"/>
    </row>
    <row r="91">
      <c r="A91" s="2522"/>
      <c r="B91" s="2582" t="s">
        <v>280</v>
      </c>
      <c r="C91" s="2583">
        <v>46029.0</v>
      </c>
      <c r="D91" s="2584" t="s">
        <v>5524</v>
      </c>
      <c r="E91" s="4"/>
      <c r="F91" s="2585" t="s">
        <v>5525</v>
      </c>
      <c r="G91" s="2586"/>
      <c r="H91" s="2522"/>
      <c r="I91" s="2522"/>
    </row>
    <row r="92">
      <c r="A92" s="2522"/>
      <c r="B92" s="2582" t="s">
        <v>280</v>
      </c>
      <c r="C92" s="2583">
        <v>46030.0</v>
      </c>
      <c r="D92" s="2584" t="s">
        <v>157</v>
      </c>
      <c r="E92" s="4"/>
      <c r="F92" s="2585" t="s">
        <v>5533</v>
      </c>
      <c r="G92" s="2586"/>
      <c r="H92" s="2522"/>
      <c r="I92" s="2522"/>
    </row>
    <row r="93">
      <c r="A93" s="2522"/>
      <c r="B93" s="2582" t="s">
        <v>280</v>
      </c>
      <c r="C93" s="2583">
        <v>46031.0</v>
      </c>
      <c r="D93" s="2584" t="s">
        <v>5402</v>
      </c>
      <c r="E93" s="4"/>
      <c r="F93" s="2585" t="s">
        <v>5538</v>
      </c>
      <c r="G93" s="2586"/>
      <c r="H93" s="2522"/>
      <c r="I93" s="2522"/>
    </row>
    <row r="94">
      <c r="A94" s="2522"/>
      <c r="B94" s="2582" t="s">
        <v>280</v>
      </c>
      <c r="C94" s="2583">
        <v>46032.0</v>
      </c>
      <c r="D94" s="2584" t="s">
        <v>5440</v>
      </c>
      <c r="E94" s="4"/>
      <c r="F94" s="2585" t="s">
        <v>5545</v>
      </c>
      <c r="G94" s="2586"/>
      <c r="H94" s="2522"/>
      <c r="I94" s="2522"/>
    </row>
    <row r="95">
      <c r="A95" s="2522"/>
      <c r="B95" s="2582" t="s">
        <v>280</v>
      </c>
      <c r="C95" s="2583">
        <v>46033.0</v>
      </c>
      <c r="D95" s="2584" t="s">
        <v>3270</v>
      </c>
      <c r="E95" s="4"/>
      <c r="F95" s="2585" t="s">
        <v>5552</v>
      </c>
      <c r="G95" s="2586"/>
      <c r="H95" s="2522"/>
      <c r="I95" s="2522"/>
    </row>
    <row r="96">
      <c r="A96" s="2522"/>
      <c r="B96" s="2582" t="s">
        <v>280</v>
      </c>
      <c r="C96" s="2583">
        <v>46034.0</v>
      </c>
      <c r="D96" s="2584" t="s">
        <v>976</v>
      </c>
      <c r="E96" s="4"/>
      <c r="F96" s="2585" t="s">
        <v>5560</v>
      </c>
      <c r="G96" s="2586"/>
      <c r="H96" s="2522"/>
      <c r="I96" s="2522"/>
    </row>
    <row r="97">
      <c r="A97" s="2522"/>
      <c r="B97" s="2582" t="s">
        <v>280</v>
      </c>
      <c r="C97" s="2583">
        <v>46035.0</v>
      </c>
      <c r="D97" s="2584" t="s">
        <v>1231</v>
      </c>
      <c r="E97" s="4"/>
      <c r="F97" s="2585" t="s">
        <v>5566</v>
      </c>
      <c r="G97" s="2586"/>
      <c r="H97" s="2522"/>
      <c r="I97" s="2522"/>
    </row>
    <row r="98">
      <c r="A98" s="2522"/>
      <c r="B98" s="2582" t="s">
        <v>280</v>
      </c>
      <c r="C98" s="2583">
        <v>46036.0</v>
      </c>
      <c r="D98" s="2584" t="s">
        <v>3987</v>
      </c>
      <c r="E98" s="4"/>
      <c r="F98" s="2585" t="s">
        <v>5076</v>
      </c>
      <c r="G98" s="2586"/>
      <c r="H98" s="2522"/>
      <c r="I98" s="2522"/>
    </row>
    <row r="99">
      <c r="A99" s="2522"/>
      <c r="B99" s="2582" t="s">
        <v>280</v>
      </c>
      <c r="C99" s="2583">
        <v>46037.0</v>
      </c>
      <c r="D99" s="2584" t="s">
        <v>5578</v>
      </c>
      <c r="E99" s="4"/>
      <c r="F99" s="2587" t="s">
        <v>5580</v>
      </c>
      <c r="G99" s="2586"/>
      <c r="H99" s="2522"/>
      <c r="I99" s="2522"/>
    </row>
    <row r="100">
      <c r="A100" s="2522"/>
      <c r="B100" s="2582" t="s">
        <v>280</v>
      </c>
      <c r="C100" s="2583">
        <v>46038.0</v>
      </c>
      <c r="D100" s="2584" t="s">
        <v>3268</v>
      </c>
      <c r="E100" s="4"/>
      <c r="F100" s="2585" t="s">
        <v>5585</v>
      </c>
      <c r="G100" s="2586"/>
      <c r="H100" s="2522"/>
      <c r="I100" s="2522"/>
    </row>
    <row r="101">
      <c r="A101" s="2522"/>
      <c r="B101" s="2582" t="s">
        <v>280</v>
      </c>
      <c r="C101" s="2583">
        <v>46039.0</v>
      </c>
      <c r="D101" s="2584" t="s">
        <v>228</v>
      </c>
      <c r="E101" s="4"/>
      <c r="F101" s="2585" t="s">
        <v>5589</v>
      </c>
      <c r="G101" s="2586"/>
      <c r="H101" s="2522"/>
      <c r="I101" s="2522"/>
    </row>
    <row r="102">
      <c r="A102" s="2522"/>
      <c r="B102" s="2582" t="s">
        <v>280</v>
      </c>
      <c r="C102" s="2583">
        <v>46040.0</v>
      </c>
      <c r="D102" s="2584" t="s">
        <v>238</v>
      </c>
      <c r="E102" s="4"/>
      <c r="F102" s="2585" t="s">
        <v>5595</v>
      </c>
      <c r="G102" s="2586"/>
      <c r="H102" s="2522"/>
      <c r="I102" s="2522"/>
    </row>
    <row r="103">
      <c r="A103" s="2522"/>
      <c r="B103" s="2582" t="s">
        <v>280</v>
      </c>
      <c r="C103" s="2583">
        <v>46041.0</v>
      </c>
      <c r="D103" s="2584" t="s">
        <v>4813</v>
      </c>
      <c r="E103" s="4"/>
      <c r="F103" s="2585" t="s">
        <v>5598</v>
      </c>
      <c r="G103" s="2586"/>
      <c r="H103" s="2522"/>
      <c r="I103" s="2522"/>
    </row>
    <row r="104">
      <c r="A104" s="2522"/>
      <c r="B104" s="2582" t="s">
        <v>280</v>
      </c>
      <c r="C104" s="2583">
        <v>46042.0</v>
      </c>
      <c r="D104" s="2584" t="s">
        <v>671</v>
      </c>
      <c r="E104" s="4"/>
      <c r="F104" s="2585" t="s">
        <v>5602</v>
      </c>
      <c r="G104" s="2586"/>
      <c r="H104" s="2522"/>
      <c r="I104" s="2522"/>
    </row>
    <row r="105">
      <c r="A105" s="2522"/>
      <c r="B105" s="2582" t="s">
        <v>280</v>
      </c>
      <c r="C105" s="2583">
        <v>46043.0</v>
      </c>
      <c r="D105" s="2584" t="s">
        <v>564</v>
      </c>
      <c r="E105" s="4"/>
      <c r="F105" s="2600" t="s">
        <v>5607</v>
      </c>
      <c r="G105" s="2586"/>
      <c r="H105" s="2522"/>
      <c r="I105" s="2522"/>
    </row>
    <row r="106">
      <c r="A106" s="2522"/>
      <c r="B106" s="2582" t="s">
        <v>280</v>
      </c>
      <c r="C106" s="2583">
        <v>46044.0</v>
      </c>
      <c r="D106" s="2584" t="s">
        <v>3987</v>
      </c>
      <c r="E106" s="4"/>
      <c r="F106" s="2585" t="s">
        <v>5614</v>
      </c>
      <c r="G106" s="2586"/>
      <c r="H106" s="2522"/>
      <c r="I106" s="2522"/>
    </row>
    <row r="107">
      <c r="A107" s="2522"/>
      <c r="B107" s="2582" t="s">
        <v>280</v>
      </c>
      <c r="C107" s="2583">
        <v>46045.0</v>
      </c>
      <c r="D107" s="2584" t="s">
        <v>5621</v>
      </c>
      <c r="E107" s="4"/>
      <c r="F107" s="2585" t="s">
        <v>5622</v>
      </c>
      <c r="G107" s="2586"/>
      <c r="H107" s="2522"/>
      <c r="I107" s="2522"/>
    </row>
    <row r="108">
      <c r="A108" s="2522"/>
      <c r="B108" s="2582" t="s">
        <v>280</v>
      </c>
      <c r="C108" s="2583">
        <v>46046.0</v>
      </c>
      <c r="D108" s="2584" t="s">
        <v>5379</v>
      </c>
      <c r="E108" s="4"/>
      <c r="F108" s="2585" t="s">
        <v>5630</v>
      </c>
      <c r="G108" s="2586"/>
      <c r="H108" s="2522"/>
      <c r="I108" s="2522"/>
    </row>
    <row r="109">
      <c r="A109" s="2522"/>
      <c r="B109" s="2582" t="s">
        <v>280</v>
      </c>
      <c r="C109" s="2583">
        <v>46047.0</v>
      </c>
      <c r="D109" s="2584" t="s">
        <v>4734</v>
      </c>
      <c r="E109" s="4"/>
      <c r="F109" s="2603" t="s">
        <v>5638</v>
      </c>
      <c r="G109" s="2586"/>
      <c r="H109" s="2522"/>
      <c r="I109" s="2522"/>
    </row>
    <row r="110">
      <c r="A110" s="2522"/>
      <c r="B110" s="2582" t="s">
        <v>280</v>
      </c>
      <c r="C110" s="2583">
        <v>46048.0</v>
      </c>
      <c r="D110" s="2584" t="s">
        <v>733</v>
      </c>
      <c r="E110" s="4"/>
      <c r="F110" s="2585" t="s">
        <v>5647</v>
      </c>
      <c r="G110" s="2586"/>
      <c r="H110" s="2522"/>
      <c r="I110" s="2522"/>
    </row>
    <row r="111">
      <c r="A111" s="2522"/>
      <c r="B111" s="2582" t="s">
        <v>280</v>
      </c>
      <c r="C111" s="2583">
        <v>46049.0</v>
      </c>
      <c r="D111" s="2584" t="s">
        <v>5068</v>
      </c>
      <c r="E111" s="4"/>
      <c r="F111" s="2585" t="s">
        <v>5654</v>
      </c>
      <c r="G111" s="2586"/>
      <c r="H111" s="2522"/>
      <c r="I111" s="2522"/>
    </row>
    <row r="112">
      <c r="A112" s="2522"/>
      <c r="B112" s="2582" t="s">
        <v>280</v>
      </c>
      <c r="C112" s="2583">
        <v>46050.0</v>
      </c>
      <c r="D112" s="2584" t="s">
        <v>3113</v>
      </c>
      <c r="E112" s="4"/>
      <c r="F112" s="2585" t="s">
        <v>5663</v>
      </c>
      <c r="G112" s="2586"/>
      <c r="H112" s="2522"/>
      <c r="I112" s="2522"/>
    </row>
    <row r="113">
      <c r="A113" s="2522"/>
      <c r="B113" s="2582" t="s">
        <v>280</v>
      </c>
      <c r="C113" s="2583">
        <v>46051.0</v>
      </c>
      <c r="D113" s="2584" t="s">
        <v>4951</v>
      </c>
      <c r="E113" s="4"/>
      <c r="F113" s="2585" t="s">
        <v>5668</v>
      </c>
      <c r="G113" s="2586"/>
      <c r="H113" s="2522"/>
      <c r="I113" s="2522"/>
    </row>
    <row r="114">
      <c r="A114" s="2522"/>
      <c r="B114" s="2582" t="s">
        <v>280</v>
      </c>
      <c r="C114" s="2583">
        <v>46052.0</v>
      </c>
      <c r="D114" s="2584" t="s">
        <v>479</v>
      </c>
      <c r="E114" s="4"/>
      <c r="F114" s="2585" t="s">
        <v>5672</v>
      </c>
      <c r="G114" s="2586"/>
      <c r="H114" s="2522"/>
      <c r="I114" s="2522"/>
    </row>
    <row r="115">
      <c r="A115" s="2522"/>
      <c r="B115" s="2582" t="s">
        <v>280</v>
      </c>
      <c r="C115" s="2583">
        <v>46053.0</v>
      </c>
      <c r="D115" s="2584" t="s">
        <v>5011</v>
      </c>
      <c r="E115" s="4"/>
      <c r="F115" s="2585" t="s">
        <v>5674</v>
      </c>
      <c r="G115" s="2586"/>
      <c r="H115" s="2522"/>
      <c r="I115" s="2522"/>
    </row>
    <row r="116">
      <c r="A116" s="2522"/>
      <c r="B116" s="2522"/>
      <c r="C116" s="2522"/>
      <c r="D116" s="2522"/>
      <c r="E116" s="2522"/>
      <c r="F116" s="2522"/>
      <c r="G116" s="2522"/>
      <c r="H116" s="2522"/>
      <c r="I116" s="2522"/>
    </row>
  </sheetData>
  <autoFilter ref="$B$54:$B$116"/>
  <mergeCells count="86"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01:E101"/>
    <mergeCell ref="D102:E102"/>
    <mergeCell ref="D103:E103"/>
    <mergeCell ref="D104:E104"/>
    <mergeCell ref="D105:E105"/>
    <mergeCell ref="D106:E106"/>
    <mergeCell ref="D107:E107"/>
    <mergeCell ref="D9:H9"/>
    <mergeCell ref="D10:H10"/>
    <mergeCell ref="D11:H11"/>
    <mergeCell ref="D12:H12"/>
    <mergeCell ref="B15:F18"/>
    <mergeCell ref="G15:H18"/>
    <mergeCell ref="B19:H19"/>
    <mergeCell ref="B20:H20"/>
    <mergeCell ref="C2:D2"/>
    <mergeCell ref="G2:H2"/>
    <mergeCell ref="C3:D4"/>
    <mergeCell ref="E3:E5"/>
    <mergeCell ref="F3:F5"/>
    <mergeCell ref="C5:D5"/>
    <mergeCell ref="C6:H6"/>
    <mergeCell ref="B3:B4"/>
    <mergeCell ref="B7:B8"/>
    <mergeCell ref="B9:B11"/>
    <mergeCell ref="B28:B29"/>
    <mergeCell ref="B33:B35"/>
    <mergeCell ref="B38:B40"/>
    <mergeCell ref="B43:B45"/>
    <mergeCell ref="B50:E53"/>
    <mergeCell ref="G51:G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</mergeCells>
  <dataValidations>
    <dataValidation type="list" allowBlank="1" showErrorMessage="1" sqref="B58:B115">
      <formula1>"超級品牌日,今日旗艦店"</formula1>
    </dataValidation>
  </dataValidations>
  <hyperlinks>
    <hyperlink r:id="rId1" ref="B50"/>
    <hyperlink r:id="rId2" ref="G51"/>
    <hyperlink r:id="rId3" ref="F58"/>
    <hyperlink r:id="rId4" ref="F59"/>
    <hyperlink r:id="rId5" ref="F60"/>
    <hyperlink r:id="rId6" ref="F61"/>
    <hyperlink r:id="rId7" ref="F62"/>
    <hyperlink r:id="rId8" ref="F63"/>
    <hyperlink r:id="rId9" ref="F65"/>
    <hyperlink r:id="rId10" ref="F66"/>
    <hyperlink r:id="rId11" ref="F67"/>
    <hyperlink r:id="rId12" ref="F68"/>
    <hyperlink r:id="rId13" ref="F69"/>
    <hyperlink r:id="rId14" ref="F70"/>
    <hyperlink r:id="rId15" ref="F71"/>
    <hyperlink r:id="rId16" ref="F72"/>
    <hyperlink r:id="rId17" ref="F73"/>
    <hyperlink r:id="rId18" ref="F74"/>
    <hyperlink r:id="rId19" ref="F75"/>
    <hyperlink r:id="rId20" ref="F76"/>
    <hyperlink r:id="rId21" ref="F77"/>
    <hyperlink r:id="rId22" ref="F78"/>
    <hyperlink r:id="rId23" ref="F79"/>
    <hyperlink r:id="rId24" ref="F80"/>
    <hyperlink r:id="rId25" ref="F81"/>
    <hyperlink r:id="rId26" ref="F82"/>
    <hyperlink r:id="rId27" ref="F83"/>
    <hyperlink r:id="rId28" ref="F84"/>
    <hyperlink r:id="rId29" ref="F85"/>
    <hyperlink r:id="rId30" ref="F86"/>
    <hyperlink r:id="rId31" ref="F87"/>
    <hyperlink r:id="rId32" ref="F88"/>
    <hyperlink r:id="rId33" ref="F89"/>
    <hyperlink r:id="rId34" ref="F90"/>
    <hyperlink r:id="rId35" ref="F91"/>
    <hyperlink r:id="rId36" ref="F92"/>
    <hyperlink r:id="rId37" ref="F93"/>
    <hyperlink r:id="rId38" ref="F94"/>
    <hyperlink r:id="rId39" ref="F95"/>
    <hyperlink r:id="rId40" ref="F96"/>
    <hyperlink r:id="rId41" ref="F97"/>
    <hyperlink r:id="rId42" ref="F98"/>
    <hyperlink r:id="rId43" ref="F99"/>
    <hyperlink r:id="rId44" ref="F100"/>
    <hyperlink r:id="rId45" ref="F101"/>
    <hyperlink r:id="rId46" ref="F102"/>
    <hyperlink r:id="rId47" ref="F103"/>
    <hyperlink r:id="rId48" ref="F104"/>
    <hyperlink r:id="rId49" ref="F105"/>
    <hyperlink r:id="rId50" ref="F106"/>
    <hyperlink r:id="rId51" ref="F107"/>
    <hyperlink r:id="rId52" ref="F108"/>
    <hyperlink r:id="rId53" ref="F109"/>
    <hyperlink r:id="rId54" ref="F110"/>
    <hyperlink r:id="rId55" ref="F111"/>
    <hyperlink r:id="rId56" ref="F112"/>
    <hyperlink r:id="rId57" ref="F113"/>
    <hyperlink r:id="rId58" ref="F114"/>
    <hyperlink r:id="rId59" ref="F1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4531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5645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14" t="s">
        <v>5679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15" t="s">
        <v>5682</v>
      </c>
      <c r="G18" s="15"/>
      <c r="H18" s="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17" t="s">
        <v>5687</v>
      </c>
      <c r="G19" s="36"/>
      <c r="H19" s="65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522"/>
      <c r="D36" s="2522"/>
      <c r="E36" s="2522"/>
      <c r="F36" s="2522"/>
      <c r="G36" s="2522"/>
      <c r="H36" s="2522"/>
      <c r="I36" s="2522"/>
    </row>
    <row r="37">
      <c r="A37" s="2522"/>
      <c r="B37" s="2536" t="s">
        <v>5704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541">
        <v>1.0</v>
      </c>
      <c r="C44" s="2541">
        <v>2.0</v>
      </c>
      <c r="D44" s="2541">
        <v>3.0</v>
      </c>
      <c r="E44" s="2541">
        <v>4.0</v>
      </c>
      <c r="F44" s="2541">
        <v>5.0</v>
      </c>
      <c r="G44" s="2541">
        <v>6.0</v>
      </c>
      <c r="H44" s="2541">
        <v>7.0</v>
      </c>
      <c r="I44" s="2522"/>
    </row>
    <row r="45" ht="18.0" customHeight="1">
      <c r="A45" s="2542"/>
      <c r="B45" s="2546" t="s">
        <v>4102</v>
      </c>
      <c r="C45" s="2550" t="s">
        <v>5705</v>
      </c>
      <c r="D45" s="2543"/>
      <c r="E45" s="2543"/>
      <c r="F45" s="2543"/>
      <c r="G45" s="2543"/>
      <c r="H45" s="2543"/>
      <c r="I45" s="2522"/>
    </row>
    <row r="46" ht="18.0" customHeight="1">
      <c r="A46" s="2542"/>
      <c r="B46" s="25"/>
      <c r="C46" s="25"/>
      <c r="D46" s="2543"/>
      <c r="E46" s="2543"/>
      <c r="F46" s="2543"/>
      <c r="G46" s="2543"/>
      <c r="H46" s="2543"/>
      <c r="I46" s="2522"/>
    </row>
    <row r="47" ht="18.0" customHeight="1">
      <c r="A47" s="2542"/>
      <c r="B47" s="2543"/>
      <c r="C47" s="25"/>
      <c r="D47" s="2544" t="s">
        <v>78</v>
      </c>
      <c r="E47" s="2544" t="s">
        <v>78</v>
      </c>
      <c r="F47" s="2544" t="s">
        <v>78</v>
      </c>
      <c r="G47" s="2544" t="s">
        <v>78</v>
      </c>
      <c r="H47" s="2544" t="s">
        <v>78</v>
      </c>
      <c r="I47" s="2522"/>
    </row>
    <row r="48" ht="18.0" customHeight="1">
      <c r="A48" s="2542"/>
      <c r="B48" s="2549" t="s">
        <v>280</v>
      </c>
      <c r="C48" s="2549" t="s">
        <v>280</v>
      </c>
      <c r="D48" s="2545" t="s">
        <v>280</v>
      </c>
      <c r="E48" s="2545" t="s">
        <v>280</v>
      </c>
      <c r="F48" s="2545" t="s">
        <v>280</v>
      </c>
      <c r="G48" s="2545" t="s">
        <v>280</v>
      </c>
      <c r="H48" s="2545" t="s">
        <v>280</v>
      </c>
      <c r="I48" s="2522"/>
    </row>
    <row r="49">
      <c r="A49" s="2522"/>
      <c r="B49" s="2541">
        <v>8.0</v>
      </c>
      <c r="C49" s="2541">
        <v>9.0</v>
      </c>
      <c r="D49" s="2541">
        <v>10.0</v>
      </c>
      <c r="E49" s="2541">
        <v>11.0</v>
      </c>
      <c r="F49" s="2541">
        <v>12.0</v>
      </c>
      <c r="G49" s="2541">
        <v>13.0</v>
      </c>
      <c r="H49" s="2541">
        <v>14.0</v>
      </c>
      <c r="I49" s="2522"/>
    </row>
    <row r="50" ht="18.0" customHeight="1">
      <c r="A50" s="2522"/>
      <c r="B50" s="2546" t="s">
        <v>4102</v>
      </c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"/>
      <c r="C51" s="2543"/>
      <c r="D51" s="2543"/>
      <c r="E51" s="2543"/>
      <c r="F51" s="2543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8" t="s">
        <v>280</v>
      </c>
      <c r="C53" s="2548" t="s">
        <v>280</v>
      </c>
      <c r="D53" s="2548" t="s">
        <v>280</v>
      </c>
      <c r="E53" s="2548" t="s">
        <v>280</v>
      </c>
      <c r="F53" s="2548" t="s">
        <v>280</v>
      </c>
      <c r="G53" s="2549" t="s">
        <v>280</v>
      </c>
      <c r="H53" s="2543"/>
      <c r="I53" s="2522"/>
    </row>
    <row r="54" ht="18.0" customHeight="1">
      <c r="A54" s="2522"/>
      <c r="B54" s="2541">
        <v>15.0</v>
      </c>
      <c r="C54" s="2541">
        <v>16.0</v>
      </c>
      <c r="D54" s="2541">
        <v>17.0</v>
      </c>
      <c r="E54" s="2541">
        <v>18.0</v>
      </c>
      <c r="F54" s="2541">
        <v>19.0</v>
      </c>
      <c r="G54" s="2541">
        <v>20.0</v>
      </c>
      <c r="H54" s="2541">
        <v>21.0</v>
      </c>
      <c r="I54" s="2522"/>
    </row>
    <row r="55" ht="18.0" customHeight="1">
      <c r="A55" s="2522"/>
      <c r="B55" s="2546" t="s">
        <v>4102</v>
      </c>
      <c r="C55" s="2543"/>
      <c r="D55" s="2543"/>
      <c r="E55" s="2552" t="s">
        <v>4106</v>
      </c>
      <c r="F55" s="2543"/>
      <c r="G55" s="2543"/>
      <c r="H55" s="2543"/>
      <c r="I55" s="2522"/>
    </row>
    <row r="56" ht="18.0" customHeight="1">
      <c r="A56" s="2522"/>
      <c r="B56" s="25"/>
      <c r="C56" s="2543"/>
      <c r="D56" s="2543"/>
      <c r="E56" s="25"/>
      <c r="F56" s="2551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"/>
      <c r="F57" s="2547" t="s">
        <v>78</v>
      </c>
      <c r="G57" s="2547" t="s">
        <v>78</v>
      </c>
      <c r="H57" s="2547" t="s">
        <v>78</v>
      </c>
      <c r="I57" s="2522"/>
    </row>
    <row r="58" ht="18.0" customHeight="1">
      <c r="A58" s="2522"/>
      <c r="B58" s="2549" t="s">
        <v>280</v>
      </c>
      <c r="C58" s="2549" t="s">
        <v>280</v>
      </c>
      <c r="D58" s="2549" t="s">
        <v>280</v>
      </c>
      <c r="E58" s="2548" t="s">
        <v>280</v>
      </c>
      <c r="F58" s="2549" t="s">
        <v>280</v>
      </c>
      <c r="G58" s="2548" t="s">
        <v>280</v>
      </c>
      <c r="H58" s="2548" t="s">
        <v>280</v>
      </c>
      <c r="I58" s="2522"/>
    </row>
    <row r="59">
      <c r="A59" s="2522"/>
      <c r="B59" s="2541">
        <v>22.0</v>
      </c>
      <c r="C59" s="2541">
        <v>23.0</v>
      </c>
      <c r="D59" s="2541">
        <v>24.0</v>
      </c>
      <c r="E59" s="2541">
        <v>25.0</v>
      </c>
      <c r="F59" s="2541">
        <v>26.0</v>
      </c>
      <c r="G59" s="2541">
        <v>27.0</v>
      </c>
      <c r="H59" s="2541">
        <v>28.0</v>
      </c>
      <c r="I59" s="2522"/>
    </row>
    <row r="60" ht="18.0" customHeight="1">
      <c r="A60" s="2522"/>
      <c r="B60" s="2546" t="s">
        <v>4102</v>
      </c>
      <c r="C60" s="2543"/>
      <c r="D60" s="2543"/>
      <c r="E60" s="2553" t="s">
        <v>4108</v>
      </c>
      <c r="F60" s="2543"/>
      <c r="G60" s="2543"/>
      <c r="H60" s="2543"/>
      <c r="I60" s="2522"/>
    </row>
    <row r="61" ht="18.0" customHeight="1">
      <c r="A61" s="2522"/>
      <c r="B61" s="25"/>
      <c r="C61" s="2543"/>
      <c r="D61" s="2543"/>
      <c r="E61" s="25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14"/>
      <c r="F62" s="2547" t="s">
        <v>78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554"/>
      <c r="C64" s="2522"/>
      <c r="D64" s="2522"/>
      <c r="E64" s="2522"/>
      <c r="F64" s="2522"/>
      <c r="G64" s="2522"/>
      <c r="H64" s="2522"/>
      <c r="I64" s="2522"/>
    </row>
    <row r="65">
      <c r="A65" s="2522"/>
      <c r="B65" s="2522"/>
      <c r="C65" s="2522"/>
      <c r="D65" s="2522"/>
      <c r="E65" s="2522"/>
      <c r="F65" s="2522"/>
      <c r="G65" s="2522"/>
      <c r="H65" s="2522"/>
      <c r="I65" s="2522"/>
    </row>
    <row r="66">
      <c r="A66" s="2522"/>
      <c r="B66" s="2522"/>
      <c r="C66" s="2522"/>
      <c r="D66" s="2522"/>
      <c r="E66" s="2522"/>
      <c r="F66" s="2522"/>
      <c r="G66" s="2522"/>
      <c r="H66" s="2522"/>
      <c r="I66" s="2522"/>
    </row>
    <row r="67">
      <c r="A67" s="2522"/>
      <c r="B67" s="2555" t="s">
        <v>5436</v>
      </c>
      <c r="C67" s="36"/>
      <c r="D67" s="2156" t="s">
        <v>139</v>
      </c>
      <c r="E67" s="2635" t="s">
        <v>5676</v>
      </c>
      <c r="F67" s="15"/>
      <c r="G67" s="4"/>
      <c r="H67" s="2522"/>
      <c r="I67" s="2522"/>
    </row>
    <row r="68">
      <c r="A68" s="2522"/>
      <c r="B68" s="51"/>
      <c r="D68" s="73" t="s">
        <v>85</v>
      </c>
      <c r="E68" s="2622" t="s">
        <v>5679</v>
      </c>
      <c r="F68" s="113"/>
      <c r="G68" s="114"/>
      <c r="H68" s="2522"/>
      <c r="I68" s="2522"/>
    </row>
    <row r="69">
      <c r="A69" s="2522"/>
      <c r="B69" s="51"/>
      <c r="D69" s="73" t="s">
        <v>116</v>
      </c>
      <c r="E69" s="2622" t="s">
        <v>5682</v>
      </c>
      <c r="F69" s="113"/>
      <c r="G69" s="114"/>
      <c r="H69" s="2522"/>
      <c r="I69" s="2522"/>
    </row>
    <row r="70">
      <c r="A70" s="2522"/>
      <c r="B70" s="153"/>
      <c r="C70" s="113"/>
      <c r="D70" s="73" t="s">
        <v>169</v>
      </c>
      <c r="E70" s="2622" t="s">
        <v>5687</v>
      </c>
      <c r="F70" s="113"/>
      <c r="G70" s="114"/>
      <c r="H70" s="2522"/>
      <c r="I70" s="2522"/>
    </row>
    <row r="71">
      <c r="A71" s="2558" t="s">
        <v>4113</v>
      </c>
      <c r="B71" s="2561" t="s">
        <v>448</v>
      </c>
      <c r="C71" s="2562" t="s">
        <v>4114</v>
      </c>
      <c r="D71" s="2563" t="s">
        <v>124</v>
      </c>
      <c r="E71" s="4"/>
      <c r="F71" s="2564" t="s">
        <v>4454</v>
      </c>
      <c r="G71" s="2565" t="s">
        <v>5438</v>
      </c>
      <c r="H71" s="2522"/>
      <c r="I71" s="2522"/>
    </row>
    <row r="72">
      <c r="A72" s="2558"/>
      <c r="B72" s="2566" t="s">
        <v>5711</v>
      </c>
      <c r="C72" s="2567">
        <v>46055.0</v>
      </c>
      <c r="D72" s="2569" t="s">
        <v>508</v>
      </c>
      <c r="E72" s="4"/>
      <c r="F72" s="2569" t="s">
        <v>508</v>
      </c>
      <c r="G72" s="2570" t="s">
        <v>508</v>
      </c>
      <c r="H72" s="2522"/>
      <c r="I72" s="2522"/>
    </row>
    <row r="73">
      <c r="A73" s="2522"/>
      <c r="B73" s="2566" t="s">
        <v>3981</v>
      </c>
      <c r="C73" s="2567">
        <v>46071.0</v>
      </c>
      <c r="D73" s="2569" t="s">
        <v>508</v>
      </c>
      <c r="E73" s="4"/>
      <c r="F73" s="2569" t="s">
        <v>508</v>
      </c>
      <c r="G73" s="2570" t="s">
        <v>508</v>
      </c>
      <c r="H73" s="2522"/>
      <c r="I73" s="2522"/>
    </row>
    <row r="74">
      <c r="A74" s="2522"/>
      <c r="B74" s="2566" t="s">
        <v>4120</v>
      </c>
      <c r="C74" s="2567">
        <v>46078.0</v>
      </c>
      <c r="D74" s="2569" t="s">
        <v>508</v>
      </c>
      <c r="E74" s="4"/>
      <c r="F74" s="2569" t="s">
        <v>508</v>
      </c>
      <c r="G74" s="2570" t="s">
        <v>508</v>
      </c>
      <c r="H74" s="2522"/>
      <c r="I74" s="2522"/>
    </row>
    <row r="75">
      <c r="A75" s="2522"/>
      <c r="B75" s="2571" t="s">
        <v>78</v>
      </c>
      <c r="C75" s="2572">
        <v>46056.0</v>
      </c>
      <c r="D75" s="2573" t="s">
        <v>5440</v>
      </c>
      <c r="E75" s="2636"/>
      <c r="F75" s="2638" t="s">
        <v>5716</v>
      </c>
      <c r="G75" s="2640"/>
      <c r="H75" s="2522"/>
      <c r="I75" s="2522"/>
    </row>
    <row r="76">
      <c r="A76" s="2522"/>
      <c r="B76" s="2571" t="s">
        <v>78</v>
      </c>
      <c r="C76" s="2572">
        <v>46057.0</v>
      </c>
      <c r="D76" s="2573" t="s">
        <v>238</v>
      </c>
      <c r="E76" s="2636"/>
      <c r="F76" s="2644" t="s">
        <v>5718</v>
      </c>
      <c r="G76" s="2645"/>
      <c r="H76" s="2522"/>
      <c r="I76" s="2522"/>
    </row>
    <row r="77">
      <c r="A77" s="2522"/>
      <c r="B77" s="2571" t="s">
        <v>78</v>
      </c>
      <c r="C77" s="2572">
        <v>46058.0</v>
      </c>
      <c r="D77" s="2573" t="s">
        <v>238</v>
      </c>
      <c r="E77" s="2636"/>
      <c r="F77" s="2644" t="s">
        <v>5720</v>
      </c>
      <c r="G77" s="2645"/>
      <c r="H77" s="2522"/>
      <c r="I77" s="2522"/>
    </row>
    <row r="78">
      <c r="A78" s="2522"/>
      <c r="B78" s="2571" t="s">
        <v>78</v>
      </c>
      <c r="C78" s="2572">
        <v>46059.0</v>
      </c>
      <c r="D78" s="2573" t="s">
        <v>3259</v>
      </c>
      <c r="E78" s="2636"/>
      <c r="F78" s="2644" t="s">
        <v>5722</v>
      </c>
      <c r="G78" s="2645"/>
      <c r="H78" s="2522"/>
      <c r="I78" s="2522"/>
    </row>
    <row r="79">
      <c r="A79" s="2522"/>
      <c r="B79" s="2571" t="s">
        <v>78</v>
      </c>
      <c r="C79" s="2572">
        <v>46060.0</v>
      </c>
      <c r="D79" s="2573" t="s">
        <v>228</v>
      </c>
      <c r="E79" s="2636"/>
      <c r="F79" s="2644" t="s">
        <v>5725</v>
      </c>
      <c r="G79" s="2645"/>
      <c r="H79" s="2522"/>
      <c r="I79" s="2522"/>
    </row>
    <row r="80">
      <c r="A80" s="2522"/>
      <c r="B80" s="2571" t="s">
        <v>78</v>
      </c>
      <c r="C80" s="2572">
        <v>46061.0</v>
      </c>
      <c r="D80" s="2573" t="s">
        <v>2337</v>
      </c>
      <c r="E80" s="2636"/>
      <c r="F80" s="2644" t="s">
        <v>5728</v>
      </c>
      <c r="G80" s="2645"/>
      <c r="H80" s="2522"/>
      <c r="I80" s="2522"/>
    </row>
    <row r="81">
      <c r="A81" s="2522"/>
      <c r="B81" s="2571" t="s">
        <v>78</v>
      </c>
      <c r="C81" s="2572">
        <v>46062.0</v>
      </c>
      <c r="D81" s="2573" t="s">
        <v>3987</v>
      </c>
      <c r="E81" s="2636"/>
      <c r="F81" s="2651" t="s">
        <v>5732</v>
      </c>
      <c r="G81" s="2652"/>
      <c r="H81" s="2522"/>
      <c r="I81" s="2522"/>
    </row>
    <row r="82">
      <c r="A82" s="2522"/>
      <c r="B82" s="2571" t="s">
        <v>78</v>
      </c>
      <c r="C82" s="2572">
        <v>46063.0</v>
      </c>
      <c r="D82" s="2573" t="s">
        <v>786</v>
      </c>
      <c r="E82" s="2636"/>
      <c r="F82" s="2644" t="s">
        <v>5735</v>
      </c>
      <c r="G82" s="2645"/>
      <c r="H82" s="2522"/>
      <c r="I82" s="2522"/>
    </row>
    <row r="83">
      <c r="A83" s="2522"/>
      <c r="B83" s="2571" t="s">
        <v>78</v>
      </c>
      <c r="C83" s="2572">
        <v>46064.0</v>
      </c>
      <c r="D83" s="2573" t="s">
        <v>5738</v>
      </c>
      <c r="E83" s="2636"/>
      <c r="F83" s="2644" t="s">
        <v>5739</v>
      </c>
      <c r="G83" s="2645"/>
      <c r="H83" s="2522"/>
      <c r="I83" s="2522"/>
    </row>
    <row r="84">
      <c r="A84" s="2522"/>
      <c r="B84" s="2571" t="s">
        <v>78</v>
      </c>
      <c r="C84" s="2572">
        <v>46065.0</v>
      </c>
      <c r="D84" s="2573" t="s">
        <v>4849</v>
      </c>
      <c r="E84" s="2636"/>
      <c r="F84" s="2644" t="s">
        <v>5743</v>
      </c>
      <c r="G84" s="2645"/>
      <c r="H84" s="2522"/>
      <c r="I84" s="2522"/>
    </row>
    <row r="85">
      <c r="A85" s="2522"/>
      <c r="B85" s="2571" t="s">
        <v>78</v>
      </c>
      <c r="C85" s="2572">
        <v>46066.0</v>
      </c>
      <c r="D85" s="2573" t="s">
        <v>2144</v>
      </c>
      <c r="E85" s="2636"/>
      <c r="F85" s="2644" t="s">
        <v>5746</v>
      </c>
      <c r="G85" s="2645"/>
      <c r="H85" s="2522"/>
      <c r="I85" s="2522"/>
    </row>
    <row r="86">
      <c r="A86" s="2522"/>
      <c r="B86" s="2571" t="s">
        <v>78</v>
      </c>
      <c r="C86" s="2572">
        <v>46067.0</v>
      </c>
      <c r="D86" s="2573" t="s">
        <v>3279</v>
      </c>
      <c r="E86" s="2636"/>
      <c r="F86" s="2644" t="s">
        <v>5748</v>
      </c>
      <c r="G86" s="2645"/>
      <c r="H86" s="2522"/>
      <c r="I86" s="2522"/>
    </row>
    <row r="87">
      <c r="A87" s="2522"/>
      <c r="B87" s="2571" t="s">
        <v>78</v>
      </c>
      <c r="C87" s="2572">
        <v>46068.0</v>
      </c>
      <c r="D87" s="2573" t="s">
        <v>134</v>
      </c>
      <c r="E87" s="2636"/>
      <c r="F87" s="2644" t="s">
        <v>5750</v>
      </c>
      <c r="G87" s="2645"/>
      <c r="H87" s="2522"/>
      <c r="I87" s="2522"/>
    </row>
    <row r="88">
      <c r="A88" s="2522"/>
      <c r="B88" s="2571" t="s">
        <v>78</v>
      </c>
      <c r="C88" s="2572">
        <v>46069.0</v>
      </c>
      <c r="D88" s="2573" t="s">
        <v>180</v>
      </c>
      <c r="E88" s="2636"/>
      <c r="F88" s="2644" t="s">
        <v>5753</v>
      </c>
      <c r="G88" s="2645"/>
      <c r="H88" s="2522"/>
      <c r="I88" s="2522"/>
    </row>
    <row r="89">
      <c r="A89" s="2522"/>
      <c r="B89" s="2571" t="s">
        <v>78</v>
      </c>
      <c r="C89" s="2572">
        <v>46070.0</v>
      </c>
      <c r="D89" s="2573" t="s">
        <v>3268</v>
      </c>
      <c r="E89" s="2636"/>
      <c r="F89" s="2644" t="s">
        <v>5755</v>
      </c>
      <c r="G89" s="2645"/>
      <c r="H89" s="2522"/>
      <c r="I89" s="2522"/>
    </row>
    <row r="90">
      <c r="A90" s="2522"/>
      <c r="B90" s="2571" t="s">
        <v>78</v>
      </c>
      <c r="C90" s="2572">
        <v>46072.0</v>
      </c>
      <c r="D90" s="2573" t="s">
        <v>5758</v>
      </c>
      <c r="E90" s="2636"/>
      <c r="F90" s="2653" t="s">
        <v>5759</v>
      </c>
      <c r="G90" s="2645"/>
      <c r="H90" s="2522"/>
      <c r="I90" s="2522"/>
    </row>
    <row r="91">
      <c r="A91" s="2522"/>
      <c r="B91" s="2571" t="s">
        <v>78</v>
      </c>
      <c r="C91" s="2572">
        <v>46073.0</v>
      </c>
      <c r="D91" s="2573" t="s">
        <v>5758</v>
      </c>
      <c r="E91" s="2636"/>
      <c r="F91" s="2644" t="s">
        <v>5759</v>
      </c>
      <c r="G91" s="2645"/>
      <c r="H91" s="2522"/>
      <c r="I91" s="2522"/>
    </row>
    <row r="92">
      <c r="A92" s="2522"/>
      <c r="B92" s="2571" t="s">
        <v>78</v>
      </c>
      <c r="C92" s="2572">
        <v>46074.0</v>
      </c>
      <c r="D92" s="2573" t="s">
        <v>5440</v>
      </c>
      <c r="E92" s="2636"/>
      <c r="F92" s="2644" t="s">
        <v>5765</v>
      </c>
      <c r="G92" s="2645"/>
      <c r="H92" s="2522"/>
      <c r="I92" s="2522"/>
    </row>
    <row r="93">
      <c r="A93" s="2522"/>
      <c r="B93" s="2571" t="s">
        <v>78</v>
      </c>
      <c r="C93" s="2572">
        <v>46075.0</v>
      </c>
      <c r="D93" s="2573" t="s">
        <v>5766</v>
      </c>
      <c r="E93" s="2636"/>
      <c r="F93" s="2644" t="s">
        <v>5769</v>
      </c>
      <c r="G93" s="2645"/>
      <c r="H93" s="2522"/>
      <c r="I93" s="2522"/>
    </row>
    <row r="94">
      <c r="A94" s="2522"/>
      <c r="B94" s="2571" t="s">
        <v>78</v>
      </c>
      <c r="C94" s="2572">
        <v>46076.0</v>
      </c>
      <c r="D94" s="2573" t="s">
        <v>4982</v>
      </c>
      <c r="E94" s="2636"/>
      <c r="F94" s="2644" t="s">
        <v>5772</v>
      </c>
      <c r="G94" s="2645"/>
      <c r="H94" s="2522"/>
      <c r="I94" s="2522"/>
    </row>
    <row r="95">
      <c r="A95" s="2522"/>
      <c r="B95" s="2571" t="s">
        <v>78</v>
      </c>
      <c r="C95" s="2572">
        <v>46077.0</v>
      </c>
      <c r="D95" s="2573" t="s">
        <v>842</v>
      </c>
      <c r="E95" s="2636"/>
      <c r="F95" s="2644" t="s">
        <v>5774</v>
      </c>
      <c r="G95" s="2645"/>
      <c r="H95" s="2522"/>
      <c r="I95" s="2522"/>
    </row>
    <row r="96">
      <c r="A96" s="2522"/>
      <c r="B96" s="2571" t="s">
        <v>78</v>
      </c>
      <c r="C96" s="2572">
        <v>46079.0</v>
      </c>
      <c r="D96" s="2573" t="s">
        <v>652</v>
      </c>
      <c r="E96" s="2636"/>
      <c r="F96" s="2644" t="s">
        <v>5776</v>
      </c>
      <c r="G96" s="2645"/>
      <c r="H96" s="2522"/>
      <c r="I96" s="2522"/>
    </row>
    <row r="97">
      <c r="A97" s="2522"/>
      <c r="B97" s="2571" t="s">
        <v>78</v>
      </c>
      <c r="C97" s="2572">
        <v>46080.0</v>
      </c>
      <c r="D97" s="2573" t="s">
        <v>5778</v>
      </c>
      <c r="E97" s="2636"/>
      <c r="F97" s="2644" t="s">
        <v>5779</v>
      </c>
      <c r="G97" s="2645"/>
      <c r="H97" s="2522"/>
      <c r="I97" s="2522"/>
    </row>
    <row r="98">
      <c r="A98" s="2522"/>
      <c r="B98" s="2571" t="s">
        <v>78</v>
      </c>
      <c r="C98" s="2572">
        <v>46081.0</v>
      </c>
      <c r="D98" s="2573" t="s">
        <v>5758</v>
      </c>
      <c r="E98" s="2636"/>
      <c r="F98" s="2644" t="s">
        <v>5759</v>
      </c>
      <c r="G98" s="2645"/>
      <c r="H98" s="2522"/>
      <c r="I98" s="2522"/>
    </row>
    <row r="99">
      <c r="A99" s="2522"/>
      <c r="B99" s="2582" t="s">
        <v>280</v>
      </c>
      <c r="C99" s="2583">
        <v>46054.0</v>
      </c>
      <c r="D99" s="2584" t="s">
        <v>490</v>
      </c>
      <c r="E99" s="2655"/>
      <c r="F99" s="2656" t="s">
        <v>5785</v>
      </c>
      <c r="G99" s="2657"/>
      <c r="H99" s="2522"/>
      <c r="I99" s="2522"/>
    </row>
    <row r="100">
      <c r="A100" s="2522"/>
      <c r="B100" s="2582" t="s">
        <v>280</v>
      </c>
      <c r="C100" s="2583">
        <v>46055.0</v>
      </c>
      <c r="D100" s="2584" t="s">
        <v>5505</v>
      </c>
      <c r="E100" s="2655"/>
      <c r="F100" s="2656" t="s">
        <v>5789</v>
      </c>
      <c r="G100" s="2657"/>
      <c r="H100" s="2522"/>
      <c r="I100" s="2522"/>
    </row>
    <row r="101">
      <c r="A101" s="2522"/>
      <c r="B101" s="2582" t="s">
        <v>280</v>
      </c>
      <c r="C101" s="2583">
        <v>46056.0</v>
      </c>
      <c r="D101" s="2584" t="s">
        <v>479</v>
      </c>
      <c r="E101" s="2655"/>
      <c r="F101" s="2656" t="s">
        <v>5792</v>
      </c>
      <c r="G101" s="2657"/>
      <c r="H101" s="2522"/>
      <c r="I101" s="2522"/>
    </row>
    <row r="102">
      <c r="A102" s="2522"/>
      <c r="B102" s="2582" t="s">
        <v>280</v>
      </c>
      <c r="C102" s="2583">
        <v>46057.0</v>
      </c>
      <c r="D102" s="2584" t="s">
        <v>1369</v>
      </c>
      <c r="E102" s="2655"/>
      <c r="F102" s="2656" t="s">
        <v>5793</v>
      </c>
      <c r="G102" s="2657"/>
      <c r="H102" s="2522"/>
      <c r="I102" s="2522"/>
    </row>
    <row r="103">
      <c r="A103" s="2522"/>
      <c r="B103" s="2582" t="s">
        <v>280</v>
      </c>
      <c r="C103" s="2583">
        <v>46058.0</v>
      </c>
      <c r="D103" s="2584" t="s">
        <v>4725</v>
      </c>
      <c r="E103" s="2655"/>
      <c r="F103" s="2656" t="s">
        <v>5795</v>
      </c>
      <c r="G103" s="2657"/>
      <c r="H103" s="2522"/>
      <c r="I103" s="2522"/>
    </row>
    <row r="104">
      <c r="A104" s="2522"/>
      <c r="B104" s="2582" t="s">
        <v>280</v>
      </c>
      <c r="C104" s="2583">
        <v>46059.0</v>
      </c>
      <c r="D104" s="2584" t="s">
        <v>1361</v>
      </c>
      <c r="E104" s="2655"/>
      <c r="F104" s="2656" t="s">
        <v>5798</v>
      </c>
      <c r="G104" s="2657"/>
      <c r="H104" s="2522"/>
      <c r="I104" s="2522"/>
    </row>
    <row r="105">
      <c r="A105" s="2522"/>
      <c r="B105" s="2582" t="s">
        <v>280</v>
      </c>
      <c r="C105" s="2583">
        <v>46060.0</v>
      </c>
      <c r="D105" s="2584" t="s">
        <v>4285</v>
      </c>
      <c r="E105" s="2655"/>
      <c r="F105" s="2656" t="s">
        <v>5800</v>
      </c>
      <c r="G105" s="2657"/>
      <c r="H105" s="2522"/>
      <c r="I105" s="2522"/>
    </row>
    <row r="106">
      <c r="A106" s="2522"/>
      <c r="B106" s="2582" t="s">
        <v>280</v>
      </c>
      <c r="C106" s="2583">
        <v>46061.0</v>
      </c>
      <c r="D106" s="2584" t="s">
        <v>2795</v>
      </c>
      <c r="E106" s="2655"/>
      <c r="F106" s="2656" t="s">
        <v>5803</v>
      </c>
      <c r="G106" s="2657"/>
      <c r="H106" s="2522"/>
      <c r="I106" s="2522"/>
    </row>
    <row r="107">
      <c r="A107" s="2522"/>
      <c r="B107" s="2582" t="s">
        <v>280</v>
      </c>
      <c r="C107" s="2583">
        <v>46062.0</v>
      </c>
      <c r="D107" s="2584" t="s">
        <v>501</v>
      </c>
      <c r="E107" s="2655"/>
      <c r="F107" s="2656" t="s">
        <v>5806</v>
      </c>
      <c r="G107" s="2657"/>
      <c r="H107" s="2522"/>
      <c r="I107" s="2522"/>
    </row>
    <row r="108">
      <c r="A108" s="2522"/>
      <c r="B108" s="2582" t="s">
        <v>280</v>
      </c>
      <c r="C108" s="2583">
        <v>46063.0</v>
      </c>
      <c r="D108" s="2584" t="s">
        <v>564</v>
      </c>
      <c r="E108" s="2655"/>
      <c r="F108" s="2656" t="s">
        <v>5807</v>
      </c>
      <c r="G108" s="2657"/>
      <c r="H108" s="2522"/>
      <c r="I108" s="2522"/>
    </row>
    <row r="109">
      <c r="A109" s="2522"/>
      <c r="B109" s="2582" t="s">
        <v>280</v>
      </c>
      <c r="C109" s="2583">
        <v>46064.0</v>
      </c>
      <c r="D109" s="2584" t="s">
        <v>4131</v>
      </c>
      <c r="E109" s="2655"/>
      <c r="F109" s="2656" t="s">
        <v>5810</v>
      </c>
      <c r="G109" s="2657"/>
      <c r="H109" s="2522"/>
      <c r="I109" s="2522"/>
    </row>
    <row r="110">
      <c r="A110" s="2522"/>
      <c r="B110" s="2582" t="s">
        <v>280</v>
      </c>
      <c r="C110" s="2583">
        <v>46065.0</v>
      </c>
      <c r="D110" s="2584" t="s">
        <v>5778</v>
      </c>
      <c r="E110" s="2655"/>
      <c r="F110" s="2656" t="s">
        <v>5813</v>
      </c>
      <c r="G110" s="2657"/>
      <c r="H110" s="2522"/>
      <c r="I110" s="2522"/>
    </row>
    <row r="111">
      <c r="A111" s="2522"/>
      <c r="B111" s="2582" t="s">
        <v>280</v>
      </c>
      <c r="C111" s="2583">
        <v>46066.0</v>
      </c>
      <c r="D111" s="2584" t="s">
        <v>3987</v>
      </c>
      <c r="E111" s="2655"/>
      <c r="F111" s="2656" t="s">
        <v>4880</v>
      </c>
      <c r="G111" s="2657"/>
      <c r="H111" s="2522"/>
      <c r="I111" s="2522"/>
    </row>
    <row r="112">
      <c r="A112" s="2522"/>
      <c r="B112" s="2582" t="s">
        <v>280</v>
      </c>
      <c r="C112" s="2583">
        <v>46068.0</v>
      </c>
      <c r="D112" s="2584" t="s">
        <v>3987</v>
      </c>
      <c r="E112" s="2655"/>
      <c r="F112" s="2656" t="s">
        <v>4880</v>
      </c>
      <c r="G112" s="2657"/>
      <c r="H112" s="2522"/>
      <c r="I112" s="2608" t="s">
        <v>149</v>
      </c>
    </row>
    <row r="113">
      <c r="A113" s="2522"/>
      <c r="B113" s="2582" t="s">
        <v>280</v>
      </c>
      <c r="C113" s="2583">
        <v>46069.0</v>
      </c>
      <c r="D113" s="2584" t="s">
        <v>2337</v>
      </c>
      <c r="E113" s="2655"/>
      <c r="F113" s="2656" t="s">
        <v>5821</v>
      </c>
      <c r="G113" s="2657"/>
      <c r="H113" s="2522"/>
      <c r="I113" s="2522"/>
    </row>
    <row r="114">
      <c r="A114" s="2522"/>
      <c r="B114" s="2582" t="s">
        <v>280</v>
      </c>
      <c r="C114" s="2583">
        <v>46070.0</v>
      </c>
      <c r="D114" s="2584" t="s">
        <v>5778</v>
      </c>
      <c r="E114" s="2655"/>
      <c r="F114" s="2656" t="s">
        <v>5825</v>
      </c>
      <c r="G114" s="2657"/>
      <c r="H114" s="2522"/>
      <c r="I114" s="2522"/>
    </row>
    <row r="115">
      <c r="A115" s="2522"/>
      <c r="B115" s="2582" t="s">
        <v>280</v>
      </c>
      <c r="C115" s="2583">
        <v>46071.0</v>
      </c>
      <c r="D115" s="2584" t="s">
        <v>228</v>
      </c>
      <c r="E115" s="2655"/>
      <c r="F115" s="2656" t="s">
        <v>5829</v>
      </c>
      <c r="G115" s="2657"/>
      <c r="H115" s="2522"/>
      <c r="I115" s="2522"/>
    </row>
    <row r="116">
      <c r="A116" s="2522"/>
      <c r="B116" s="2582" t="s">
        <v>280</v>
      </c>
      <c r="C116" s="2583">
        <v>46072.0</v>
      </c>
      <c r="D116" s="2584" t="s">
        <v>608</v>
      </c>
      <c r="E116" s="2655"/>
      <c r="F116" s="2656" t="s">
        <v>5831</v>
      </c>
      <c r="G116" s="2657"/>
      <c r="H116" s="2522"/>
      <c r="I116" s="2522"/>
    </row>
    <row r="117">
      <c r="A117" s="2522"/>
      <c r="B117" s="2582" t="s">
        <v>280</v>
      </c>
      <c r="C117" s="2583">
        <v>46073.0</v>
      </c>
      <c r="D117" s="2584" t="s">
        <v>2144</v>
      </c>
      <c r="E117" s="2655"/>
      <c r="F117" s="2656" t="s">
        <v>5835</v>
      </c>
      <c r="G117" s="2657"/>
      <c r="H117" s="2522"/>
      <c r="I117" s="2522"/>
    </row>
    <row r="118">
      <c r="A118" s="2522"/>
      <c r="B118" s="2582" t="s">
        <v>280</v>
      </c>
      <c r="C118" s="2583">
        <v>46074.0</v>
      </c>
      <c r="D118" s="2584" t="s">
        <v>4136</v>
      </c>
      <c r="E118" s="2655"/>
      <c r="F118" s="2656" t="s">
        <v>5838</v>
      </c>
      <c r="G118" s="2657"/>
      <c r="H118" s="2522"/>
      <c r="I118" s="2522"/>
    </row>
    <row r="119">
      <c r="A119" s="2522"/>
      <c r="B119" s="2582" t="s">
        <v>280</v>
      </c>
      <c r="C119" s="2583">
        <v>46075.0</v>
      </c>
      <c r="D119" s="2584" t="s">
        <v>4313</v>
      </c>
      <c r="E119" s="2655"/>
      <c r="F119" s="2656" t="s">
        <v>5841</v>
      </c>
      <c r="G119" s="2657"/>
      <c r="H119" s="2522"/>
      <c r="I119" s="2522"/>
    </row>
    <row r="120">
      <c r="A120" s="2522"/>
      <c r="B120" s="2582" t="s">
        <v>280</v>
      </c>
      <c r="C120" s="2583">
        <v>46076.0</v>
      </c>
      <c r="D120" s="2584" t="s">
        <v>4416</v>
      </c>
      <c r="E120" s="2655"/>
      <c r="F120" s="2656" t="s">
        <v>5844</v>
      </c>
      <c r="G120" s="2657"/>
      <c r="H120" s="2522"/>
      <c r="I120" s="2522"/>
    </row>
    <row r="121">
      <c r="A121" s="2522"/>
      <c r="B121" s="2582" t="s">
        <v>280</v>
      </c>
      <c r="C121" s="2583">
        <v>46077.0</v>
      </c>
      <c r="D121" s="2584" t="s">
        <v>4829</v>
      </c>
      <c r="E121" s="2655"/>
      <c r="F121" s="2656" t="s">
        <v>5848</v>
      </c>
      <c r="G121" s="2657"/>
      <c r="H121" s="2522"/>
      <c r="I121" s="2522"/>
    </row>
    <row r="122">
      <c r="A122" s="2522"/>
      <c r="B122" s="2582" t="s">
        <v>280</v>
      </c>
      <c r="C122" s="2583">
        <v>46078.0</v>
      </c>
      <c r="D122" s="2584" t="s">
        <v>4171</v>
      </c>
      <c r="E122" s="2655"/>
      <c r="F122" s="2656" t="s">
        <v>5851</v>
      </c>
      <c r="G122" s="2657"/>
      <c r="H122" s="2522"/>
      <c r="I122" s="2522"/>
    </row>
    <row r="123">
      <c r="A123" s="2522"/>
      <c r="B123" s="2582" t="s">
        <v>280</v>
      </c>
      <c r="C123" s="2583">
        <v>46079.0</v>
      </c>
      <c r="D123" s="2584" t="s">
        <v>157</v>
      </c>
      <c r="E123" s="2655"/>
      <c r="F123" s="2656" t="s">
        <v>5853</v>
      </c>
      <c r="G123" s="2657"/>
      <c r="H123" s="2522"/>
      <c r="I123" s="2522"/>
    </row>
    <row r="124">
      <c r="A124" s="2522"/>
      <c r="B124" s="2582" t="s">
        <v>280</v>
      </c>
      <c r="C124" s="2583">
        <v>46080.0</v>
      </c>
      <c r="D124" s="2584" t="s">
        <v>4131</v>
      </c>
      <c r="E124" s="2655"/>
      <c r="F124" s="2656" t="s">
        <v>5856</v>
      </c>
      <c r="G124" s="2657"/>
      <c r="H124" s="2522"/>
      <c r="I124" s="2522"/>
    </row>
    <row r="125">
      <c r="A125" s="2522"/>
      <c r="B125" s="2582" t="s">
        <v>280</v>
      </c>
      <c r="C125" s="2583">
        <v>46081.0</v>
      </c>
      <c r="D125" s="2584" t="s">
        <v>314</v>
      </c>
      <c r="E125" s="2655"/>
      <c r="F125" s="2656" t="s">
        <v>5859</v>
      </c>
      <c r="G125" s="2657"/>
      <c r="H125" s="2522"/>
      <c r="I125" s="2522"/>
    </row>
    <row r="126">
      <c r="A126" s="2522"/>
      <c r="B126" s="2522"/>
      <c r="C126" s="2522"/>
      <c r="D126" s="2522"/>
      <c r="E126" s="2522"/>
      <c r="F126" s="2522"/>
      <c r="G126" s="2522"/>
      <c r="H126" s="2522"/>
      <c r="I126" s="2522"/>
    </row>
  </sheetData>
  <autoFilter ref="$B$71:$B$126"/>
  <mergeCells count="54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C21:H21"/>
    <mergeCell ref="B22:H29"/>
    <mergeCell ref="B30:H30"/>
    <mergeCell ref="F31:G31"/>
    <mergeCell ref="F32:G32"/>
    <mergeCell ref="F33:G33"/>
    <mergeCell ref="G37:H40"/>
    <mergeCell ref="B37:F40"/>
    <mergeCell ref="B41:H41"/>
    <mergeCell ref="B42:H42"/>
    <mergeCell ref="B45:B46"/>
    <mergeCell ref="C45:C47"/>
    <mergeCell ref="B50:B51"/>
    <mergeCell ref="E55:E57"/>
    <mergeCell ref="E70:G70"/>
    <mergeCell ref="D71:E71"/>
    <mergeCell ref="D72:E72"/>
    <mergeCell ref="D73:E73"/>
    <mergeCell ref="D74:E74"/>
    <mergeCell ref="B55:B56"/>
    <mergeCell ref="B60:B61"/>
    <mergeCell ref="E60:E62"/>
    <mergeCell ref="B67:C70"/>
    <mergeCell ref="E67:G67"/>
    <mergeCell ref="E68:G68"/>
    <mergeCell ref="E69:G69"/>
  </mergeCells>
  <dataValidations>
    <dataValidation type="list" allowBlank="1" showErrorMessage="1" sqref="B75:B125">
      <formula1>"超級品牌日,今日旗艦店"</formula1>
    </dataValidation>
  </dataValidations>
  <hyperlinks>
    <hyperlink r:id="rId1" ref="F17"/>
    <hyperlink r:id="rId2" ref="F18"/>
    <hyperlink r:id="rId3" ref="F19"/>
    <hyperlink r:id="rId4" ref="B67"/>
    <hyperlink r:id="rId5" ref="E68"/>
    <hyperlink r:id="rId6" ref="E69"/>
    <hyperlink r:id="rId7" ref="E70"/>
    <hyperlink r:id="rId8" ref="F75"/>
    <hyperlink r:id="rId9" ref="F76"/>
    <hyperlink r:id="rId10" ref="F77"/>
    <hyperlink r:id="rId11" ref="F78"/>
    <hyperlink r:id="rId12" ref="F79"/>
    <hyperlink r:id="rId13" ref="F80"/>
    <hyperlink r:id="rId14" ref="F81"/>
    <hyperlink r:id="rId15" ref="F82"/>
    <hyperlink r:id="rId16" ref="F83"/>
    <hyperlink r:id="rId17" ref="F84"/>
    <hyperlink r:id="rId18" ref="F85"/>
    <hyperlink r:id="rId19" ref="F86"/>
    <hyperlink r:id="rId20" ref="F87"/>
    <hyperlink r:id="rId21" ref="F88"/>
    <hyperlink r:id="rId22" ref="F89"/>
    <hyperlink r:id="rId23" ref="F90"/>
    <hyperlink r:id="rId24" ref="F91"/>
    <hyperlink r:id="rId25" ref="F92"/>
    <hyperlink r:id="rId26" ref="F93"/>
    <hyperlink r:id="rId27" ref="F94"/>
    <hyperlink r:id="rId28" ref="F95"/>
    <hyperlink r:id="rId29" ref="F96"/>
    <hyperlink r:id="rId30" ref="F97"/>
    <hyperlink r:id="rId31" ref="F98"/>
    <hyperlink r:id="rId32" ref="F99"/>
    <hyperlink r:id="rId33" ref="F100"/>
    <hyperlink r:id="rId34" ref="F101"/>
    <hyperlink r:id="rId35" ref="F102"/>
    <hyperlink r:id="rId36" ref="F103"/>
    <hyperlink r:id="rId37" ref="F104"/>
    <hyperlink r:id="rId38" ref="F105"/>
    <hyperlink r:id="rId39" ref="F106"/>
    <hyperlink r:id="rId40" ref="F107"/>
    <hyperlink r:id="rId41" ref="F108"/>
    <hyperlink r:id="rId42" ref="F109"/>
    <hyperlink r:id="rId43" ref="F110"/>
    <hyperlink r:id="rId44" ref="F111"/>
    <hyperlink r:id="rId45" ref="F112"/>
    <hyperlink r:id="rId46" ref="F113"/>
    <hyperlink r:id="rId47" ref="F114"/>
    <hyperlink r:id="rId48" ref="F115"/>
    <hyperlink r:id="rId49" ref="F116"/>
    <hyperlink r:id="rId50" ref="F117"/>
    <hyperlink r:id="rId51" ref="F118"/>
    <hyperlink r:id="rId52" ref="F119"/>
    <hyperlink r:id="rId53" ref="F120"/>
    <hyperlink r:id="rId54" ref="F121"/>
    <hyperlink r:id="rId55" ref="F122"/>
    <hyperlink r:id="rId56" ref="F123"/>
    <hyperlink r:id="rId57" ref="F124"/>
    <hyperlink r:id="rId58" ref="F12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9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1423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5683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5689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5693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5700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522"/>
      <c r="D36" s="2522"/>
      <c r="E36" s="2522"/>
      <c r="F36" s="2522"/>
      <c r="G36" s="2522"/>
      <c r="H36" s="2522"/>
      <c r="I36" s="2522"/>
    </row>
    <row r="37">
      <c r="A37" s="2522"/>
      <c r="B37" s="2536" t="s">
        <v>5706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541">
        <v>1.0</v>
      </c>
      <c r="C44" s="2541">
        <v>2.0</v>
      </c>
      <c r="D44" s="2541">
        <v>3.0</v>
      </c>
      <c r="E44" s="2541">
        <v>4.0</v>
      </c>
      <c r="F44" s="2541">
        <v>5.0</v>
      </c>
      <c r="G44" s="2541">
        <v>6.0</v>
      </c>
      <c r="H44" s="2541">
        <v>7.0</v>
      </c>
      <c r="I44" s="2522"/>
    </row>
    <row r="45" ht="18.0" customHeight="1">
      <c r="A45" s="2542"/>
      <c r="B45" s="2546" t="s">
        <v>4102</v>
      </c>
      <c r="C45" s="2543"/>
      <c r="E45" s="2543"/>
      <c r="F45" s="2543"/>
      <c r="G45" s="2543"/>
      <c r="H45" s="2543"/>
      <c r="I45" s="2522"/>
    </row>
    <row r="46" ht="18.0" customHeight="1">
      <c r="A46" s="2542"/>
      <c r="B46" s="25"/>
      <c r="C46" s="2543"/>
      <c r="D46" s="2543"/>
      <c r="E46" s="2543"/>
      <c r="F46" s="2543"/>
      <c r="G46" s="2543"/>
      <c r="H46" s="2543"/>
      <c r="I46" s="2522"/>
    </row>
    <row r="47" ht="18.0" customHeight="1">
      <c r="A47" s="2542"/>
      <c r="B47" s="2544" t="s">
        <v>78</v>
      </c>
      <c r="C47" s="2543"/>
      <c r="D47" s="2550" t="s">
        <v>5708</v>
      </c>
      <c r="E47" s="2544" t="s">
        <v>78</v>
      </c>
      <c r="F47" s="2544" t="s">
        <v>78</v>
      </c>
      <c r="G47" s="2544" t="s">
        <v>78</v>
      </c>
      <c r="H47" s="2544" t="s">
        <v>78</v>
      </c>
      <c r="I47" s="2522"/>
    </row>
    <row r="48" ht="18.0" customHeight="1">
      <c r="A48" s="2542"/>
      <c r="B48" s="2549" t="s">
        <v>280</v>
      </c>
      <c r="C48" s="2549" t="s">
        <v>280</v>
      </c>
      <c r="D48" s="2545" t="s">
        <v>280</v>
      </c>
      <c r="E48" s="2545" t="s">
        <v>280</v>
      </c>
      <c r="F48" s="2545" t="s">
        <v>280</v>
      </c>
      <c r="G48" s="2545" t="s">
        <v>280</v>
      </c>
      <c r="H48" s="2545" t="s">
        <v>280</v>
      </c>
      <c r="I48" s="2522"/>
    </row>
    <row r="49">
      <c r="A49" s="2522"/>
      <c r="B49" s="2541">
        <v>8.0</v>
      </c>
      <c r="C49" s="2541">
        <v>9.0</v>
      </c>
      <c r="D49" s="2541">
        <v>10.0</v>
      </c>
      <c r="E49" s="2541">
        <v>11.0</v>
      </c>
      <c r="F49" s="2541">
        <v>12.0</v>
      </c>
      <c r="G49" s="2541">
        <v>13.0</v>
      </c>
      <c r="H49" s="2541">
        <v>14.0</v>
      </c>
      <c r="I49" s="2522"/>
    </row>
    <row r="50" ht="18.0" customHeight="1">
      <c r="A50" s="2522"/>
      <c r="B50" s="2546" t="s">
        <v>4102</v>
      </c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"/>
      <c r="C51" s="2543"/>
      <c r="D51" s="2543"/>
      <c r="E51" s="2543"/>
      <c r="F51" s="2543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8" t="s">
        <v>280</v>
      </c>
      <c r="C53" s="2548" t="s">
        <v>280</v>
      </c>
      <c r="D53" s="2548" t="s">
        <v>280</v>
      </c>
      <c r="E53" s="2548" t="s">
        <v>280</v>
      </c>
      <c r="F53" s="2548" t="s">
        <v>280</v>
      </c>
      <c r="G53" s="2549" t="s">
        <v>280</v>
      </c>
      <c r="H53" s="2549" t="s">
        <v>280</v>
      </c>
      <c r="I53" s="2522"/>
    </row>
    <row r="54" ht="18.0" customHeight="1">
      <c r="A54" s="2522"/>
      <c r="B54" s="2541">
        <v>15.0</v>
      </c>
      <c r="C54" s="2541">
        <v>16.0</v>
      </c>
      <c r="D54" s="2541">
        <v>17.0</v>
      </c>
      <c r="E54" s="2541">
        <v>18.0</v>
      </c>
      <c r="F54" s="2541">
        <v>19.0</v>
      </c>
      <c r="G54" s="2541">
        <v>20.0</v>
      </c>
      <c r="H54" s="2541">
        <v>21.0</v>
      </c>
      <c r="I54" s="2522"/>
    </row>
    <row r="55" ht="18.0" customHeight="1">
      <c r="A55" s="2522"/>
      <c r="B55" s="2546" t="s">
        <v>4102</v>
      </c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"/>
      <c r="C56" s="2543"/>
      <c r="D56" s="2543"/>
      <c r="E56" s="2551"/>
      <c r="F56" s="2551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52" t="s">
        <v>4106</v>
      </c>
      <c r="F57" s="2547" t="s">
        <v>78</v>
      </c>
      <c r="G57" s="2547" t="s">
        <v>78</v>
      </c>
      <c r="H57" s="2547" t="s">
        <v>78</v>
      </c>
      <c r="I57" s="2522"/>
    </row>
    <row r="58" ht="18.0" customHeight="1">
      <c r="A58" s="2522"/>
      <c r="B58" s="2549" t="s">
        <v>280</v>
      </c>
      <c r="C58" s="2549" t="s">
        <v>280</v>
      </c>
      <c r="D58" s="2549" t="s">
        <v>280</v>
      </c>
      <c r="E58" s="2548" t="s">
        <v>280</v>
      </c>
      <c r="F58" s="2549" t="s">
        <v>280</v>
      </c>
      <c r="G58" s="2548" t="s">
        <v>280</v>
      </c>
      <c r="H58" s="2548" t="s">
        <v>280</v>
      </c>
      <c r="I58" s="2522"/>
    </row>
    <row r="59">
      <c r="A59" s="2522"/>
      <c r="B59" s="2541">
        <v>22.0</v>
      </c>
      <c r="C59" s="2541">
        <v>23.0</v>
      </c>
      <c r="D59" s="2541">
        <v>24.0</v>
      </c>
      <c r="E59" s="2541">
        <v>25.0</v>
      </c>
      <c r="F59" s="2541">
        <v>26.0</v>
      </c>
      <c r="G59" s="2541">
        <v>27.0</v>
      </c>
      <c r="H59" s="2541">
        <v>28.0</v>
      </c>
      <c r="I59" s="2522"/>
    </row>
    <row r="60" ht="18.0" customHeight="1">
      <c r="A60" s="2522"/>
      <c r="B60" s="2546" t="s">
        <v>4102</v>
      </c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"/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53" t="s">
        <v>4108</v>
      </c>
      <c r="F62" s="2547" t="s">
        <v>78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541">
        <v>29.0</v>
      </c>
      <c r="C64" s="2541">
        <v>30.0</v>
      </c>
      <c r="D64" s="2541">
        <v>31.0</v>
      </c>
      <c r="E64" s="2522"/>
      <c r="F64" s="2522"/>
      <c r="G64" s="2522"/>
      <c r="H64" s="2522"/>
      <c r="I64" s="2522"/>
    </row>
    <row r="65" ht="18.0" customHeight="1">
      <c r="A65" s="2522"/>
      <c r="B65" s="2546" t="s">
        <v>4102</v>
      </c>
      <c r="C65" s="2543"/>
      <c r="D65" s="2543"/>
      <c r="E65" s="2522"/>
      <c r="F65" s="2522"/>
      <c r="G65" s="2522"/>
      <c r="H65" s="2522"/>
      <c r="I65" s="2522"/>
    </row>
    <row r="66" ht="18.0" customHeight="1">
      <c r="A66" s="2522"/>
      <c r="B66" s="25"/>
      <c r="C66" s="2543"/>
      <c r="D66" s="2543"/>
      <c r="E66" s="2522"/>
      <c r="F66" s="2522"/>
      <c r="G66" s="2522"/>
      <c r="H66" s="2522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522"/>
      <c r="F67" s="2522"/>
      <c r="G67" s="2522"/>
      <c r="H67" s="2522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22"/>
      <c r="F68" s="2522"/>
      <c r="G68" s="2522"/>
      <c r="H68" s="2522"/>
      <c r="I68" s="2522"/>
    </row>
    <row r="69">
      <c r="A69" s="2522"/>
      <c r="B69" s="2554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15"/>
      <c r="G74" s="4"/>
      <c r="H74" s="2522"/>
      <c r="I74" s="2522"/>
    </row>
    <row r="75">
      <c r="A75" s="2522"/>
      <c r="B75" s="51"/>
      <c r="D75" s="73" t="s">
        <v>85</v>
      </c>
      <c r="E75" s="2622" t="s">
        <v>5689</v>
      </c>
      <c r="F75" s="113"/>
      <c r="G75" s="114"/>
      <c r="H75" s="2522"/>
      <c r="I75" s="2522"/>
    </row>
    <row r="76">
      <c r="A76" s="2522"/>
      <c r="B76" s="51"/>
      <c r="D76" s="73" t="s">
        <v>116</v>
      </c>
      <c r="E76" s="2622" t="s">
        <v>5693</v>
      </c>
      <c r="F76" s="113"/>
      <c r="G76" s="114"/>
      <c r="H76" s="2522"/>
      <c r="I76" s="2522"/>
    </row>
    <row r="77">
      <c r="A77" s="2522"/>
      <c r="B77" s="153"/>
      <c r="C77" s="113"/>
      <c r="D77" s="73" t="s">
        <v>169</v>
      </c>
      <c r="E77" s="2622" t="s">
        <v>5700</v>
      </c>
      <c r="F77" s="113"/>
      <c r="G77" s="114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4"/>
      <c r="F78" s="2564" t="s">
        <v>4454</v>
      </c>
      <c r="G78" s="2565" t="s">
        <v>5438</v>
      </c>
      <c r="H78" s="2522"/>
      <c r="I78" s="2522"/>
    </row>
    <row r="79">
      <c r="A79" s="2558"/>
      <c r="B79" s="2566" t="s">
        <v>5714</v>
      </c>
      <c r="C79" s="2567">
        <v>46084.0</v>
      </c>
      <c r="D79" s="2569" t="s">
        <v>508</v>
      </c>
      <c r="E79" s="4"/>
      <c r="F79" s="2569" t="s">
        <v>508</v>
      </c>
      <c r="G79" s="2570" t="s">
        <v>508</v>
      </c>
      <c r="H79" s="2522"/>
      <c r="I79" s="2522"/>
    </row>
    <row r="80">
      <c r="A80" s="2522"/>
      <c r="B80" s="2566" t="s">
        <v>3981</v>
      </c>
      <c r="C80" s="2567">
        <v>46099.0</v>
      </c>
      <c r="D80" s="2569" t="s">
        <v>508</v>
      </c>
      <c r="E80" s="4"/>
      <c r="F80" s="2569" t="s">
        <v>508</v>
      </c>
      <c r="G80" s="2570" t="s">
        <v>508</v>
      </c>
      <c r="H80" s="2522"/>
      <c r="I80" s="2522"/>
    </row>
    <row r="81">
      <c r="A81" s="2522"/>
      <c r="B81" s="2566" t="s">
        <v>4120</v>
      </c>
      <c r="C81" s="2567">
        <v>46106.0</v>
      </c>
      <c r="D81" s="2569" t="s">
        <v>508</v>
      </c>
      <c r="E81" s="4"/>
      <c r="F81" s="2569" t="s">
        <v>508</v>
      </c>
      <c r="G81" s="2570" t="s">
        <v>508</v>
      </c>
      <c r="H81" s="2522"/>
      <c r="I81" s="2522"/>
    </row>
    <row r="82">
      <c r="A82" s="2522"/>
      <c r="B82" s="2571" t="s">
        <v>78</v>
      </c>
      <c r="C82" s="2572">
        <v>46082.0</v>
      </c>
      <c r="D82" s="2573" t="s">
        <v>5440</v>
      </c>
      <c r="E82" s="2636"/>
      <c r="F82" s="2641" t="s">
        <v>5717</v>
      </c>
      <c r="G82" s="2640"/>
      <c r="H82" s="2522"/>
      <c r="I82" s="2522"/>
    </row>
    <row r="83">
      <c r="A83" s="2522"/>
      <c r="B83" s="2571" t="s">
        <v>78</v>
      </c>
      <c r="C83" s="2572">
        <v>46085.0</v>
      </c>
      <c r="D83" s="2573" t="s">
        <v>523</v>
      </c>
      <c r="E83" s="2636"/>
      <c r="F83" s="2648" t="s">
        <v>5719</v>
      </c>
      <c r="G83" s="2645"/>
      <c r="H83" s="2522"/>
      <c r="I83" s="2522"/>
    </row>
    <row r="84">
      <c r="A84" s="2522"/>
      <c r="B84" s="2571" t="s">
        <v>78</v>
      </c>
      <c r="C84" s="2572">
        <v>46086.0</v>
      </c>
      <c r="D84" s="2573" t="s">
        <v>3987</v>
      </c>
      <c r="E84" s="2636"/>
      <c r="F84" s="2648" t="s">
        <v>5615</v>
      </c>
      <c r="G84" s="2645"/>
      <c r="H84" s="2522"/>
      <c r="I84" s="2522"/>
    </row>
    <row r="85">
      <c r="A85" s="2522"/>
      <c r="B85" s="2571" t="s">
        <v>78</v>
      </c>
      <c r="C85" s="2572">
        <v>46087.0</v>
      </c>
      <c r="D85" s="2573" t="s">
        <v>837</v>
      </c>
      <c r="E85" s="2636"/>
      <c r="F85" s="2648" t="s">
        <v>5724</v>
      </c>
      <c r="G85" s="2645"/>
      <c r="H85" s="2522"/>
      <c r="I85" s="2522"/>
    </row>
    <row r="86">
      <c r="A86" s="2522"/>
      <c r="B86" s="2571" t="s">
        <v>78</v>
      </c>
      <c r="C86" s="2572">
        <v>46088.0</v>
      </c>
      <c r="D86" s="2573" t="s">
        <v>326</v>
      </c>
      <c r="E86" s="2636"/>
      <c r="F86" s="2649" t="s">
        <v>5727</v>
      </c>
      <c r="G86" s="2645"/>
      <c r="H86" s="2522"/>
      <c r="I86" s="2522"/>
    </row>
    <row r="87">
      <c r="A87" s="2522"/>
      <c r="B87" s="2571" t="s">
        <v>78</v>
      </c>
      <c r="C87" s="2572">
        <v>46089.0</v>
      </c>
      <c r="D87" s="2573" t="s">
        <v>2337</v>
      </c>
      <c r="E87" s="2636"/>
      <c r="F87" s="2648" t="s">
        <v>5730</v>
      </c>
      <c r="G87" s="2645"/>
      <c r="H87" s="2522"/>
      <c r="I87" s="2522"/>
    </row>
    <row r="88">
      <c r="A88" s="2522"/>
      <c r="B88" s="2571" t="s">
        <v>78</v>
      </c>
      <c r="C88" s="2572">
        <v>46090.0</v>
      </c>
      <c r="D88" s="2573" t="s">
        <v>501</v>
      </c>
      <c r="E88" s="2636"/>
      <c r="F88" s="2648" t="s">
        <v>5733</v>
      </c>
      <c r="G88" s="2652"/>
      <c r="H88" s="2522"/>
      <c r="I88" s="2522"/>
    </row>
    <row r="89">
      <c r="A89" s="2522"/>
      <c r="B89" s="2571" t="s">
        <v>78</v>
      </c>
      <c r="C89" s="2572">
        <v>46091.0</v>
      </c>
      <c r="D89" s="2573" t="s">
        <v>786</v>
      </c>
      <c r="E89" s="2636"/>
      <c r="F89" s="2648" t="s">
        <v>5736</v>
      </c>
      <c r="G89" s="2645"/>
      <c r="H89" s="2522"/>
      <c r="I89" s="2522"/>
    </row>
    <row r="90">
      <c r="A90" s="2522"/>
      <c r="B90" s="2571" t="s">
        <v>78</v>
      </c>
      <c r="C90" s="2572">
        <v>46092.0</v>
      </c>
      <c r="D90" s="2573" t="s">
        <v>2144</v>
      </c>
      <c r="E90" s="2636"/>
      <c r="F90" s="2648" t="s">
        <v>5740</v>
      </c>
      <c r="G90" s="2645"/>
      <c r="H90" s="2522"/>
      <c r="I90" s="2522"/>
    </row>
    <row r="91">
      <c r="A91" s="2522"/>
      <c r="B91" s="2571" t="s">
        <v>78</v>
      </c>
      <c r="C91" s="2572">
        <v>46093.0</v>
      </c>
      <c r="D91" s="2573" t="s">
        <v>564</v>
      </c>
      <c r="E91" s="2636"/>
      <c r="F91" s="2648" t="s">
        <v>5742</v>
      </c>
      <c r="G91" s="2645"/>
      <c r="H91" s="2522"/>
      <c r="I91" s="2522"/>
    </row>
    <row r="92">
      <c r="A92" s="2522"/>
      <c r="B92" s="2571" t="s">
        <v>78</v>
      </c>
      <c r="C92" s="2572">
        <v>46094.0</v>
      </c>
      <c r="D92" s="2573" t="s">
        <v>134</v>
      </c>
      <c r="E92" s="2636"/>
      <c r="F92" s="2648" t="s">
        <v>5745</v>
      </c>
      <c r="G92" s="2645"/>
      <c r="H92" s="2522"/>
      <c r="I92" s="2522"/>
    </row>
    <row r="93">
      <c r="A93" s="2522"/>
      <c r="B93" s="2571" t="s">
        <v>78</v>
      </c>
      <c r="C93" s="2572">
        <v>46095.0</v>
      </c>
      <c r="D93" s="2573" t="s">
        <v>228</v>
      </c>
      <c r="E93" s="2636"/>
      <c r="F93" s="2648" t="s">
        <v>5741</v>
      </c>
      <c r="G93" s="2645"/>
      <c r="H93" s="2522"/>
      <c r="I93" s="2522"/>
    </row>
    <row r="94">
      <c r="A94" s="2522"/>
      <c r="B94" s="2571" t="s">
        <v>78</v>
      </c>
      <c r="C94" s="2572">
        <v>46096.0</v>
      </c>
      <c r="D94" s="2573" t="s">
        <v>5440</v>
      </c>
      <c r="E94" s="2636"/>
      <c r="F94" s="2648" t="s">
        <v>5717</v>
      </c>
      <c r="G94" s="2645"/>
      <c r="H94" s="2522"/>
      <c r="I94" s="2522"/>
    </row>
    <row r="95">
      <c r="A95" s="2522"/>
      <c r="B95" s="2571" t="s">
        <v>78</v>
      </c>
      <c r="C95" s="2572">
        <v>46097.0</v>
      </c>
      <c r="D95" s="2573" t="s">
        <v>4734</v>
      </c>
      <c r="E95" s="2636"/>
      <c r="F95" s="2648" t="s">
        <v>5751</v>
      </c>
      <c r="G95" s="2645"/>
      <c r="H95" s="2522"/>
      <c r="I95" s="2522"/>
    </row>
    <row r="96">
      <c r="A96" s="2522"/>
      <c r="B96" s="2571" t="s">
        <v>78</v>
      </c>
      <c r="C96" s="2572">
        <v>46098.0</v>
      </c>
      <c r="D96" s="2573" t="s">
        <v>4829</v>
      </c>
      <c r="E96" s="2636"/>
      <c r="F96" s="2648" t="s">
        <v>5754</v>
      </c>
      <c r="G96" s="2645"/>
      <c r="H96" s="2522"/>
      <c r="I96" s="2522"/>
    </row>
    <row r="97">
      <c r="A97" s="2522"/>
      <c r="B97" s="2571" t="s">
        <v>78</v>
      </c>
      <c r="C97" s="2572">
        <v>46100.0</v>
      </c>
      <c r="D97" s="2573" t="s">
        <v>4489</v>
      </c>
      <c r="E97" s="2636"/>
      <c r="F97" s="2648" t="s">
        <v>5756</v>
      </c>
      <c r="G97" s="2645"/>
      <c r="H97" s="2522"/>
      <c r="I97" s="2522"/>
    </row>
    <row r="98">
      <c r="A98" s="2522"/>
      <c r="B98" s="2571" t="s">
        <v>78</v>
      </c>
      <c r="C98" s="2572">
        <v>46101.0</v>
      </c>
      <c r="D98" s="2573" t="s">
        <v>2148</v>
      </c>
      <c r="E98" s="2636"/>
      <c r="F98" s="2648" t="s">
        <v>5761</v>
      </c>
      <c r="G98" s="2645"/>
      <c r="H98" s="2522"/>
      <c r="I98" s="2522"/>
    </row>
    <row r="99">
      <c r="A99" s="2522"/>
      <c r="B99" s="2571" t="s">
        <v>78</v>
      </c>
      <c r="C99" s="2572">
        <v>46102.0</v>
      </c>
      <c r="D99" s="2573" t="s">
        <v>5762</v>
      </c>
      <c r="E99" s="2636"/>
      <c r="F99" s="2648" t="s">
        <v>5764</v>
      </c>
      <c r="G99" s="2645"/>
      <c r="H99" s="2522"/>
      <c r="I99" s="2522"/>
    </row>
    <row r="100">
      <c r="A100" s="2522"/>
      <c r="B100" s="2571" t="s">
        <v>78</v>
      </c>
      <c r="C100" s="2572">
        <v>46103.0</v>
      </c>
      <c r="D100" s="2573" t="s">
        <v>180</v>
      </c>
      <c r="E100" s="2636"/>
      <c r="F100" s="2648" t="s">
        <v>5767</v>
      </c>
      <c r="G100" s="2645"/>
      <c r="H100" s="2522"/>
      <c r="I100" s="2522"/>
    </row>
    <row r="101">
      <c r="A101" s="2522"/>
      <c r="B101" s="2571" t="s">
        <v>78</v>
      </c>
      <c r="C101" s="2572">
        <v>46104.0</v>
      </c>
      <c r="D101" s="2573" t="s">
        <v>794</v>
      </c>
      <c r="E101" s="2636"/>
      <c r="F101" s="2648" t="s">
        <v>5771</v>
      </c>
      <c r="G101" s="2645"/>
      <c r="H101" s="2522"/>
      <c r="I101" s="2522"/>
    </row>
    <row r="102">
      <c r="A102" s="2522"/>
      <c r="B102" s="2571" t="s">
        <v>78</v>
      </c>
      <c r="C102" s="2572">
        <v>46105.0</v>
      </c>
      <c r="D102" s="2573" t="s">
        <v>157</v>
      </c>
      <c r="E102" s="2636"/>
      <c r="F102" s="2648" t="s">
        <v>5760</v>
      </c>
      <c r="G102" s="2645"/>
      <c r="H102" s="2522"/>
      <c r="I102" s="2522"/>
    </row>
    <row r="103">
      <c r="A103" s="2522"/>
      <c r="B103" s="2571" t="s">
        <v>78</v>
      </c>
      <c r="C103" s="2572">
        <v>46107.0</v>
      </c>
      <c r="D103" s="2573" t="s">
        <v>154</v>
      </c>
      <c r="E103" s="2636"/>
      <c r="F103" s="2648" t="s">
        <v>5445</v>
      </c>
      <c r="G103" s="2645"/>
      <c r="H103" s="2522"/>
      <c r="I103" s="2522"/>
    </row>
    <row r="104">
      <c r="A104" s="2522"/>
      <c r="B104" s="2571" t="s">
        <v>78</v>
      </c>
      <c r="C104" s="2572">
        <v>46108.0</v>
      </c>
      <c r="D104" s="2573" t="s">
        <v>5440</v>
      </c>
      <c r="E104" s="2636"/>
      <c r="F104" s="2648" t="s">
        <v>5717</v>
      </c>
      <c r="G104" s="2645"/>
      <c r="H104" s="2522"/>
      <c r="I104" s="2522"/>
    </row>
    <row r="105">
      <c r="A105" s="2522"/>
      <c r="B105" s="2571" t="s">
        <v>78</v>
      </c>
      <c r="C105" s="2572">
        <v>46109.0</v>
      </c>
      <c r="D105" s="2573" t="s">
        <v>2337</v>
      </c>
      <c r="E105" s="2636"/>
      <c r="F105" s="2648" t="s">
        <v>5730</v>
      </c>
      <c r="G105" s="2645"/>
      <c r="H105" s="2522"/>
      <c r="I105" s="2522"/>
    </row>
    <row r="106">
      <c r="A106" s="2522"/>
      <c r="B106" s="2571" t="s">
        <v>78</v>
      </c>
      <c r="C106" s="2572">
        <v>46110.0</v>
      </c>
      <c r="D106" s="2573" t="s">
        <v>5780</v>
      </c>
      <c r="E106" s="2636"/>
      <c r="F106" s="2648" t="s">
        <v>5781</v>
      </c>
      <c r="G106" s="2645"/>
      <c r="H106" s="2522"/>
      <c r="I106" s="2522"/>
    </row>
    <row r="107">
      <c r="A107" s="2522"/>
      <c r="B107" s="2571" t="s">
        <v>78</v>
      </c>
      <c r="C107" s="2572">
        <v>46111.0</v>
      </c>
      <c r="D107" s="2573" t="s">
        <v>4288</v>
      </c>
      <c r="E107" s="2636"/>
      <c r="F107" s="2648" t="s">
        <v>5783</v>
      </c>
      <c r="G107" s="2645"/>
      <c r="H107" s="2522"/>
      <c r="I107" s="2522"/>
    </row>
    <row r="108">
      <c r="A108" s="2522"/>
      <c r="B108" s="2571" t="s">
        <v>78</v>
      </c>
      <c r="C108" s="2572">
        <v>46112.0</v>
      </c>
      <c r="D108" s="2573" t="s">
        <v>947</v>
      </c>
      <c r="E108" s="2636"/>
      <c r="F108" s="2648" t="s">
        <v>5786</v>
      </c>
      <c r="G108" s="2645"/>
      <c r="H108" s="2522"/>
      <c r="I108" s="2522"/>
    </row>
    <row r="109">
      <c r="A109" s="2522"/>
      <c r="B109" s="2582" t="s">
        <v>280</v>
      </c>
      <c r="C109" s="2583">
        <v>46082.0</v>
      </c>
      <c r="D109" s="2584" t="s">
        <v>3114</v>
      </c>
      <c r="E109" s="2655"/>
      <c r="F109" s="2659" t="s">
        <v>5788</v>
      </c>
      <c r="G109" s="2657"/>
      <c r="H109" s="2522"/>
      <c r="I109" s="2522"/>
    </row>
    <row r="110">
      <c r="A110" s="2522"/>
      <c r="B110" s="2582" t="s">
        <v>280</v>
      </c>
      <c r="C110" s="2583">
        <v>46083.0</v>
      </c>
      <c r="D110" s="2584" t="s">
        <v>5778</v>
      </c>
      <c r="E110" s="2655"/>
      <c r="F110" s="2659" t="s">
        <v>5791</v>
      </c>
      <c r="G110" s="2657"/>
      <c r="H110" s="2522"/>
      <c r="I110" s="2522"/>
    </row>
    <row r="111">
      <c r="A111" s="2522"/>
      <c r="B111" s="2582" t="s">
        <v>280</v>
      </c>
      <c r="C111" s="2583">
        <v>46084.0</v>
      </c>
      <c r="D111" s="2584" t="s">
        <v>207</v>
      </c>
      <c r="E111" s="2655"/>
      <c r="F111" s="2659" t="s">
        <v>5794</v>
      </c>
      <c r="G111" s="2662"/>
      <c r="H111" s="2522"/>
      <c r="I111" s="2522"/>
    </row>
    <row r="112">
      <c r="A112" s="2522"/>
      <c r="B112" s="2582" t="s">
        <v>280</v>
      </c>
      <c r="C112" s="2583">
        <v>46085.0</v>
      </c>
      <c r="D112" s="2584" t="s">
        <v>238</v>
      </c>
      <c r="E112" s="2655"/>
      <c r="F112" s="2659" t="s">
        <v>5796</v>
      </c>
      <c r="G112" s="2657"/>
      <c r="H112" s="2522"/>
      <c r="I112" s="2522"/>
    </row>
    <row r="113">
      <c r="A113" s="2522"/>
      <c r="B113" s="2582" t="s">
        <v>280</v>
      </c>
      <c r="C113" s="2583">
        <v>46086.0</v>
      </c>
      <c r="D113" s="2584" t="s">
        <v>4725</v>
      </c>
      <c r="E113" s="2655"/>
      <c r="F113" s="2659" t="s">
        <v>5799</v>
      </c>
      <c r="G113" s="2657"/>
      <c r="H113" s="2522"/>
      <c r="I113" s="2522"/>
    </row>
    <row r="114">
      <c r="A114" s="2522"/>
      <c r="B114" s="2582" t="s">
        <v>280</v>
      </c>
      <c r="C114" s="2583">
        <v>46087.0</v>
      </c>
      <c r="D114" s="2584" t="s">
        <v>3352</v>
      </c>
      <c r="E114" s="2655"/>
      <c r="F114" s="2659" t="s">
        <v>5801</v>
      </c>
      <c r="G114" s="2657"/>
      <c r="H114" s="2522"/>
      <c r="I114" s="2522"/>
    </row>
    <row r="115">
      <c r="A115" s="2522"/>
      <c r="B115" s="2582" t="s">
        <v>280</v>
      </c>
      <c r="C115" s="2583">
        <v>46088.0</v>
      </c>
      <c r="D115" s="2584" t="s">
        <v>3270</v>
      </c>
      <c r="E115" s="2655"/>
      <c r="F115" s="2659" t="s">
        <v>5804</v>
      </c>
      <c r="G115" s="2657"/>
      <c r="H115" s="2522"/>
      <c r="I115" s="2522"/>
    </row>
    <row r="116">
      <c r="A116" s="2522"/>
      <c r="B116" s="2582" t="s">
        <v>280</v>
      </c>
      <c r="C116" s="2583">
        <v>46089.0</v>
      </c>
      <c r="D116" s="2584" t="s">
        <v>3987</v>
      </c>
      <c r="E116" s="2655"/>
      <c r="F116" s="2659" t="s">
        <v>5615</v>
      </c>
      <c r="G116" s="2657"/>
      <c r="H116" s="2522"/>
      <c r="I116" s="2522"/>
    </row>
    <row r="117">
      <c r="A117" s="2522"/>
      <c r="B117" s="2582" t="s">
        <v>280</v>
      </c>
      <c r="C117" s="2583">
        <v>46090.0</v>
      </c>
      <c r="D117" s="2584" t="s">
        <v>2795</v>
      </c>
      <c r="E117" s="2655"/>
      <c r="F117" s="2659" t="s">
        <v>5809</v>
      </c>
      <c r="G117" s="2657"/>
      <c r="H117" s="2522"/>
      <c r="I117" s="2522"/>
    </row>
    <row r="118">
      <c r="A118" s="2522"/>
      <c r="B118" s="2582" t="s">
        <v>280</v>
      </c>
      <c r="C118" s="2583">
        <v>46091.0</v>
      </c>
      <c r="D118" s="2584" t="s">
        <v>1371</v>
      </c>
      <c r="E118" s="2655"/>
      <c r="F118" s="2659" t="s">
        <v>5812</v>
      </c>
      <c r="G118" s="2657"/>
      <c r="H118" s="2522"/>
      <c r="I118" s="2522"/>
    </row>
    <row r="119">
      <c r="A119" s="2522"/>
      <c r="B119" s="2582" t="s">
        <v>280</v>
      </c>
      <c r="C119" s="2583">
        <v>46092.0</v>
      </c>
      <c r="D119" s="2584" t="s">
        <v>1323</v>
      </c>
      <c r="E119" s="2655"/>
      <c r="F119" s="2659" t="s">
        <v>5817</v>
      </c>
      <c r="G119" s="2662" t="s">
        <v>5818</v>
      </c>
      <c r="H119" s="2522"/>
      <c r="I119" s="2522"/>
    </row>
    <row r="120">
      <c r="A120" s="2522"/>
      <c r="B120" s="2582" t="s">
        <v>280</v>
      </c>
      <c r="C120" s="2583">
        <v>46093.0</v>
      </c>
      <c r="D120" s="2584" t="s">
        <v>214</v>
      </c>
      <c r="E120" s="2655"/>
      <c r="F120" s="2659" t="s">
        <v>5820</v>
      </c>
      <c r="G120" s="2657"/>
      <c r="H120" s="2522"/>
      <c r="I120" s="2522"/>
    </row>
    <row r="121">
      <c r="A121" s="2522"/>
      <c r="B121" s="2582" t="s">
        <v>280</v>
      </c>
      <c r="C121" s="2583">
        <v>46094.0</v>
      </c>
      <c r="D121" s="2584" t="s">
        <v>5823</v>
      </c>
      <c r="E121" s="2655"/>
      <c r="F121" s="2659" t="s">
        <v>5824</v>
      </c>
      <c r="G121" s="2657"/>
      <c r="H121" s="2522"/>
      <c r="I121" s="2522"/>
    </row>
    <row r="122">
      <c r="A122" s="2522"/>
      <c r="B122" s="2582" t="s">
        <v>280</v>
      </c>
      <c r="C122" s="2583">
        <v>46095.0</v>
      </c>
      <c r="D122" s="2584" t="s">
        <v>4285</v>
      </c>
      <c r="E122" s="2655"/>
      <c r="F122" s="2659" t="s">
        <v>5828</v>
      </c>
      <c r="G122" s="2657"/>
      <c r="H122" s="2522"/>
      <c r="I122" s="2608" t="s">
        <v>149</v>
      </c>
    </row>
    <row r="123">
      <c r="A123" s="2522"/>
      <c r="B123" s="2582" t="s">
        <v>280</v>
      </c>
      <c r="C123" s="2583">
        <v>46096.0</v>
      </c>
      <c r="D123" s="2584" t="s">
        <v>5379</v>
      </c>
      <c r="E123" s="2655"/>
      <c r="F123" s="2659" t="s">
        <v>5830</v>
      </c>
      <c r="G123" s="2662" t="s">
        <v>5832</v>
      </c>
      <c r="H123" s="2522"/>
      <c r="I123" s="2522"/>
    </row>
    <row r="124">
      <c r="A124" s="2522"/>
      <c r="B124" s="2582" t="s">
        <v>280</v>
      </c>
      <c r="C124" s="2583">
        <v>46097.0</v>
      </c>
      <c r="D124" s="2584" t="s">
        <v>4477</v>
      </c>
      <c r="E124" s="2655"/>
      <c r="F124" s="2659" t="s">
        <v>5833</v>
      </c>
      <c r="G124" s="2657"/>
      <c r="H124" s="2522"/>
      <c r="I124" s="2522"/>
    </row>
    <row r="125">
      <c r="A125" s="2522"/>
      <c r="B125" s="2582" t="s">
        <v>280</v>
      </c>
      <c r="C125" s="2583">
        <v>46098.0</v>
      </c>
      <c r="D125" s="2584" t="s">
        <v>671</v>
      </c>
      <c r="E125" s="2655"/>
      <c r="F125" s="2664" t="s">
        <v>5836</v>
      </c>
      <c r="G125" s="2657"/>
      <c r="H125" s="2522"/>
      <c r="I125" s="2522"/>
    </row>
    <row r="126">
      <c r="A126" s="2522"/>
      <c r="B126" s="2582" t="s">
        <v>280</v>
      </c>
      <c r="C126" s="2583">
        <v>46099.0</v>
      </c>
      <c r="D126" s="2584" t="s">
        <v>479</v>
      </c>
      <c r="E126" s="2655"/>
      <c r="F126" s="2659" t="s">
        <v>5840</v>
      </c>
      <c r="G126" s="2657"/>
      <c r="H126" s="2522"/>
      <c r="I126" s="2522"/>
    </row>
    <row r="127">
      <c r="A127" s="2522"/>
      <c r="B127" s="2582" t="s">
        <v>280</v>
      </c>
      <c r="C127" s="2583">
        <v>46100.0</v>
      </c>
      <c r="D127" s="2584" t="s">
        <v>4671</v>
      </c>
      <c r="E127" s="2655"/>
      <c r="F127" s="2659" t="s">
        <v>5842</v>
      </c>
      <c r="G127" s="2657"/>
      <c r="H127" s="2522"/>
      <c r="I127" s="2522"/>
    </row>
    <row r="128">
      <c r="A128" s="2522"/>
      <c r="B128" s="2582" t="s">
        <v>280</v>
      </c>
      <c r="C128" s="2583">
        <v>46101.0</v>
      </c>
      <c r="D128" s="2584" t="s">
        <v>4177</v>
      </c>
      <c r="E128" s="2655"/>
      <c r="F128" s="2659" t="s">
        <v>5846</v>
      </c>
      <c r="G128" s="2657"/>
      <c r="H128" s="2522"/>
      <c r="I128" s="2522"/>
    </row>
    <row r="129">
      <c r="A129" s="2522"/>
      <c r="B129" s="2582" t="s">
        <v>280</v>
      </c>
      <c r="C129" s="2583">
        <v>46102.0</v>
      </c>
      <c r="D129" s="2584" t="s">
        <v>5826</v>
      </c>
      <c r="E129" s="2655"/>
      <c r="F129" s="2659" t="s">
        <v>5849</v>
      </c>
      <c r="G129" s="2657"/>
      <c r="H129" s="2522"/>
      <c r="I129" s="2522"/>
    </row>
    <row r="130">
      <c r="A130" s="2522"/>
      <c r="B130" s="2582" t="s">
        <v>280</v>
      </c>
      <c r="C130" s="2583">
        <v>46103.0</v>
      </c>
      <c r="D130" s="2584" t="s">
        <v>1503</v>
      </c>
      <c r="E130" s="2655"/>
      <c r="F130" s="2659" t="s">
        <v>5808</v>
      </c>
      <c r="G130" s="2657"/>
      <c r="H130" s="2522"/>
      <c r="I130" s="2522"/>
    </row>
    <row r="131">
      <c r="A131" s="2522"/>
      <c r="B131" s="2582" t="s">
        <v>280</v>
      </c>
      <c r="C131" s="2583">
        <v>46104.0</v>
      </c>
      <c r="D131" s="2584" t="s">
        <v>5526</v>
      </c>
      <c r="E131" s="2655"/>
      <c r="F131" s="2659" t="s">
        <v>5854</v>
      </c>
      <c r="G131" s="2657"/>
      <c r="H131" s="2522"/>
      <c r="I131" s="2522"/>
    </row>
    <row r="132">
      <c r="A132" s="2522"/>
      <c r="B132" s="2582" t="s">
        <v>280</v>
      </c>
      <c r="C132" s="2583">
        <v>46105.0</v>
      </c>
      <c r="D132" s="2584" t="s">
        <v>5485</v>
      </c>
      <c r="E132" s="2655"/>
      <c r="F132" s="2659" t="s">
        <v>5857</v>
      </c>
      <c r="G132" s="2657"/>
      <c r="H132" s="2522"/>
      <c r="I132" s="2522"/>
    </row>
    <row r="133">
      <c r="A133" s="2522"/>
      <c r="B133" s="2582" t="s">
        <v>280</v>
      </c>
      <c r="C133" s="2583">
        <v>46106.0</v>
      </c>
      <c r="D133" s="2584" t="s">
        <v>228</v>
      </c>
      <c r="E133" s="2655"/>
      <c r="F133" s="2659" t="s">
        <v>5741</v>
      </c>
      <c r="G133" s="2657"/>
      <c r="H133" s="2522"/>
      <c r="I133" s="2522"/>
    </row>
    <row r="134">
      <c r="A134" s="2522"/>
      <c r="B134" s="2582" t="s">
        <v>280</v>
      </c>
      <c r="C134" s="2583">
        <v>46107.0</v>
      </c>
      <c r="D134" s="2584" t="s">
        <v>728</v>
      </c>
      <c r="E134" s="2655"/>
      <c r="F134" s="2659" t="s">
        <v>5861</v>
      </c>
      <c r="G134" s="2657"/>
      <c r="H134" s="2522"/>
      <c r="I134" s="2522"/>
    </row>
    <row r="135">
      <c r="A135" s="2522"/>
      <c r="B135" s="2582" t="s">
        <v>280</v>
      </c>
      <c r="C135" s="2583">
        <v>46108.0</v>
      </c>
      <c r="D135" s="2584" t="s">
        <v>1245</v>
      </c>
      <c r="E135" s="2655"/>
      <c r="F135" s="2659" t="s">
        <v>5862</v>
      </c>
      <c r="G135" s="2657"/>
      <c r="H135" s="2522"/>
      <c r="I135" s="2522"/>
    </row>
    <row r="136">
      <c r="A136" s="2522"/>
      <c r="B136" s="2582" t="s">
        <v>280</v>
      </c>
      <c r="C136" s="2583">
        <v>46109.0</v>
      </c>
      <c r="D136" s="2584" t="s">
        <v>5442</v>
      </c>
      <c r="E136" s="2655"/>
      <c r="F136" s="2659" t="s">
        <v>5863</v>
      </c>
      <c r="G136" s="2657"/>
      <c r="H136" s="2522"/>
      <c r="I136" s="2522"/>
    </row>
    <row r="137">
      <c r="A137" s="2522"/>
      <c r="B137" s="2582" t="s">
        <v>280</v>
      </c>
      <c r="C137" s="2583">
        <v>46110.0</v>
      </c>
      <c r="D137" s="2584" t="s">
        <v>150</v>
      </c>
      <c r="E137" s="2655"/>
      <c r="F137" s="2659" t="s">
        <v>5864</v>
      </c>
      <c r="G137" s="2657"/>
      <c r="H137" s="2522"/>
      <c r="I137" s="2522"/>
    </row>
    <row r="138">
      <c r="A138" s="2522"/>
      <c r="B138" s="2582" t="s">
        <v>280</v>
      </c>
      <c r="C138" s="2583">
        <v>46111.0</v>
      </c>
      <c r="D138" s="2584" t="s">
        <v>3987</v>
      </c>
      <c r="E138" s="2655"/>
      <c r="F138" s="2659" t="s">
        <v>5615</v>
      </c>
      <c r="G138" s="2657"/>
      <c r="H138" s="2522"/>
      <c r="I138" s="2522"/>
    </row>
    <row r="139">
      <c r="A139" s="2522"/>
      <c r="B139" s="2582" t="s">
        <v>280</v>
      </c>
      <c r="C139" s="2583">
        <v>46112.0</v>
      </c>
      <c r="D139" s="2584" t="s">
        <v>5778</v>
      </c>
      <c r="E139" s="2655"/>
      <c r="F139" s="2659" t="s">
        <v>5866</v>
      </c>
      <c r="G139" s="2657"/>
      <c r="H139" s="2522"/>
      <c r="I139" s="2522"/>
    </row>
    <row r="140">
      <c r="A140" s="2522"/>
      <c r="B140" s="2522"/>
      <c r="C140" s="2522"/>
      <c r="D140" s="2522"/>
      <c r="E140" s="2522"/>
      <c r="F140" s="2522"/>
      <c r="G140" s="2522"/>
      <c r="H140" s="2522"/>
      <c r="I140" s="2522"/>
    </row>
  </sheetData>
  <autoFilter ref="$B$78:$B$140"/>
  <mergeCells count="52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C21:H21"/>
    <mergeCell ref="B22:H29"/>
    <mergeCell ref="B30:H30"/>
    <mergeCell ref="F31:G31"/>
    <mergeCell ref="F32:G32"/>
    <mergeCell ref="F33:G33"/>
    <mergeCell ref="G37:H40"/>
    <mergeCell ref="B37:F40"/>
    <mergeCell ref="B41:H41"/>
    <mergeCell ref="B42:H42"/>
    <mergeCell ref="B45:B46"/>
    <mergeCell ref="B50:B51"/>
    <mergeCell ref="B55:B56"/>
    <mergeCell ref="B60:B61"/>
    <mergeCell ref="D79:E79"/>
    <mergeCell ref="D80:E80"/>
    <mergeCell ref="D81:E81"/>
    <mergeCell ref="B65:B66"/>
    <mergeCell ref="B74:C77"/>
    <mergeCell ref="E74:G74"/>
    <mergeCell ref="E75:G75"/>
    <mergeCell ref="E76:G76"/>
    <mergeCell ref="E77:G77"/>
    <mergeCell ref="D78:E78"/>
  </mergeCells>
  <dataValidations>
    <dataValidation type="list" allowBlank="1" showErrorMessage="1" sqref="B82:B139">
      <formula1>"超級品牌日,今日旗艦店"</formula1>
    </dataValidation>
  </dataValidations>
  <hyperlinks>
    <hyperlink r:id="rId1" ref="F17"/>
    <hyperlink r:id="rId2" ref="F18"/>
    <hyperlink r:id="rId3" ref="F19"/>
    <hyperlink r:id="rId4" ref="B74"/>
    <hyperlink r:id="rId5" ref="E75"/>
    <hyperlink r:id="rId6" ref="E76"/>
    <hyperlink r:id="rId7" ref="E77"/>
    <hyperlink r:id="rId8" ref="F82"/>
    <hyperlink r:id="rId9" ref="F83"/>
    <hyperlink r:id="rId10" ref="F84"/>
    <hyperlink r:id="rId11" ref="F85"/>
    <hyperlink r:id="rId12" ref="F86"/>
    <hyperlink r:id="rId13" ref="F87"/>
    <hyperlink r:id="rId14" ref="F88"/>
    <hyperlink r:id="rId15" ref="F89"/>
    <hyperlink r:id="rId16" ref="F90"/>
    <hyperlink r:id="rId17" ref="F91"/>
    <hyperlink r:id="rId18" ref="F92"/>
    <hyperlink r:id="rId19" ref="F93"/>
    <hyperlink r:id="rId20" ref="F94"/>
    <hyperlink r:id="rId21" ref="F95"/>
    <hyperlink r:id="rId22" ref="F96"/>
    <hyperlink r:id="rId23" ref="F97"/>
    <hyperlink r:id="rId24" ref="F98"/>
    <hyperlink r:id="rId25" ref="F99"/>
    <hyperlink r:id="rId26" ref="F100"/>
    <hyperlink r:id="rId27" ref="F101"/>
    <hyperlink r:id="rId28" ref="F102"/>
    <hyperlink r:id="rId29" ref="F103"/>
    <hyperlink r:id="rId30" ref="F104"/>
    <hyperlink r:id="rId31" ref="F105"/>
    <hyperlink r:id="rId32" ref="F106"/>
    <hyperlink r:id="rId33" ref="F107"/>
    <hyperlink r:id="rId34" ref="F108"/>
    <hyperlink r:id="rId35" ref="F109"/>
    <hyperlink r:id="rId36" ref="F110"/>
    <hyperlink r:id="rId37" ref="F111"/>
    <hyperlink r:id="rId38" ref="F112"/>
    <hyperlink r:id="rId39" ref="F113"/>
    <hyperlink r:id="rId40" ref="F114"/>
    <hyperlink r:id="rId41" ref="F115"/>
    <hyperlink r:id="rId42" ref="F116"/>
    <hyperlink r:id="rId43" ref="F117"/>
    <hyperlink r:id="rId44" ref="F118"/>
    <hyperlink r:id="rId45" ref="F119"/>
    <hyperlink r:id="rId46" ref="F120"/>
    <hyperlink r:id="rId47" ref="F121"/>
    <hyperlink r:id="rId48" ref="F122"/>
    <hyperlink r:id="rId49" ref="F123"/>
    <hyperlink r:id="rId50" ref="F124"/>
    <hyperlink r:id="rId51" ref="F125"/>
    <hyperlink r:id="rId52" ref="F126"/>
    <hyperlink r:id="rId53" ref="F127"/>
    <hyperlink r:id="rId54" ref="F128"/>
    <hyperlink r:id="rId55" ref="F129"/>
    <hyperlink r:id="rId56" ref="F130"/>
    <hyperlink r:id="rId57" ref="F131"/>
    <hyperlink r:id="rId58" ref="F132"/>
    <hyperlink r:id="rId59" ref="F133"/>
    <hyperlink r:id="rId60" ref="F134"/>
    <hyperlink r:id="rId61" ref="F135"/>
    <hyperlink r:id="rId62" ref="F136"/>
    <hyperlink r:id="rId63" ref="F137"/>
    <hyperlink r:id="rId64" ref="F138"/>
    <hyperlink r:id="rId65" ref="F13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6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1695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5684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5691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5694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5702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522"/>
      <c r="D36" s="2522"/>
      <c r="E36" s="2522"/>
      <c r="F36" s="2522"/>
      <c r="G36" s="2522"/>
      <c r="H36" s="2522"/>
      <c r="I36" s="2522"/>
    </row>
    <row r="37">
      <c r="A37" s="2522"/>
      <c r="B37" s="2536" t="s">
        <v>5707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>
        <v>1.0</v>
      </c>
      <c r="F44" s="2633">
        <v>2.0</v>
      </c>
      <c r="G44" s="2633">
        <v>3.0</v>
      </c>
      <c r="H44" s="2633">
        <v>4.0</v>
      </c>
      <c r="I44" s="2522"/>
    </row>
    <row r="45" ht="18.0" customHeight="1">
      <c r="A45" s="2542"/>
      <c r="B45" s="2634"/>
      <c r="C45" s="2634"/>
      <c r="D45" s="2634"/>
      <c r="E45" s="2543"/>
      <c r="F45" s="2543"/>
      <c r="G45" s="2543"/>
      <c r="H45" s="2543"/>
      <c r="I45" s="2522"/>
    </row>
    <row r="46" ht="18.0" customHeight="1">
      <c r="A46" s="2542"/>
      <c r="B46" s="2634"/>
      <c r="C46" s="2634"/>
      <c r="D46" s="2634"/>
      <c r="E46" s="2543"/>
      <c r="F46" s="2543"/>
      <c r="G46" s="2543"/>
      <c r="H46" s="2543"/>
      <c r="I46" s="2522"/>
    </row>
    <row r="47" ht="18.0" customHeight="1">
      <c r="A47" s="2542"/>
      <c r="B47" s="2634"/>
      <c r="C47" s="2634"/>
      <c r="D47" s="2634"/>
      <c r="E47" s="2544" t="s">
        <v>78</v>
      </c>
      <c r="F47" s="2544" t="s">
        <v>78</v>
      </c>
      <c r="G47" s="2544" t="s">
        <v>78</v>
      </c>
      <c r="H47" s="2550" t="s">
        <v>5709</v>
      </c>
      <c r="I47" s="2522"/>
    </row>
    <row r="48" ht="18.0" customHeight="1">
      <c r="A48" s="2542"/>
      <c r="B48" s="2634"/>
      <c r="C48" s="2634"/>
      <c r="D48" s="2634"/>
      <c r="E48" s="2545" t="s">
        <v>280</v>
      </c>
      <c r="F48" s="2545" t="s">
        <v>280</v>
      </c>
      <c r="G48" s="2545" t="s">
        <v>280</v>
      </c>
      <c r="H48" s="2545" t="s">
        <v>280</v>
      </c>
      <c r="I48" s="2522"/>
    </row>
    <row r="49">
      <c r="A49" s="2522"/>
      <c r="B49" s="2633">
        <v>5.0</v>
      </c>
      <c r="C49" s="2633">
        <v>6.0</v>
      </c>
      <c r="D49" s="2633">
        <v>7.0</v>
      </c>
      <c r="E49" s="2633">
        <v>8.0</v>
      </c>
      <c r="F49" s="2633">
        <v>9.0</v>
      </c>
      <c r="G49" s="2633">
        <v>10.0</v>
      </c>
      <c r="H49" s="2633">
        <v>11.0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43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8" t="s">
        <v>280</v>
      </c>
      <c r="C53" s="2548" t="s">
        <v>280</v>
      </c>
      <c r="D53" s="2548" t="s">
        <v>280</v>
      </c>
      <c r="E53" s="2548" t="s">
        <v>280</v>
      </c>
      <c r="F53" s="2548" t="s">
        <v>280</v>
      </c>
      <c r="G53" s="2549" t="s">
        <v>280</v>
      </c>
      <c r="H53" s="2549" t="s">
        <v>280</v>
      </c>
      <c r="I53" s="2522"/>
    </row>
    <row r="54" ht="18.0" customHeight="1">
      <c r="A54" s="2522"/>
      <c r="B54" s="2633">
        <v>12.0</v>
      </c>
      <c r="C54" s="2633">
        <v>13.0</v>
      </c>
      <c r="D54" s="2633">
        <v>14.0</v>
      </c>
      <c r="E54" s="2633">
        <v>15.0</v>
      </c>
      <c r="F54" s="2633">
        <v>16.0</v>
      </c>
      <c r="G54" s="2633">
        <v>17.0</v>
      </c>
      <c r="H54" s="2633">
        <v>18.0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51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3"/>
      <c r="H57" s="2552" t="s">
        <v>5710</v>
      </c>
      <c r="I57" s="2522"/>
    </row>
    <row r="58" ht="18.0" customHeight="1">
      <c r="A58" s="2522"/>
      <c r="B58" s="2549" t="s">
        <v>280</v>
      </c>
      <c r="C58" s="2549" t="s">
        <v>280</v>
      </c>
      <c r="D58" s="2549" t="s">
        <v>280</v>
      </c>
      <c r="E58" s="2549" t="s">
        <v>280</v>
      </c>
      <c r="F58" s="2549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19.0</v>
      </c>
      <c r="C59" s="2633">
        <v>20.0</v>
      </c>
      <c r="D59" s="2633">
        <v>21.0</v>
      </c>
      <c r="E59" s="2633">
        <v>22.0</v>
      </c>
      <c r="F59" s="2633">
        <v>23.0</v>
      </c>
      <c r="G59" s="2633">
        <v>24.0</v>
      </c>
      <c r="H59" s="2633">
        <v>25.0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47" t="s">
        <v>78</v>
      </c>
      <c r="F62" s="2547" t="s">
        <v>78</v>
      </c>
      <c r="G62" s="2547" t="s">
        <v>78</v>
      </c>
      <c r="H62" s="2553" t="s">
        <v>4108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26.0</v>
      </c>
      <c r="C64" s="2633">
        <v>27.0</v>
      </c>
      <c r="D64" s="2633">
        <v>28.0</v>
      </c>
      <c r="E64" s="2633">
        <v>29.0</v>
      </c>
      <c r="F64" s="2633">
        <v>30.0</v>
      </c>
      <c r="G64" s="2633"/>
      <c r="H64" s="2633"/>
      <c r="I64" s="2522"/>
    </row>
    <row r="65" ht="18.0" customHeight="1">
      <c r="A65" s="2522"/>
      <c r="B65" s="2543"/>
      <c r="C65" s="2543"/>
      <c r="D65" s="2543"/>
      <c r="E65" s="2543"/>
      <c r="F65" s="2543"/>
      <c r="G65" s="2634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543"/>
      <c r="G66" s="2634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547" t="s">
        <v>78</v>
      </c>
      <c r="F67" s="2547" t="s">
        <v>78</v>
      </c>
      <c r="G67" s="2634"/>
      <c r="H67" s="2634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548" t="s">
        <v>280</v>
      </c>
      <c r="G68" s="2634"/>
      <c r="H68" s="2634"/>
      <c r="I68" s="2522"/>
    </row>
    <row r="69">
      <c r="A69" s="2522"/>
      <c r="B69" s="2554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15"/>
      <c r="G74" s="4"/>
      <c r="H74" s="2522"/>
      <c r="I74" s="2522"/>
    </row>
    <row r="75">
      <c r="A75" s="2522"/>
      <c r="B75" s="51"/>
      <c r="D75" s="73" t="s">
        <v>85</v>
      </c>
      <c r="E75" s="2622" t="s">
        <v>5691</v>
      </c>
      <c r="F75" s="113"/>
      <c r="G75" s="114"/>
      <c r="H75" s="2522"/>
      <c r="I75" s="2522"/>
    </row>
    <row r="76">
      <c r="A76" s="2522"/>
      <c r="B76" s="51"/>
      <c r="D76" s="73" t="s">
        <v>116</v>
      </c>
      <c r="E76" s="2622" t="s">
        <v>5694</v>
      </c>
      <c r="F76" s="113"/>
      <c r="G76" s="114"/>
      <c r="H76" s="2522"/>
      <c r="I76" s="2522"/>
    </row>
    <row r="77">
      <c r="A77" s="2522"/>
      <c r="B77" s="153"/>
      <c r="C77" s="113"/>
      <c r="D77" s="73" t="s">
        <v>169</v>
      </c>
      <c r="E77" s="2622" t="s">
        <v>5702</v>
      </c>
      <c r="F77" s="113"/>
      <c r="G77" s="114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4"/>
      <c r="F78" s="2564" t="s">
        <v>4454</v>
      </c>
      <c r="G78" s="2565" t="s">
        <v>5438</v>
      </c>
      <c r="H78" s="2522"/>
      <c r="I78" s="2522"/>
    </row>
    <row r="79">
      <c r="A79" s="2558"/>
      <c r="B79" s="2566" t="s">
        <v>5713</v>
      </c>
      <c r="C79" s="2567">
        <v>46115.0</v>
      </c>
      <c r="D79" s="2569" t="s">
        <v>508</v>
      </c>
      <c r="E79" s="4"/>
      <c r="F79" s="2569" t="s">
        <v>508</v>
      </c>
      <c r="G79" s="2570" t="s">
        <v>508</v>
      </c>
      <c r="H79" s="2522"/>
      <c r="I79" s="2522"/>
    </row>
    <row r="80">
      <c r="A80" s="2522"/>
      <c r="B80" s="2566" t="s">
        <v>5715</v>
      </c>
      <c r="C80" s="2637">
        <v>46130.0</v>
      </c>
      <c r="D80" s="2569" t="s">
        <v>508</v>
      </c>
      <c r="E80" s="4"/>
      <c r="F80" s="2569" t="s">
        <v>508</v>
      </c>
      <c r="G80" s="2570" t="s">
        <v>508</v>
      </c>
      <c r="H80" s="2522"/>
      <c r="I80" s="2522"/>
    </row>
    <row r="81">
      <c r="A81" s="2522"/>
      <c r="B81" s="2566" t="s">
        <v>4120</v>
      </c>
      <c r="C81" s="2567">
        <v>46137.0</v>
      </c>
      <c r="D81" s="2569" t="s">
        <v>508</v>
      </c>
      <c r="E81" s="4"/>
      <c r="F81" s="2569" t="s">
        <v>508</v>
      </c>
      <c r="G81" s="2570" t="s">
        <v>508</v>
      </c>
      <c r="H81" s="2522"/>
      <c r="I81" s="2522"/>
    </row>
    <row r="82">
      <c r="A82" s="2522"/>
      <c r="B82" s="2571" t="s">
        <v>78</v>
      </c>
      <c r="C82" s="2572">
        <v>46113.0</v>
      </c>
      <c r="D82" s="2573" t="s">
        <v>5440</v>
      </c>
      <c r="E82" s="2639"/>
      <c r="F82" s="2642" t="s">
        <v>5717</v>
      </c>
      <c r="G82" s="2643"/>
      <c r="H82" s="2522"/>
      <c r="I82" s="2522"/>
    </row>
    <row r="83">
      <c r="A83" s="2522"/>
      <c r="B83" s="2571" t="s">
        <v>78</v>
      </c>
      <c r="C83" s="2572">
        <v>46114.0</v>
      </c>
      <c r="D83" s="2573" t="s">
        <v>5440</v>
      </c>
      <c r="E83" s="2639"/>
      <c r="F83" s="2646" t="s">
        <v>5717</v>
      </c>
      <c r="G83" s="2647"/>
      <c r="H83" s="2522"/>
      <c r="I83" s="2522"/>
    </row>
    <row r="84">
      <c r="A84" s="2522"/>
      <c r="B84" s="2571" t="s">
        <v>78</v>
      </c>
      <c r="C84" s="2572">
        <v>46115.0</v>
      </c>
      <c r="D84" s="2573" t="s">
        <v>947</v>
      </c>
      <c r="E84" s="2639"/>
      <c r="F84" s="2646" t="s">
        <v>5721</v>
      </c>
      <c r="G84" s="2647"/>
      <c r="H84" s="2522"/>
      <c r="I84" s="2522"/>
    </row>
    <row r="85">
      <c r="A85" s="2522"/>
      <c r="B85" s="2571" t="s">
        <v>78</v>
      </c>
      <c r="C85" s="2572">
        <v>46117.0</v>
      </c>
      <c r="D85" s="2573" t="s">
        <v>134</v>
      </c>
      <c r="E85" s="2639"/>
      <c r="F85" s="2646" t="s">
        <v>5723</v>
      </c>
      <c r="G85" s="2647"/>
      <c r="H85" s="2522"/>
      <c r="I85" s="2522"/>
    </row>
    <row r="86">
      <c r="A86" s="2522"/>
      <c r="B86" s="2571" t="s">
        <v>78</v>
      </c>
      <c r="C86" s="2572">
        <v>46118.0</v>
      </c>
      <c r="D86" s="2573" t="s">
        <v>4313</v>
      </c>
      <c r="E86" s="2639"/>
      <c r="F86" s="2646" t="s">
        <v>5726</v>
      </c>
      <c r="G86" s="2647"/>
      <c r="H86" s="2522"/>
      <c r="I86" s="2522"/>
    </row>
    <row r="87">
      <c r="A87" s="2522"/>
      <c r="B87" s="2571" t="s">
        <v>78</v>
      </c>
      <c r="C87" s="2572">
        <v>46119.0</v>
      </c>
      <c r="D87" s="2573" t="s">
        <v>786</v>
      </c>
      <c r="E87" s="2639"/>
      <c r="F87" s="2646" t="s">
        <v>5729</v>
      </c>
      <c r="G87" s="2647"/>
      <c r="H87" s="2522"/>
      <c r="I87" s="2522"/>
    </row>
    <row r="88">
      <c r="A88" s="2522"/>
      <c r="B88" s="2571" t="s">
        <v>78</v>
      </c>
      <c r="C88" s="2572">
        <v>46120.0</v>
      </c>
      <c r="D88" s="2573" t="s">
        <v>214</v>
      </c>
      <c r="E88" s="2639"/>
      <c r="F88" s="2646" t="s">
        <v>5731</v>
      </c>
      <c r="G88" s="2650"/>
      <c r="H88" s="2522"/>
      <c r="I88" s="2522"/>
    </row>
    <row r="89">
      <c r="A89" s="2522"/>
      <c r="B89" s="2571" t="s">
        <v>78</v>
      </c>
      <c r="C89" s="2572">
        <v>46121.0</v>
      </c>
      <c r="D89" s="2573" t="s">
        <v>886</v>
      </c>
      <c r="E89" s="2639"/>
      <c r="F89" s="2646" t="s">
        <v>5734</v>
      </c>
      <c r="G89" s="2647"/>
      <c r="H89" s="2522"/>
      <c r="I89" s="2522"/>
    </row>
    <row r="90">
      <c r="A90" s="2522"/>
      <c r="B90" s="2571" t="s">
        <v>78</v>
      </c>
      <c r="C90" s="2572">
        <v>46122.0</v>
      </c>
      <c r="D90" s="2573" t="s">
        <v>5280</v>
      </c>
      <c r="E90" s="2639"/>
      <c r="F90" s="2646" t="s">
        <v>5737</v>
      </c>
      <c r="G90" s="2647"/>
      <c r="H90" s="2522"/>
      <c r="I90" s="2522"/>
    </row>
    <row r="91">
      <c r="A91" s="2522"/>
      <c r="B91" s="2571" t="s">
        <v>78</v>
      </c>
      <c r="C91" s="2572">
        <v>46123.0</v>
      </c>
      <c r="D91" s="2573" t="s">
        <v>228</v>
      </c>
      <c r="E91" s="2639"/>
      <c r="F91" s="2646" t="s">
        <v>5741</v>
      </c>
      <c r="G91" s="2647"/>
      <c r="H91" s="2522"/>
      <c r="I91" s="2522"/>
    </row>
    <row r="92">
      <c r="A92" s="2522"/>
      <c r="B92" s="2571" t="s">
        <v>78</v>
      </c>
      <c r="C92" s="2572">
        <v>46124.0</v>
      </c>
      <c r="D92" s="2573" t="s">
        <v>621</v>
      </c>
      <c r="E92" s="2639"/>
      <c r="F92" s="2646" t="s">
        <v>5744</v>
      </c>
      <c r="G92" s="2647"/>
      <c r="H92" s="2522"/>
      <c r="I92" s="2522"/>
    </row>
    <row r="93">
      <c r="A93" s="2522"/>
      <c r="B93" s="2571" t="s">
        <v>78</v>
      </c>
      <c r="C93" s="2572">
        <v>46125.0</v>
      </c>
      <c r="D93" s="2573" t="s">
        <v>4813</v>
      </c>
      <c r="E93" s="2639"/>
      <c r="F93" s="2646" t="s">
        <v>5747</v>
      </c>
      <c r="G93" s="2647"/>
      <c r="H93" s="2522"/>
      <c r="I93" s="2522"/>
    </row>
    <row r="94">
      <c r="A94" s="2522"/>
      <c r="B94" s="2571" t="s">
        <v>78</v>
      </c>
      <c r="C94" s="2572">
        <v>46126.0</v>
      </c>
      <c r="D94" s="2573" t="s">
        <v>3987</v>
      </c>
      <c r="E94" s="2639"/>
      <c r="F94" s="2646" t="s">
        <v>5749</v>
      </c>
      <c r="G94" s="2647"/>
      <c r="H94" s="2522"/>
      <c r="I94" s="2522"/>
    </row>
    <row r="95">
      <c r="A95" s="2522"/>
      <c r="B95" s="2571" t="s">
        <v>78</v>
      </c>
      <c r="C95" s="2572">
        <v>46127.0</v>
      </c>
      <c r="D95" s="2573" t="s">
        <v>1968</v>
      </c>
      <c r="E95" s="2639"/>
      <c r="F95" s="2646" t="s">
        <v>5752</v>
      </c>
      <c r="G95" s="2647"/>
      <c r="H95" s="2522"/>
      <c r="I95" s="2522"/>
    </row>
    <row r="96">
      <c r="A96" s="2522"/>
      <c r="B96" s="2571" t="s">
        <v>78</v>
      </c>
      <c r="C96" s="2572">
        <v>46128.0</v>
      </c>
      <c r="D96" s="2573" t="s">
        <v>5440</v>
      </c>
      <c r="E96" s="2639"/>
      <c r="F96" s="2646" t="s">
        <v>5717</v>
      </c>
      <c r="G96" s="2647"/>
      <c r="H96" s="2522"/>
      <c r="I96" s="2522"/>
    </row>
    <row r="97">
      <c r="A97" s="2522"/>
      <c r="B97" s="2571" t="s">
        <v>78</v>
      </c>
      <c r="C97" s="2572">
        <v>46131.0</v>
      </c>
      <c r="D97" s="2573" t="s">
        <v>222</v>
      </c>
      <c r="E97" s="2639"/>
      <c r="F97" s="2646" t="s">
        <v>5757</v>
      </c>
      <c r="G97" s="2647"/>
      <c r="H97" s="2522"/>
      <c r="I97" s="2522"/>
    </row>
    <row r="98">
      <c r="A98" s="2522"/>
      <c r="B98" s="2571" t="s">
        <v>78</v>
      </c>
      <c r="C98" s="2572">
        <v>46132.0</v>
      </c>
      <c r="D98" s="2573" t="s">
        <v>157</v>
      </c>
      <c r="E98" s="2639"/>
      <c r="F98" s="2646" t="s">
        <v>5760</v>
      </c>
      <c r="G98" s="2647"/>
      <c r="H98" s="2522"/>
      <c r="I98" s="2522"/>
    </row>
    <row r="99">
      <c r="A99" s="2522"/>
      <c r="B99" s="2571" t="s">
        <v>78</v>
      </c>
      <c r="C99" s="2572">
        <v>46133.0</v>
      </c>
      <c r="D99" s="2573" t="s">
        <v>1231</v>
      </c>
      <c r="E99" s="2639"/>
      <c r="F99" s="2646" t="s">
        <v>5763</v>
      </c>
      <c r="G99" s="2647"/>
      <c r="H99" s="2522"/>
      <c r="I99" s="2522"/>
    </row>
    <row r="100">
      <c r="A100" s="2522"/>
      <c r="B100" s="2571" t="s">
        <v>78</v>
      </c>
      <c r="C100" s="2572">
        <v>46134.0</v>
      </c>
      <c r="D100" s="2573" t="s">
        <v>5766</v>
      </c>
      <c r="E100" s="2639"/>
      <c r="F100" s="2646" t="s">
        <v>5768</v>
      </c>
      <c r="G100" s="2647"/>
      <c r="H100" s="2522"/>
      <c r="I100" s="2522"/>
    </row>
    <row r="101">
      <c r="A101" s="2522"/>
      <c r="B101" s="2571" t="s">
        <v>78</v>
      </c>
      <c r="C101" s="2572">
        <v>46135.0</v>
      </c>
      <c r="D101" s="2573" t="s">
        <v>161</v>
      </c>
      <c r="E101" s="2639"/>
      <c r="F101" s="2646" t="s">
        <v>5770</v>
      </c>
      <c r="G101" s="2647"/>
      <c r="H101" s="2522"/>
      <c r="I101" s="2522"/>
    </row>
    <row r="102">
      <c r="A102" s="2522"/>
      <c r="B102" s="2571" t="s">
        <v>78</v>
      </c>
      <c r="C102" s="2572">
        <v>46136.0</v>
      </c>
      <c r="D102" s="2573" t="s">
        <v>4288</v>
      </c>
      <c r="E102" s="2639"/>
      <c r="F102" s="2654" t="s">
        <v>5773</v>
      </c>
      <c r="G102" s="2647"/>
      <c r="H102" s="2522"/>
      <c r="I102" s="2522"/>
    </row>
    <row r="103">
      <c r="A103" s="2522"/>
      <c r="B103" s="2571" t="s">
        <v>78</v>
      </c>
      <c r="C103" s="2572">
        <v>46138.0</v>
      </c>
      <c r="D103" s="2573" t="s">
        <v>659</v>
      </c>
      <c r="E103" s="2639"/>
      <c r="F103" s="2646" t="s">
        <v>5775</v>
      </c>
      <c r="G103" s="2647"/>
      <c r="H103" s="2522"/>
      <c r="I103" s="2522"/>
    </row>
    <row r="104">
      <c r="A104" s="2522"/>
      <c r="B104" s="2571" t="s">
        <v>78</v>
      </c>
      <c r="C104" s="2572">
        <v>46139.0</v>
      </c>
      <c r="D104" s="2573" t="s">
        <v>4982</v>
      </c>
      <c r="E104" s="2639"/>
      <c r="F104" s="2646" t="s">
        <v>5777</v>
      </c>
      <c r="G104" s="2647"/>
      <c r="H104" s="2522"/>
      <c r="I104" s="2522"/>
    </row>
    <row r="105">
      <c r="A105" s="2522"/>
      <c r="B105" s="2571" t="s">
        <v>78</v>
      </c>
      <c r="C105" s="2572">
        <v>46140.0</v>
      </c>
      <c r="D105" s="2573" t="s">
        <v>372</v>
      </c>
      <c r="E105" s="2639"/>
      <c r="F105" s="2646" t="s">
        <v>5782</v>
      </c>
      <c r="G105" s="2647"/>
      <c r="H105" s="2522"/>
      <c r="I105" s="2522"/>
    </row>
    <row r="106">
      <c r="A106" s="2522"/>
      <c r="B106" s="2571" t="s">
        <v>78</v>
      </c>
      <c r="C106" s="2572">
        <v>46141.0</v>
      </c>
      <c r="D106" s="2573" t="s">
        <v>4951</v>
      </c>
      <c r="E106" s="2639"/>
      <c r="F106" s="2646" t="s">
        <v>5784</v>
      </c>
      <c r="G106" s="2647"/>
      <c r="H106" s="2522"/>
      <c r="I106" s="2522"/>
    </row>
    <row r="107">
      <c r="A107" s="2522"/>
      <c r="B107" s="2571" t="s">
        <v>78</v>
      </c>
      <c r="C107" s="2572">
        <v>46142.0</v>
      </c>
      <c r="D107" s="2573" t="s">
        <v>1499</v>
      </c>
      <c r="E107" s="2639"/>
      <c r="F107" s="2646" t="s">
        <v>5787</v>
      </c>
      <c r="G107" s="2647"/>
      <c r="H107" s="2522"/>
      <c r="I107" s="2522"/>
    </row>
    <row r="108">
      <c r="A108" s="2522"/>
      <c r="B108" s="2582" t="s">
        <v>280</v>
      </c>
      <c r="C108" s="2583">
        <v>46113.0</v>
      </c>
      <c r="D108" s="2584" t="s">
        <v>583</v>
      </c>
      <c r="E108" s="2658"/>
      <c r="F108" s="2660" t="s">
        <v>5790</v>
      </c>
      <c r="G108" s="2661"/>
      <c r="H108" s="2522"/>
      <c r="I108" s="2522"/>
    </row>
    <row r="109">
      <c r="A109" s="2522"/>
      <c r="B109" s="2582" t="s">
        <v>280</v>
      </c>
      <c r="C109" s="2583">
        <v>46114.0</v>
      </c>
      <c r="D109" s="2584" t="s">
        <v>5778</v>
      </c>
      <c r="E109" s="2658"/>
      <c r="F109" s="2660" t="s">
        <v>5791</v>
      </c>
      <c r="G109" s="2661"/>
      <c r="H109" s="2522"/>
      <c r="I109" s="2522"/>
    </row>
    <row r="110">
      <c r="A110" s="2522"/>
      <c r="B110" s="2582" t="s">
        <v>280</v>
      </c>
      <c r="C110" s="2583">
        <v>46115.0</v>
      </c>
      <c r="D110" s="2584" t="s">
        <v>134</v>
      </c>
      <c r="E110" s="2658"/>
      <c r="F110" s="2660" t="s">
        <v>5723</v>
      </c>
      <c r="G110" s="2663"/>
      <c r="H110" s="2522"/>
      <c r="I110" s="2522"/>
    </row>
    <row r="111">
      <c r="A111" s="2522"/>
      <c r="B111" s="2582" t="s">
        <v>280</v>
      </c>
      <c r="C111" s="2583">
        <v>46116.0</v>
      </c>
      <c r="D111" s="2584" t="s">
        <v>5402</v>
      </c>
      <c r="E111" s="2658"/>
      <c r="F111" s="2660" t="s">
        <v>5797</v>
      </c>
      <c r="G111" s="2661"/>
      <c r="H111" s="2522"/>
      <c r="I111" s="2522"/>
    </row>
    <row r="112">
      <c r="A112" s="2522"/>
      <c r="B112" s="2582" t="s">
        <v>280</v>
      </c>
      <c r="C112" s="2583">
        <v>46117.0</v>
      </c>
      <c r="D112" s="2584" t="s">
        <v>4725</v>
      </c>
      <c r="E112" s="2658"/>
      <c r="F112" s="2660" t="s">
        <v>5799</v>
      </c>
      <c r="G112" s="2661"/>
      <c r="H112" s="2522"/>
      <c r="I112" s="2522"/>
    </row>
    <row r="113">
      <c r="A113" s="2522"/>
      <c r="B113" s="2582" t="s">
        <v>280</v>
      </c>
      <c r="C113" s="2583">
        <v>46118.0</v>
      </c>
      <c r="D113" s="2584" t="s">
        <v>3114</v>
      </c>
      <c r="E113" s="2658"/>
      <c r="F113" s="2660" t="s">
        <v>5802</v>
      </c>
      <c r="G113" s="2661"/>
      <c r="H113" s="2522"/>
      <c r="I113" s="2522"/>
    </row>
    <row r="114">
      <c r="A114" s="2522"/>
      <c r="B114" s="2582" t="s">
        <v>280</v>
      </c>
      <c r="C114" s="2583">
        <v>46119.0</v>
      </c>
      <c r="D114" s="2584" t="s">
        <v>547</v>
      </c>
      <c r="E114" s="2658"/>
      <c r="F114" s="2660" t="s">
        <v>5805</v>
      </c>
      <c r="G114" s="2661"/>
      <c r="H114" s="2522"/>
      <c r="I114" s="2522"/>
    </row>
    <row r="115">
      <c r="A115" s="2522"/>
      <c r="B115" s="2582" t="s">
        <v>280</v>
      </c>
      <c r="C115" s="2583">
        <v>46120.0</v>
      </c>
      <c r="D115" s="2584" t="s">
        <v>1503</v>
      </c>
      <c r="E115" s="2658"/>
      <c r="F115" s="2660" t="s">
        <v>5808</v>
      </c>
      <c r="G115" s="2661"/>
      <c r="H115" s="2522"/>
      <c r="I115" s="2522"/>
    </row>
    <row r="116">
      <c r="A116" s="2522"/>
      <c r="B116" s="2582" t="s">
        <v>280</v>
      </c>
      <c r="C116" s="2583">
        <v>46121.0</v>
      </c>
      <c r="D116" s="2584" t="s">
        <v>2144</v>
      </c>
      <c r="E116" s="2658"/>
      <c r="F116" s="2660" t="s">
        <v>5811</v>
      </c>
      <c r="G116" s="2663" t="s">
        <v>5814</v>
      </c>
      <c r="H116" s="2522"/>
      <c r="I116" s="2522"/>
    </row>
    <row r="117">
      <c r="A117" s="2522"/>
      <c r="B117" s="2582" t="s">
        <v>280</v>
      </c>
      <c r="C117" s="2583">
        <v>46122.0</v>
      </c>
      <c r="D117" s="2584" t="s">
        <v>5815</v>
      </c>
      <c r="E117" s="2658"/>
      <c r="F117" s="2660" t="s">
        <v>5816</v>
      </c>
      <c r="G117" s="2661"/>
      <c r="H117" s="2522"/>
      <c r="I117" s="2522"/>
    </row>
    <row r="118">
      <c r="A118" s="2522"/>
      <c r="B118" s="2582" t="s">
        <v>280</v>
      </c>
      <c r="C118" s="2583">
        <v>46123.0</v>
      </c>
      <c r="D118" s="2584" t="s">
        <v>4943</v>
      </c>
      <c r="E118" s="2658"/>
      <c r="F118" s="2660" t="s">
        <v>5819</v>
      </c>
      <c r="G118" s="2663"/>
      <c r="H118" s="2522"/>
      <c r="I118" s="2522"/>
    </row>
    <row r="119">
      <c r="A119" s="2522"/>
      <c r="B119" s="2582" t="s">
        <v>280</v>
      </c>
      <c r="C119" s="2583">
        <v>46124.0</v>
      </c>
      <c r="D119" s="2584" t="s">
        <v>4883</v>
      </c>
      <c r="E119" s="2658"/>
      <c r="F119" s="2660" t="s">
        <v>5822</v>
      </c>
      <c r="G119" s="2661"/>
      <c r="H119" s="2522"/>
      <c r="I119" s="2522"/>
    </row>
    <row r="120">
      <c r="A120" s="2522"/>
      <c r="B120" s="2582" t="s">
        <v>280</v>
      </c>
      <c r="C120" s="2583">
        <v>46125.0</v>
      </c>
      <c r="D120" s="2584" t="s">
        <v>5826</v>
      </c>
      <c r="E120" s="2658"/>
      <c r="F120" s="2660" t="s">
        <v>5827</v>
      </c>
      <c r="G120" s="2661"/>
      <c r="H120" s="2522"/>
      <c r="I120" s="2522"/>
    </row>
    <row r="121">
      <c r="A121" s="2522"/>
      <c r="B121" s="2582" t="s">
        <v>280</v>
      </c>
      <c r="C121" s="2583">
        <v>46126.0</v>
      </c>
      <c r="D121" s="2584" t="s">
        <v>228</v>
      </c>
      <c r="E121" s="2658"/>
      <c r="F121" s="2660" t="s">
        <v>5741</v>
      </c>
      <c r="G121" s="2661"/>
      <c r="H121" s="2522"/>
      <c r="I121" s="2608" t="s">
        <v>149</v>
      </c>
    </row>
    <row r="122">
      <c r="A122" s="2522"/>
      <c r="B122" s="2582" t="s">
        <v>280</v>
      </c>
      <c r="C122" s="2583">
        <v>46127.0</v>
      </c>
      <c r="D122" s="2584" t="s">
        <v>238</v>
      </c>
      <c r="E122" s="2658"/>
      <c r="F122" s="2660" t="s">
        <v>5796</v>
      </c>
      <c r="G122" s="2663"/>
      <c r="H122" s="2522"/>
      <c r="I122" s="2522"/>
    </row>
    <row r="123">
      <c r="A123" s="2522"/>
      <c r="B123" s="2582" t="s">
        <v>280</v>
      </c>
      <c r="C123" s="2583">
        <v>46128.0</v>
      </c>
      <c r="D123" s="2584" t="s">
        <v>4285</v>
      </c>
      <c r="E123" s="2658"/>
      <c r="F123" s="2660" t="s">
        <v>5834</v>
      </c>
      <c r="G123" s="2661"/>
      <c r="H123" s="2522"/>
      <c r="I123" s="2522"/>
    </row>
    <row r="124">
      <c r="A124" s="2522"/>
      <c r="B124" s="2582" t="s">
        <v>280</v>
      </c>
      <c r="C124" s="2583">
        <v>46129.0</v>
      </c>
      <c r="D124" s="2584" t="s">
        <v>1245</v>
      </c>
      <c r="E124" s="2658"/>
      <c r="F124" s="2660" t="s">
        <v>5837</v>
      </c>
      <c r="G124" s="2661"/>
      <c r="H124" s="2522"/>
      <c r="I124" s="2522"/>
    </row>
    <row r="125">
      <c r="A125" s="2522"/>
      <c r="B125" s="2582" t="s">
        <v>280</v>
      </c>
      <c r="C125" s="2583">
        <v>46130.0</v>
      </c>
      <c r="D125" s="2584" t="s">
        <v>488</v>
      </c>
      <c r="E125" s="2658"/>
      <c r="F125" s="2660" t="s">
        <v>5839</v>
      </c>
      <c r="G125" s="2661"/>
      <c r="H125" s="2522"/>
      <c r="I125" s="2522"/>
    </row>
    <row r="126">
      <c r="A126" s="2522"/>
      <c r="B126" s="2582" t="s">
        <v>280</v>
      </c>
      <c r="C126" s="2583">
        <v>46131.0</v>
      </c>
      <c r="D126" s="2584" t="s">
        <v>5758</v>
      </c>
      <c r="E126" s="2658"/>
      <c r="F126" s="2660" t="s">
        <v>5843</v>
      </c>
      <c r="G126" s="2663" t="s">
        <v>5845</v>
      </c>
      <c r="H126" s="2522"/>
      <c r="I126" s="2522"/>
    </row>
    <row r="127">
      <c r="A127" s="2522"/>
      <c r="B127" s="2582" t="s">
        <v>280</v>
      </c>
      <c r="C127" s="2583">
        <v>46132.0</v>
      </c>
      <c r="D127" s="2584" t="s">
        <v>5847</v>
      </c>
      <c r="E127" s="2658"/>
      <c r="F127" s="2660" t="s">
        <v>5794</v>
      </c>
      <c r="G127" s="2661"/>
      <c r="H127" s="2522"/>
      <c r="I127" s="2522"/>
    </row>
    <row r="128">
      <c r="A128" s="2522"/>
      <c r="B128" s="2582" t="s">
        <v>280</v>
      </c>
      <c r="C128" s="2583">
        <v>46133.0</v>
      </c>
      <c r="D128" s="2584" t="s">
        <v>564</v>
      </c>
      <c r="E128" s="2658"/>
      <c r="F128" s="2660" t="s">
        <v>5850</v>
      </c>
      <c r="G128" s="2661"/>
      <c r="H128" s="2522"/>
      <c r="I128" s="2522"/>
    </row>
    <row r="129">
      <c r="A129" s="2522"/>
      <c r="B129" s="2582" t="s">
        <v>280</v>
      </c>
      <c r="C129" s="2583">
        <v>46134.0</v>
      </c>
      <c r="D129" s="2584" t="s">
        <v>4688</v>
      </c>
      <c r="E129" s="2658"/>
      <c r="F129" s="2660" t="s">
        <v>5852</v>
      </c>
      <c r="G129" s="2661"/>
      <c r="H129" s="2522"/>
      <c r="I129" s="2522"/>
    </row>
    <row r="130">
      <c r="A130" s="2522"/>
      <c r="B130" s="2582" t="s">
        <v>280</v>
      </c>
      <c r="C130" s="2583">
        <v>46135.0</v>
      </c>
      <c r="D130" s="2584" t="s">
        <v>150</v>
      </c>
      <c r="E130" s="2658"/>
      <c r="F130" s="2660" t="s">
        <v>5855</v>
      </c>
      <c r="G130" s="2661"/>
      <c r="H130" s="2522"/>
      <c r="I130" s="2522"/>
    </row>
    <row r="131">
      <c r="A131" s="2522"/>
      <c r="B131" s="2582" t="s">
        <v>280</v>
      </c>
      <c r="C131" s="2583">
        <v>46136.0</v>
      </c>
      <c r="D131" s="2584" t="s">
        <v>269</v>
      </c>
      <c r="E131" s="2658"/>
      <c r="F131" s="2660" t="s">
        <v>5858</v>
      </c>
      <c r="G131" s="2661"/>
      <c r="H131" s="2522"/>
      <c r="I131" s="2522"/>
    </row>
    <row r="132">
      <c r="A132" s="2522"/>
      <c r="B132" s="2582" t="s">
        <v>280</v>
      </c>
      <c r="C132" s="2583">
        <v>46137.0</v>
      </c>
      <c r="D132" s="2584" t="s">
        <v>4131</v>
      </c>
      <c r="E132" s="2658"/>
      <c r="F132" s="2660" t="s">
        <v>5860</v>
      </c>
      <c r="G132" s="2661"/>
      <c r="H132" s="2522"/>
      <c r="I132" s="2522"/>
    </row>
    <row r="133">
      <c r="A133" s="2522"/>
      <c r="B133" s="2582" t="s">
        <v>280</v>
      </c>
      <c r="C133" s="2583">
        <v>46138.0</v>
      </c>
      <c r="D133" s="2584" t="s">
        <v>4288</v>
      </c>
      <c r="E133" s="2658"/>
      <c r="F133" s="2660" t="s">
        <v>5773</v>
      </c>
      <c r="G133" s="2661"/>
      <c r="H133" s="2522"/>
      <c r="I133" s="2522"/>
    </row>
    <row r="134">
      <c r="A134" s="2522"/>
      <c r="B134" s="2582" t="s">
        <v>280</v>
      </c>
      <c r="C134" s="2583">
        <v>46139.0</v>
      </c>
      <c r="D134" s="2584" t="s">
        <v>671</v>
      </c>
      <c r="E134" s="2658"/>
      <c r="F134" s="2660" t="s">
        <v>5836</v>
      </c>
      <c r="G134" s="2661"/>
      <c r="H134" s="2522"/>
      <c r="I134" s="2522"/>
    </row>
    <row r="135">
      <c r="A135" s="2522"/>
      <c r="B135" s="2582" t="s">
        <v>280</v>
      </c>
      <c r="C135" s="2583">
        <v>46140.0</v>
      </c>
      <c r="D135" s="2584" t="s">
        <v>3987</v>
      </c>
      <c r="E135" s="2658"/>
      <c r="F135" s="2660" t="s">
        <v>5749</v>
      </c>
      <c r="G135" s="2661"/>
      <c r="H135" s="2522"/>
      <c r="I135" s="2522"/>
    </row>
    <row r="136">
      <c r="A136" s="2522"/>
      <c r="B136" s="2582" t="s">
        <v>280</v>
      </c>
      <c r="C136" s="2583">
        <v>46141.0</v>
      </c>
      <c r="D136" s="2584" t="s">
        <v>1323</v>
      </c>
      <c r="E136" s="2658"/>
      <c r="F136" s="2660" t="s">
        <v>5865</v>
      </c>
      <c r="G136" s="2661"/>
      <c r="H136" s="2522"/>
      <c r="I136" s="2522"/>
    </row>
    <row r="137">
      <c r="A137" s="2522"/>
      <c r="B137" s="2582" t="s">
        <v>280</v>
      </c>
      <c r="C137" s="2583">
        <v>46142.0</v>
      </c>
      <c r="D137" s="2584" t="s">
        <v>733</v>
      </c>
      <c r="E137" s="2658"/>
      <c r="F137" s="2660" t="s">
        <v>5867</v>
      </c>
      <c r="G137" s="2661"/>
      <c r="H137" s="2522"/>
      <c r="I137" s="2522"/>
    </row>
    <row r="138">
      <c r="A138" s="2522"/>
      <c r="B138" s="2522"/>
      <c r="C138" s="2522"/>
      <c r="D138" s="2522"/>
      <c r="E138" s="2522"/>
      <c r="F138" s="2522"/>
      <c r="G138" s="2522"/>
      <c r="H138" s="2522"/>
      <c r="I138" s="2522"/>
    </row>
  </sheetData>
  <autoFilter ref="$B$78:$B$138"/>
  <mergeCells count="47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C21:H21"/>
    <mergeCell ref="B22:H29"/>
    <mergeCell ref="B30:H30"/>
    <mergeCell ref="F31:G31"/>
    <mergeCell ref="F32:G32"/>
    <mergeCell ref="F33:G33"/>
    <mergeCell ref="G37:H40"/>
    <mergeCell ref="E77:G77"/>
    <mergeCell ref="D78:E78"/>
    <mergeCell ref="D79:E79"/>
    <mergeCell ref="D80:E80"/>
    <mergeCell ref="D81:E81"/>
    <mergeCell ref="B37:F40"/>
    <mergeCell ref="B41:H41"/>
    <mergeCell ref="B42:H42"/>
    <mergeCell ref="B74:C77"/>
    <mergeCell ref="E74:G74"/>
    <mergeCell ref="E75:G75"/>
    <mergeCell ref="E76:G76"/>
  </mergeCells>
  <dataValidations>
    <dataValidation type="list" allowBlank="1" showErrorMessage="1" sqref="B82:B137">
      <formula1>"超級品牌日,今日旗艦店"</formula1>
    </dataValidation>
  </dataValidations>
  <hyperlinks>
    <hyperlink r:id="rId1" ref="F17"/>
    <hyperlink r:id="rId2" ref="F18"/>
    <hyperlink r:id="rId3" ref="F19"/>
    <hyperlink r:id="rId4" ref="B74"/>
    <hyperlink r:id="rId5" ref="E75"/>
    <hyperlink r:id="rId6" ref="E76"/>
    <hyperlink r:id="rId7" ref="E77"/>
    <hyperlink r:id="rId8" ref="F82"/>
    <hyperlink r:id="rId9" ref="F83"/>
    <hyperlink r:id="rId10" ref="F84"/>
    <hyperlink r:id="rId11" ref="F85"/>
    <hyperlink r:id="rId12" ref="F86"/>
    <hyperlink r:id="rId13" ref="F87"/>
    <hyperlink r:id="rId14" ref="F88"/>
    <hyperlink r:id="rId15" ref="F89"/>
    <hyperlink r:id="rId16" ref="F90"/>
    <hyperlink r:id="rId17" ref="F91"/>
    <hyperlink r:id="rId18" ref="F92"/>
    <hyperlink r:id="rId19" ref="F93"/>
    <hyperlink r:id="rId20" ref="F94"/>
    <hyperlink r:id="rId21" ref="F95"/>
    <hyperlink r:id="rId22" ref="F96"/>
    <hyperlink r:id="rId23" ref="F97"/>
    <hyperlink r:id="rId24" ref="F98"/>
    <hyperlink r:id="rId25" ref="F99"/>
    <hyperlink r:id="rId26" ref="F100"/>
    <hyperlink r:id="rId27" ref="F101"/>
    <hyperlink r:id="rId28" ref="F102"/>
    <hyperlink r:id="rId29" ref="F103"/>
    <hyperlink r:id="rId30" ref="F104"/>
    <hyperlink r:id="rId31" ref="F105"/>
    <hyperlink r:id="rId32" ref="F106"/>
    <hyperlink r:id="rId33" ref="F107"/>
    <hyperlink r:id="rId34" ref="F108"/>
    <hyperlink r:id="rId35" ref="F109"/>
    <hyperlink r:id="rId36" ref="F110"/>
    <hyperlink r:id="rId37" ref="F111"/>
    <hyperlink r:id="rId38" ref="F112"/>
    <hyperlink r:id="rId39" ref="F113"/>
    <hyperlink r:id="rId40" ref="F114"/>
    <hyperlink r:id="rId41" ref="F115"/>
    <hyperlink r:id="rId42" ref="F116"/>
    <hyperlink r:id="rId43" ref="F117"/>
    <hyperlink r:id="rId44" ref="F118"/>
    <hyperlink r:id="rId45" ref="F119"/>
    <hyperlink r:id="rId46" ref="F120"/>
    <hyperlink r:id="rId47" ref="F121"/>
    <hyperlink r:id="rId48" ref="F122"/>
    <hyperlink r:id="rId49" ref="F123"/>
    <hyperlink r:id="rId50" ref="F124"/>
    <hyperlink r:id="rId51" ref="F125"/>
    <hyperlink r:id="rId52" ref="F126"/>
    <hyperlink r:id="rId53" ref="F127"/>
    <hyperlink r:id="rId54" ref="F128"/>
    <hyperlink r:id="rId55" ref="F129"/>
    <hyperlink r:id="rId56" ref="F130"/>
    <hyperlink r:id="rId57" ref="F131"/>
    <hyperlink r:id="rId58" ref="F132"/>
    <hyperlink r:id="rId59" ref="F133"/>
    <hyperlink r:id="rId60" ref="F134"/>
    <hyperlink r:id="rId61" ref="F135"/>
    <hyperlink r:id="rId62" ref="F136"/>
    <hyperlink r:id="rId63" ref="F1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4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1695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5684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5691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5694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5702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522"/>
      <c r="D36" s="2522"/>
      <c r="E36" s="2522"/>
      <c r="F36" s="2522"/>
      <c r="G36" s="2522"/>
      <c r="H36" s="2522"/>
      <c r="I36" s="2522"/>
    </row>
    <row r="37">
      <c r="A37" s="2522"/>
      <c r="B37" s="2536" t="s">
        <v>5712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>
        <v>1.0</v>
      </c>
      <c r="F44" s="2633">
        <v>2.0</v>
      </c>
      <c r="G44" s="2633">
        <v>3.0</v>
      </c>
      <c r="H44" s="2633">
        <v>4.0</v>
      </c>
      <c r="I44" s="2522"/>
    </row>
    <row r="45" ht="18.0" customHeight="1">
      <c r="A45" s="2542"/>
      <c r="B45" s="2634"/>
      <c r="C45" s="2634"/>
      <c r="D45" s="2634"/>
      <c r="E45" s="2543"/>
      <c r="F45" s="2543"/>
      <c r="G45" s="2543"/>
      <c r="H45" s="2543"/>
      <c r="I45" s="2522"/>
    </row>
    <row r="46" ht="18.0" customHeight="1">
      <c r="A46" s="2542"/>
      <c r="B46" s="2634"/>
      <c r="C46" s="2634"/>
      <c r="D46" s="2634"/>
      <c r="E46" s="2543"/>
      <c r="F46" s="2543"/>
      <c r="G46" s="2543"/>
      <c r="H46" s="2543"/>
      <c r="I46" s="2522"/>
    </row>
    <row r="47" ht="18.0" customHeight="1">
      <c r="A47" s="2542"/>
      <c r="B47" s="2634"/>
      <c r="C47" s="2634"/>
      <c r="D47" s="2634"/>
      <c r="E47" s="2544" t="s">
        <v>78</v>
      </c>
      <c r="F47" s="2544" t="s">
        <v>78</v>
      </c>
      <c r="G47" s="2544" t="s">
        <v>78</v>
      </c>
      <c r="H47" s="2550" t="s">
        <v>5709</v>
      </c>
      <c r="I47" s="2522"/>
    </row>
    <row r="48" ht="18.0" customHeight="1">
      <c r="A48" s="2542"/>
      <c r="B48" s="2634"/>
      <c r="C48" s="2634"/>
      <c r="D48" s="2634"/>
      <c r="E48" s="2545" t="s">
        <v>280</v>
      </c>
      <c r="F48" s="2545" t="s">
        <v>280</v>
      </c>
      <c r="G48" s="2545" t="s">
        <v>280</v>
      </c>
      <c r="H48" s="2545" t="s">
        <v>280</v>
      </c>
      <c r="I48" s="2522"/>
    </row>
    <row r="49">
      <c r="A49" s="2522"/>
      <c r="B49" s="2633">
        <v>5.0</v>
      </c>
      <c r="C49" s="2633">
        <v>6.0</v>
      </c>
      <c r="D49" s="2633">
        <v>7.0</v>
      </c>
      <c r="E49" s="2633">
        <v>8.0</v>
      </c>
      <c r="F49" s="2633">
        <v>9.0</v>
      </c>
      <c r="G49" s="2633">
        <v>10.0</v>
      </c>
      <c r="H49" s="2633">
        <v>11.0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43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8" t="s">
        <v>280</v>
      </c>
      <c r="C53" s="2548" t="s">
        <v>280</v>
      </c>
      <c r="D53" s="2548" t="s">
        <v>280</v>
      </c>
      <c r="E53" s="2548" t="s">
        <v>280</v>
      </c>
      <c r="F53" s="2548" t="s">
        <v>280</v>
      </c>
      <c r="G53" s="2549" t="s">
        <v>280</v>
      </c>
      <c r="H53" s="2549" t="s">
        <v>280</v>
      </c>
      <c r="I53" s="2522"/>
    </row>
    <row r="54" ht="18.0" customHeight="1">
      <c r="A54" s="2522"/>
      <c r="B54" s="2633">
        <v>12.0</v>
      </c>
      <c r="C54" s="2633">
        <v>13.0</v>
      </c>
      <c r="D54" s="2633">
        <v>14.0</v>
      </c>
      <c r="E54" s="2633">
        <v>15.0</v>
      </c>
      <c r="F54" s="2633">
        <v>16.0</v>
      </c>
      <c r="G54" s="2633">
        <v>17.0</v>
      </c>
      <c r="H54" s="2633">
        <v>18.0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51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3"/>
      <c r="H57" s="2552" t="s">
        <v>5710</v>
      </c>
      <c r="I57" s="2522"/>
    </row>
    <row r="58" ht="18.0" customHeight="1">
      <c r="A58" s="2522"/>
      <c r="B58" s="2549" t="s">
        <v>280</v>
      </c>
      <c r="C58" s="2549" t="s">
        <v>280</v>
      </c>
      <c r="D58" s="2549" t="s">
        <v>280</v>
      </c>
      <c r="E58" s="2549" t="s">
        <v>280</v>
      </c>
      <c r="F58" s="2549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19.0</v>
      </c>
      <c r="C59" s="2633">
        <v>20.0</v>
      </c>
      <c r="D59" s="2633">
        <v>21.0</v>
      </c>
      <c r="E59" s="2633">
        <v>22.0</v>
      </c>
      <c r="F59" s="2633">
        <v>23.0</v>
      </c>
      <c r="G59" s="2633">
        <v>24.0</v>
      </c>
      <c r="H59" s="2633">
        <v>25.0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47" t="s">
        <v>78</v>
      </c>
      <c r="F62" s="2547" t="s">
        <v>78</v>
      </c>
      <c r="G62" s="2547" t="s">
        <v>78</v>
      </c>
      <c r="H62" s="2553" t="s">
        <v>4108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26.0</v>
      </c>
      <c r="C64" s="2633">
        <v>27.0</v>
      </c>
      <c r="D64" s="2633">
        <v>28.0</v>
      </c>
      <c r="E64" s="2633">
        <v>29.0</v>
      </c>
      <c r="F64" s="2633">
        <v>30.0</v>
      </c>
      <c r="G64" s="2633"/>
      <c r="H64" s="2633"/>
      <c r="I64" s="2522"/>
    </row>
    <row r="65" ht="18.0" customHeight="1">
      <c r="A65" s="2522"/>
      <c r="B65" s="2543"/>
      <c r="C65" s="2543"/>
      <c r="D65" s="2543"/>
      <c r="E65" s="2543"/>
      <c r="F65" s="2543"/>
      <c r="G65" s="2634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543"/>
      <c r="G66" s="2634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547" t="s">
        <v>78</v>
      </c>
      <c r="F67" s="2547" t="s">
        <v>78</v>
      </c>
      <c r="G67" s="2634"/>
      <c r="H67" s="2634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548" t="s">
        <v>280</v>
      </c>
      <c r="G68" s="2634"/>
      <c r="H68" s="2634"/>
      <c r="I68" s="2522"/>
    </row>
    <row r="69">
      <c r="A69" s="2522"/>
      <c r="B69" s="2554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15"/>
      <c r="G74" s="4"/>
      <c r="H74" s="2522"/>
      <c r="I74" s="2522"/>
    </row>
    <row r="75">
      <c r="A75" s="2522"/>
      <c r="B75" s="51"/>
      <c r="D75" s="73" t="s">
        <v>85</v>
      </c>
      <c r="E75" s="2622" t="s">
        <v>5691</v>
      </c>
      <c r="F75" s="113"/>
      <c r="G75" s="114"/>
      <c r="H75" s="2522"/>
      <c r="I75" s="2522"/>
    </row>
    <row r="76">
      <c r="A76" s="2522"/>
      <c r="B76" s="51"/>
      <c r="D76" s="73" t="s">
        <v>116</v>
      </c>
      <c r="E76" s="2622" t="s">
        <v>5694</v>
      </c>
      <c r="F76" s="113"/>
      <c r="G76" s="114"/>
      <c r="H76" s="2522"/>
      <c r="I76" s="2522"/>
    </row>
    <row r="77">
      <c r="A77" s="2522"/>
      <c r="B77" s="153"/>
      <c r="C77" s="113"/>
      <c r="D77" s="73" t="s">
        <v>169</v>
      </c>
      <c r="E77" s="2622" t="s">
        <v>5702</v>
      </c>
      <c r="F77" s="113"/>
      <c r="G77" s="114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4"/>
      <c r="F78" s="2564" t="s">
        <v>4454</v>
      </c>
      <c r="G78" s="2565" t="s">
        <v>5438</v>
      </c>
      <c r="H78" s="2522"/>
      <c r="I78" s="2522"/>
    </row>
    <row r="79">
      <c r="A79" s="2558"/>
      <c r="B79" s="2566" t="s">
        <v>5713</v>
      </c>
      <c r="C79" s="2567">
        <v>46115.0</v>
      </c>
      <c r="D79" s="2569" t="s">
        <v>508</v>
      </c>
      <c r="E79" s="4"/>
      <c r="F79" s="2569" t="s">
        <v>508</v>
      </c>
      <c r="G79" s="2570" t="s">
        <v>508</v>
      </c>
      <c r="H79" s="2522"/>
      <c r="I79" s="2522"/>
    </row>
    <row r="80">
      <c r="A80" s="2522"/>
      <c r="B80" s="2566" t="s">
        <v>5715</v>
      </c>
      <c r="C80" s="2637">
        <v>46130.0</v>
      </c>
      <c r="D80" s="2569" t="s">
        <v>508</v>
      </c>
      <c r="E80" s="4"/>
      <c r="F80" s="2569" t="s">
        <v>508</v>
      </c>
      <c r="G80" s="2570" t="s">
        <v>508</v>
      </c>
      <c r="H80" s="2522"/>
      <c r="I80" s="2522"/>
    </row>
    <row r="81">
      <c r="A81" s="2522"/>
      <c r="B81" s="2566" t="s">
        <v>4120</v>
      </c>
      <c r="C81" s="2567">
        <v>46137.0</v>
      </c>
      <c r="D81" s="2569" t="s">
        <v>508</v>
      </c>
      <c r="E81" s="4"/>
      <c r="F81" s="2569" t="s">
        <v>508</v>
      </c>
      <c r="G81" s="2570" t="s">
        <v>508</v>
      </c>
      <c r="H81" s="2522"/>
      <c r="I81" s="2522"/>
    </row>
    <row r="82">
      <c r="A82" s="2522"/>
      <c r="B82" s="2571" t="s">
        <v>78</v>
      </c>
      <c r="C82" s="2572">
        <v>46113.0</v>
      </c>
      <c r="D82" s="2573" t="s">
        <v>5440</v>
      </c>
      <c r="E82" s="2639"/>
      <c r="F82" s="2642" t="s">
        <v>5717</v>
      </c>
      <c r="G82" s="2643"/>
      <c r="H82" s="2522"/>
      <c r="I82" s="2522"/>
    </row>
    <row r="83">
      <c r="A83" s="2522"/>
      <c r="B83" s="2571" t="s">
        <v>78</v>
      </c>
      <c r="C83" s="2572">
        <v>46114.0</v>
      </c>
      <c r="D83" s="2573" t="s">
        <v>5440</v>
      </c>
      <c r="E83" s="2639"/>
      <c r="F83" s="2646" t="s">
        <v>5717</v>
      </c>
      <c r="G83" s="2647"/>
      <c r="H83" s="2522"/>
      <c r="I83" s="2522"/>
    </row>
    <row r="84">
      <c r="A84" s="2522"/>
      <c r="B84" s="2571" t="s">
        <v>78</v>
      </c>
      <c r="C84" s="2572">
        <v>46115.0</v>
      </c>
      <c r="D84" s="2573" t="s">
        <v>947</v>
      </c>
      <c r="E84" s="2639"/>
      <c r="F84" s="2646" t="s">
        <v>5721</v>
      </c>
      <c r="G84" s="2647"/>
      <c r="H84" s="2522"/>
      <c r="I84" s="2522"/>
    </row>
    <row r="85">
      <c r="A85" s="2522"/>
      <c r="B85" s="2571" t="s">
        <v>78</v>
      </c>
      <c r="C85" s="2572">
        <v>46117.0</v>
      </c>
      <c r="D85" s="2573" t="s">
        <v>134</v>
      </c>
      <c r="E85" s="2639"/>
      <c r="F85" s="2646" t="s">
        <v>5723</v>
      </c>
      <c r="G85" s="2647"/>
      <c r="H85" s="2522"/>
      <c r="I85" s="2522"/>
    </row>
    <row r="86">
      <c r="A86" s="2522"/>
      <c r="B86" s="2571" t="s">
        <v>78</v>
      </c>
      <c r="C86" s="2572">
        <v>46118.0</v>
      </c>
      <c r="D86" s="2573" t="s">
        <v>4313</v>
      </c>
      <c r="E86" s="2639"/>
      <c r="F86" s="2646" t="s">
        <v>5726</v>
      </c>
      <c r="G86" s="2647"/>
      <c r="H86" s="2522"/>
      <c r="I86" s="2522"/>
    </row>
    <row r="87">
      <c r="A87" s="2522"/>
      <c r="B87" s="2571" t="s">
        <v>78</v>
      </c>
      <c r="C87" s="2572">
        <v>46119.0</v>
      </c>
      <c r="D87" s="2573" t="s">
        <v>786</v>
      </c>
      <c r="E87" s="2639"/>
      <c r="F87" s="2646" t="s">
        <v>5729</v>
      </c>
      <c r="G87" s="2647"/>
      <c r="H87" s="2522"/>
      <c r="I87" s="2522"/>
    </row>
    <row r="88">
      <c r="A88" s="2522"/>
      <c r="B88" s="2571" t="s">
        <v>78</v>
      </c>
      <c r="C88" s="2572">
        <v>46120.0</v>
      </c>
      <c r="D88" s="2573" t="s">
        <v>214</v>
      </c>
      <c r="E88" s="2639"/>
      <c r="F88" s="2646" t="s">
        <v>5731</v>
      </c>
      <c r="G88" s="2650"/>
      <c r="H88" s="2522"/>
      <c r="I88" s="2522"/>
    </row>
    <row r="89">
      <c r="A89" s="2522"/>
      <c r="B89" s="2571" t="s">
        <v>78</v>
      </c>
      <c r="C89" s="2572">
        <v>46121.0</v>
      </c>
      <c r="D89" s="2573" t="s">
        <v>886</v>
      </c>
      <c r="E89" s="2639"/>
      <c r="F89" s="2646" t="s">
        <v>5734</v>
      </c>
      <c r="G89" s="2647"/>
      <c r="H89" s="2522"/>
      <c r="I89" s="2522"/>
    </row>
    <row r="90">
      <c r="A90" s="2522"/>
      <c r="B90" s="2571" t="s">
        <v>78</v>
      </c>
      <c r="C90" s="2572">
        <v>46122.0</v>
      </c>
      <c r="D90" s="2573" t="s">
        <v>5280</v>
      </c>
      <c r="E90" s="2639"/>
      <c r="F90" s="2646" t="s">
        <v>5737</v>
      </c>
      <c r="G90" s="2647"/>
      <c r="H90" s="2522"/>
      <c r="I90" s="2522"/>
    </row>
    <row r="91">
      <c r="A91" s="2522"/>
      <c r="B91" s="2571" t="s">
        <v>78</v>
      </c>
      <c r="C91" s="2572">
        <v>46123.0</v>
      </c>
      <c r="D91" s="2573" t="s">
        <v>228</v>
      </c>
      <c r="E91" s="2639"/>
      <c r="F91" s="2646" t="s">
        <v>5741</v>
      </c>
      <c r="G91" s="2647"/>
      <c r="H91" s="2522"/>
      <c r="I91" s="2522"/>
    </row>
    <row r="92">
      <c r="A92" s="2522"/>
      <c r="B92" s="2571" t="s">
        <v>78</v>
      </c>
      <c r="C92" s="2572">
        <v>46124.0</v>
      </c>
      <c r="D92" s="2573" t="s">
        <v>621</v>
      </c>
      <c r="E92" s="2639"/>
      <c r="F92" s="2646" t="s">
        <v>5744</v>
      </c>
      <c r="G92" s="2647"/>
      <c r="H92" s="2522"/>
      <c r="I92" s="2522"/>
    </row>
    <row r="93">
      <c r="A93" s="2522"/>
      <c r="B93" s="2571" t="s">
        <v>78</v>
      </c>
      <c r="C93" s="2572">
        <v>46125.0</v>
      </c>
      <c r="D93" s="2573" t="s">
        <v>4813</v>
      </c>
      <c r="E93" s="2639"/>
      <c r="F93" s="2646" t="s">
        <v>5747</v>
      </c>
      <c r="G93" s="2647"/>
      <c r="H93" s="2522"/>
      <c r="I93" s="2522"/>
    </row>
    <row r="94">
      <c r="A94" s="2522"/>
      <c r="B94" s="2571" t="s">
        <v>78</v>
      </c>
      <c r="C94" s="2572">
        <v>46126.0</v>
      </c>
      <c r="D94" s="2573" t="s">
        <v>3987</v>
      </c>
      <c r="E94" s="2639"/>
      <c r="F94" s="2646" t="s">
        <v>5749</v>
      </c>
      <c r="G94" s="2647"/>
      <c r="H94" s="2522"/>
      <c r="I94" s="2522"/>
    </row>
    <row r="95">
      <c r="A95" s="2522"/>
      <c r="B95" s="2571" t="s">
        <v>78</v>
      </c>
      <c r="C95" s="2572">
        <v>46127.0</v>
      </c>
      <c r="D95" s="2573" t="s">
        <v>1968</v>
      </c>
      <c r="E95" s="2639"/>
      <c r="F95" s="2646" t="s">
        <v>5752</v>
      </c>
      <c r="G95" s="2647"/>
      <c r="H95" s="2522"/>
      <c r="I95" s="2522"/>
    </row>
    <row r="96">
      <c r="A96" s="2522"/>
      <c r="B96" s="2571" t="s">
        <v>78</v>
      </c>
      <c r="C96" s="2572">
        <v>46128.0</v>
      </c>
      <c r="D96" s="2573" t="s">
        <v>5440</v>
      </c>
      <c r="E96" s="2639"/>
      <c r="F96" s="2646" t="s">
        <v>5717</v>
      </c>
      <c r="G96" s="2647"/>
      <c r="H96" s="2522"/>
      <c r="I96" s="2522"/>
    </row>
    <row r="97">
      <c r="A97" s="2522"/>
      <c r="B97" s="2571" t="s">
        <v>78</v>
      </c>
      <c r="C97" s="2572">
        <v>46131.0</v>
      </c>
      <c r="D97" s="2573" t="s">
        <v>222</v>
      </c>
      <c r="E97" s="2639"/>
      <c r="F97" s="2646" t="s">
        <v>5757</v>
      </c>
      <c r="G97" s="2647"/>
      <c r="H97" s="2522"/>
      <c r="I97" s="2522"/>
    </row>
    <row r="98">
      <c r="A98" s="2522"/>
      <c r="B98" s="2571" t="s">
        <v>78</v>
      </c>
      <c r="C98" s="2572">
        <v>46132.0</v>
      </c>
      <c r="D98" s="2573" t="s">
        <v>157</v>
      </c>
      <c r="E98" s="2639"/>
      <c r="F98" s="2646" t="s">
        <v>5760</v>
      </c>
      <c r="G98" s="2647"/>
      <c r="H98" s="2522"/>
      <c r="I98" s="2522"/>
    </row>
    <row r="99">
      <c r="A99" s="2522"/>
      <c r="B99" s="2571" t="s">
        <v>78</v>
      </c>
      <c r="C99" s="2572">
        <v>46133.0</v>
      </c>
      <c r="D99" s="2573" t="s">
        <v>1231</v>
      </c>
      <c r="E99" s="2639"/>
      <c r="F99" s="2646" t="s">
        <v>5763</v>
      </c>
      <c r="G99" s="2647"/>
      <c r="H99" s="2522"/>
      <c r="I99" s="2522"/>
    </row>
    <row r="100">
      <c r="A100" s="2522"/>
      <c r="B100" s="2571" t="s">
        <v>78</v>
      </c>
      <c r="C100" s="2572">
        <v>46134.0</v>
      </c>
      <c r="D100" s="2573" t="s">
        <v>5766</v>
      </c>
      <c r="E100" s="2639"/>
      <c r="F100" s="2646" t="s">
        <v>5768</v>
      </c>
      <c r="G100" s="2647"/>
      <c r="H100" s="2522"/>
      <c r="I100" s="2522"/>
    </row>
    <row r="101">
      <c r="A101" s="2522"/>
      <c r="B101" s="2571" t="s">
        <v>78</v>
      </c>
      <c r="C101" s="2572">
        <v>46135.0</v>
      </c>
      <c r="D101" s="2573" t="s">
        <v>161</v>
      </c>
      <c r="E101" s="2639"/>
      <c r="F101" s="2646" t="s">
        <v>5770</v>
      </c>
      <c r="G101" s="2647"/>
      <c r="H101" s="2522"/>
      <c r="I101" s="2522"/>
    </row>
    <row r="102">
      <c r="A102" s="2522"/>
      <c r="B102" s="2571" t="s">
        <v>78</v>
      </c>
      <c r="C102" s="2572">
        <v>46136.0</v>
      </c>
      <c r="D102" s="2573" t="s">
        <v>4288</v>
      </c>
      <c r="E102" s="2639"/>
      <c r="F102" s="2654" t="s">
        <v>5773</v>
      </c>
      <c r="G102" s="2647"/>
      <c r="H102" s="2522"/>
      <c r="I102" s="2522"/>
    </row>
    <row r="103">
      <c r="A103" s="2522"/>
      <c r="B103" s="2571" t="s">
        <v>78</v>
      </c>
      <c r="C103" s="2572">
        <v>46138.0</v>
      </c>
      <c r="D103" s="2573" t="s">
        <v>659</v>
      </c>
      <c r="E103" s="2639"/>
      <c r="F103" s="2646" t="s">
        <v>5775</v>
      </c>
      <c r="G103" s="2647"/>
      <c r="H103" s="2522"/>
      <c r="I103" s="2522"/>
    </row>
    <row r="104">
      <c r="A104" s="2522"/>
      <c r="B104" s="2571" t="s">
        <v>78</v>
      </c>
      <c r="C104" s="2572">
        <v>46139.0</v>
      </c>
      <c r="D104" s="2573" t="s">
        <v>4982</v>
      </c>
      <c r="E104" s="2639"/>
      <c r="F104" s="2646" t="s">
        <v>5777</v>
      </c>
      <c r="G104" s="2647"/>
      <c r="H104" s="2522"/>
      <c r="I104" s="2522"/>
    </row>
    <row r="105">
      <c r="A105" s="2522"/>
      <c r="B105" s="2571" t="s">
        <v>78</v>
      </c>
      <c r="C105" s="2572">
        <v>46140.0</v>
      </c>
      <c r="D105" s="2573" t="s">
        <v>372</v>
      </c>
      <c r="E105" s="2639"/>
      <c r="F105" s="2646" t="s">
        <v>5782</v>
      </c>
      <c r="G105" s="2647"/>
      <c r="H105" s="2522"/>
      <c r="I105" s="2522"/>
    </row>
    <row r="106">
      <c r="A106" s="2522"/>
      <c r="B106" s="2571" t="s">
        <v>78</v>
      </c>
      <c r="C106" s="2572">
        <v>46141.0</v>
      </c>
      <c r="D106" s="2573" t="s">
        <v>4951</v>
      </c>
      <c r="E106" s="2639"/>
      <c r="F106" s="2646" t="s">
        <v>5784</v>
      </c>
      <c r="G106" s="2647"/>
      <c r="H106" s="2522"/>
      <c r="I106" s="2522"/>
    </row>
    <row r="107">
      <c r="A107" s="2522"/>
      <c r="B107" s="2571" t="s">
        <v>78</v>
      </c>
      <c r="C107" s="2572">
        <v>46142.0</v>
      </c>
      <c r="D107" s="2573" t="s">
        <v>1499</v>
      </c>
      <c r="E107" s="2639"/>
      <c r="F107" s="2646" t="s">
        <v>5787</v>
      </c>
      <c r="G107" s="2647"/>
      <c r="H107" s="2522"/>
      <c r="I107" s="2522"/>
    </row>
    <row r="108">
      <c r="A108" s="2522"/>
      <c r="B108" s="2582" t="s">
        <v>280</v>
      </c>
      <c r="C108" s="2583">
        <v>46113.0</v>
      </c>
      <c r="D108" s="2584" t="s">
        <v>583</v>
      </c>
      <c r="E108" s="2658"/>
      <c r="F108" s="2660" t="s">
        <v>5790</v>
      </c>
      <c r="G108" s="2661"/>
      <c r="H108" s="2522"/>
      <c r="I108" s="2522"/>
    </row>
    <row r="109">
      <c r="A109" s="2522"/>
      <c r="B109" s="2582" t="s">
        <v>280</v>
      </c>
      <c r="C109" s="2583">
        <v>46114.0</v>
      </c>
      <c r="D109" s="2584" t="s">
        <v>5778</v>
      </c>
      <c r="E109" s="2658"/>
      <c r="F109" s="2660" t="s">
        <v>5791</v>
      </c>
      <c r="G109" s="2661"/>
      <c r="H109" s="2522"/>
      <c r="I109" s="2522"/>
    </row>
    <row r="110">
      <c r="A110" s="2522"/>
      <c r="B110" s="2582" t="s">
        <v>280</v>
      </c>
      <c r="C110" s="2583">
        <v>46115.0</v>
      </c>
      <c r="D110" s="2584" t="s">
        <v>134</v>
      </c>
      <c r="E110" s="2658"/>
      <c r="F110" s="2660" t="s">
        <v>5723</v>
      </c>
      <c r="G110" s="2663"/>
      <c r="H110" s="2522"/>
      <c r="I110" s="2522"/>
    </row>
    <row r="111">
      <c r="A111" s="2522"/>
      <c r="B111" s="2582" t="s">
        <v>280</v>
      </c>
      <c r="C111" s="2583">
        <v>46116.0</v>
      </c>
      <c r="D111" s="2584" t="s">
        <v>5402</v>
      </c>
      <c r="E111" s="2658"/>
      <c r="F111" s="2660" t="s">
        <v>5797</v>
      </c>
      <c r="G111" s="2661"/>
      <c r="H111" s="2522"/>
      <c r="I111" s="2522"/>
    </row>
    <row r="112">
      <c r="A112" s="2522"/>
      <c r="B112" s="2582" t="s">
        <v>280</v>
      </c>
      <c r="C112" s="2583">
        <v>46117.0</v>
      </c>
      <c r="D112" s="2584" t="s">
        <v>4725</v>
      </c>
      <c r="E112" s="2658"/>
      <c r="F112" s="2660" t="s">
        <v>5799</v>
      </c>
      <c r="G112" s="2661"/>
      <c r="H112" s="2522"/>
      <c r="I112" s="2522"/>
    </row>
    <row r="113">
      <c r="A113" s="2522"/>
      <c r="B113" s="2582" t="s">
        <v>280</v>
      </c>
      <c r="C113" s="2583">
        <v>46118.0</v>
      </c>
      <c r="D113" s="2584" t="s">
        <v>3114</v>
      </c>
      <c r="E113" s="2658"/>
      <c r="F113" s="2660" t="s">
        <v>5802</v>
      </c>
      <c r="G113" s="2661"/>
      <c r="H113" s="2522"/>
      <c r="I113" s="2522"/>
    </row>
    <row r="114">
      <c r="A114" s="2522"/>
      <c r="B114" s="2582" t="s">
        <v>280</v>
      </c>
      <c r="C114" s="2583">
        <v>46119.0</v>
      </c>
      <c r="D114" s="2584" t="s">
        <v>547</v>
      </c>
      <c r="E114" s="2658"/>
      <c r="F114" s="2660" t="s">
        <v>5805</v>
      </c>
      <c r="G114" s="2661"/>
      <c r="H114" s="2522"/>
      <c r="I114" s="2522"/>
    </row>
    <row r="115">
      <c r="A115" s="2522"/>
      <c r="B115" s="2582" t="s">
        <v>280</v>
      </c>
      <c r="C115" s="2583">
        <v>46120.0</v>
      </c>
      <c r="D115" s="2584" t="s">
        <v>1503</v>
      </c>
      <c r="E115" s="2658"/>
      <c r="F115" s="2660" t="s">
        <v>5808</v>
      </c>
      <c r="G115" s="2661"/>
      <c r="H115" s="2522"/>
      <c r="I115" s="2522"/>
    </row>
    <row r="116">
      <c r="A116" s="2522"/>
      <c r="B116" s="2582" t="s">
        <v>280</v>
      </c>
      <c r="C116" s="2583">
        <v>46121.0</v>
      </c>
      <c r="D116" s="2584" t="s">
        <v>2144</v>
      </c>
      <c r="E116" s="2658"/>
      <c r="F116" s="2660" t="s">
        <v>5811</v>
      </c>
      <c r="G116" s="2663" t="s">
        <v>5814</v>
      </c>
      <c r="H116" s="2522"/>
      <c r="I116" s="2522"/>
    </row>
    <row r="117">
      <c r="A117" s="2522"/>
      <c r="B117" s="2582" t="s">
        <v>280</v>
      </c>
      <c r="C117" s="2583">
        <v>46122.0</v>
      </c>
      <c r="D117" s="2584" t="s">
        <v>5815</v>
      </c>
      <c r="E117" s="2658"/>
      <c r="F117" s="2660" t="s">
        <v>5816</v>
      </c>
      <c r="G117" s="2661"/>
      <c r="H117" s="2522"/>
      <c r="I117" s="2522"/>
    </row>
    <row r="118">
      <c r="A118" s="2522"/>
      <c r="B118" s="2582" t="s">
        <v>280</v>
      </c>
      <c r="C118" s="2583">
        <v>46123.0</v>
      </c>
      <c r="D118" s="2584" t="s">
        <v>4943</v>
      </c>
      <c r="E118" s="2658"/>
      <c r="F118" s="2660" t="s">
        <v>5819</v>
      </c>
      <c r="G118" s="2663"/>
      <c r="H118" s="2522"/>
      <c r="I118" s="2522"/>
    </row>
    <row r="119">
      <c r="A119" s="2522"/>
      <c r="B119" s="2582" t="s">
        <v>280</v>
      </c>
      <c r="C119" s="2583">
        <v>46124.0</v>
      </c>
      <c r="D119" s="2584" t="s">
        <v>4883</v>
      </c>
      <c r="E119" s="2658"/>
      <c r="F119" s="2660" t="s">
        <v>5822</v>
      </c>
      <c r="G119" s="2661"/>
      <c r="H119" s="2522"/>
      <c r="I119" s="2522"/>
    </row>
    <row r="120">
      <c r="A120" s="2522"/>
      <c r="B120" s="2582" t="s">
        <v>280</v>
      </c>
      <c r="C120" s="2583">
        <v>46125.0</v>
      </c>
      <c r="D120" s="2584" t="s">
        <v>5826</v>
      </c>
      <c r="E120" s="2658"/>
      <c r="F120" s="2660" t="s">
        <v>5827</v>
      </c>
      <c r="G120" s="2661"/>
      <c r="H120" s="2522"/>
      <c r="I120" s="2522"/>
    </row>
    <row r="121">
      <c r="A121" s="2522"/>
      <c r="B121" s="2582" t="s">
        <v>280</v>
      </c>
      <c r="C121" s="2583">
        <v>46126.0</v>
      </c>
      <c r="D121" s="2584" t="s">
        <v>228</v>
      </c>
      <c r="E121" s="2658"/>
      <c r="F121" s="2660" t="s">
        <v>5741</v>
      </c>
      <c r="G121" s="2661"/>
      <c r="H121" s="2522"/>
      <c r="I121" s="2608" t="s">
        <v>149</v>
      </c>
    </row>
    <row r="122">
      <c r="A122" s="2522"/>
      <c r="B122" s="2582" t="s">
        <v>280</v>
      </c>
      <c r="C122" s="2583">
        <v>46127.0</v>
      </c>
      <c r="D122" s="2584" t="s">
        <v>238</v>
      </c>
      <c r="E122" s="2658"/>
      <c r="F122" s="2660" t="s">
        <v>5796</v>
      </c>
      <c r="G122" s="2663"/>
      <c r="H122" s="2522"/>
      <c r="I122" s="2522"/>
    </row>
    <row r="123">
      <c r="A123" s="2522"/>
      <c r="B123" s="2582" t="s">
        <v>280</v>
      </c>
      <c r="C123" s="2583">
        <v>46128.0</v>
      </c>
      <c r="D123" s="2584" t="s">
        <v>4285</v>
      </c>
      <c r="E123" s="2658"/>
      <c r="F123" s="2660" t="s">
        <v>5834</v>
      </c>
      <c r="G123" s="2661"/>
      <c r="H123" s="2522"/>
      <c r="I123" s="2522"/>
    </row>
    <row r="124">
      <c r="A124" s="2522"/>
      <c r="B124" s="2582" t="s">
        <v>280</v>
      </c>
      <c r="C124" s="2583">
        <v>46129.0</v>
      </c>
      <c r="D124" s="2584" t="s">
        <v>1245</v>
      </c>
      <c r="E124" s="2658"/>
      <c r="F124" s="2660" t="s">
        <v>5837</v>
      </c>
      <c r="G124" s="2661"/>
      <c r="H124" s="2522"/>
      <c r="I124" s="2522"/>
    </row>
    <row r="125">
      <c r="A125" s="2522"/>
      <c r="B125" s="2582" t="s">
        <v>280</v>
      </c>
      <c r="C125" s="2583">
        <v>46130.0</v>
      </c>
      <c r="D125" s="2584" t="s">
        <v>488</v>
      </c>
      <c r="E125" s="2658"/>
      <c r="F125" s="2660" t="s">
        <v>5839</v>
      </c>
      <c r="G125" s="2661"/>
      <c r="H125" s="2522"/>
      <c r="I125" s="2522"/>
    </row>
    <row r="126">
      <c r="A126" s="2522"/>
      <c r="B126" s="2582" t="s">
        <v>280</v>
      </c>
      <c r="C126" s="2583">
        <v>46131.0</v>
      </c>
      <c r="D126" s="2584" t="s">
        <v>5758</v>
      </c>
      <c r="E126" s="2658"/>
      <c r="F126" s="2660" t="s">
        <v>5843</v>
      </c>
      <c r="G126" s="2663" t="s">
        <v>5845</v>
      </c>
      <c r="H126" s="2522"/>
      <c r="I126" s="2522"/>
    </row>
    <row r="127">
      <c r="A127" s="2522"/>
      <c r="B127" s="2582" t="s">
        <v>280</v>
      </c>
      <c r="C127" s="2583">
        <v>46132.0</v>
      </c>
      <c r="D127" s="2584" t="s">
        <v>5847</v>
      </c>
      <c r="E127" s="2658"/>
      <c r="F127" s="2660" t="s">
        <v>5794</v>
      </c>
      <c r="G127" s="2661"/>
      <c r="H127" s="2522"/>
      <c r="I127" s="2522"/>
    </row>
    <row r="128">
      <c r="A128" s="2522"/>
      <c r="B128" s="2582" t="s">
        <v>280</v>
      </c>
      <c r="C128" s="2583">
        <v>46133.0</v>
      </c>
      <c r="D128" s="2584" t="s">
        <v>564</v>
      </c>
      <c r="E128" s="2658"/>
      <c r="F128" s="2660" t="s">
        <v>5850</v>
      </c>
      <c r="G128" s="2661"/>
      <c r="H128" s="2522"/>
      <c r="I128" s="2522"/>
    </row>
    <row r="129">
      <c r="A129" s="2522"/>
      <c r="B129" s="2582" t="s">
        <v>280</v>
      </c>
      <c r="C129" s="2583">
        <v>46134.0</v>
      </c>
      <c r="D129" s="2584" t="s">
        <v>4688</v>
      </c>
      <c r="E129" s="2658"/>
      <c r="F129" s="2660" t="s">
        <v>5852</v>
      </c>
      <c r="G129" s="2661"/>
      <c r="H129" s="2522"/>
      <c r="I129" s="2522"/>
    </row>
    <row r="130">
      <c r="A130" s="2522"/>
      <c r="B130" s="2582" t="s">
        <v>280</v>
      </c>
      <c r="C130" s="2583">
        <v>46135.0</v>
      </c>
      <c r="D130" s="2584" t="s">
        <v>150</v>
      </c>
      <c r="E130" s="2658"/>
      <c r="F130" s="2660" t="s">
        <v>5855</v>
      </c>
      <c r="G130" s="2661"/>
      <c r="H130" s="2522"/>
      <c r="I130" s="2522"/>
    </row>
    <row r="131">
      <c r="A131" s="2522"/>
      <c r="B131" s="2582" t="s">
        <v>280</v>
      </c>
      <c r="C131" s="2583">
        <v>46136.0</v>
      </c>
      <c r="D131" s="2584" t="s">
        <v>269</v>
      </c>
      <c r="E131" s="2658"/>
      <c r="F131" s="2660" t="s">
        <v>5858</v>
      </c>
      <c r="G131" s="2661"/>
      <c r="H131" s="2522"/>
      <c r="I131" s="2522"/>
    </row>
    <row r="132">
      <c r="A132" s="2522"/>
      <c r="B132" s="2582" t="s">
        <v>280</v>
      </c>
      <c r="C132" s="2583">
        <v>46137.0</v>
      </c>
      <c r="D132" s="2584" t="s">
        <v>4131</v>
      </c>
      <c r="E132" s="2658"/>
      <c r="F132" s="2660" t="s">
        <v>5860</v>
      </c>
      <c r="G132" s="2661"/>
      <c r="H132" s="2522"/>
      <c r="I132" s="2522"/>
    </row>
    <row r="133">
      <c r="A133" s="2522"/>
      <c r="B133" s="2582" t="s">
        <v>280</v>
      </c>
      <c r="C133" s="2583">
        <v>46138.0</v>
      </c>
      <c r="D133" s="2584" t="s">
        <v>4288</v>
      </c>
      <c r="E133" s="2658"/>
      <c r="F133" s="2660" t="s">
        <v>5773</v>
      </c>
      <c r="G133" s="2661"/>
      <c r="H133" s="2522"/>
      <c r="I133" s="2522"/>
    </row>
    <row r="134">
      <c r="A134" s="2522"/>
      <c r="B134" s="2582" t="s">
        <v>280</v>
      </c>
      <c r="C134" s="2583">
        <v>46139.0</v>
      </c>
      <c r="D134" s="2584" t="s">
        <v>671</v>
      </c>
      <c r="E134" s="2658"/>
      <c r="F134" s="2660" t="s">
        <v>5836</v>
      </c>
      <c r="G134" s="2661"/>
      <c r="H134" s="2522"/>
      <c r="I134" s="2522"/>
    </row>
    <row r="135">
      <c r="A135" s="2522"/>
      <c r="B135" s="2582" t="s">
        <v>280</v>
      </c>
      <c r="C135" s="2583">
        <v>46140.0</v>
      </c>
      <c r="D135" s="2584" t="s">
        <v>3987</v>
      </c>
      <c r="E135" s="2658"/>
      <c r="F135" s="2660" t="s">
        <v>5749</v>
      </c>
      <c r="G135" s="2661"/>
      <c r="H135" s="2522"/>
      <c r="I135" s="2522"/>
    </row>
    <row r="136">
      <c r="A136" s="2522"/>
      <c r="B136" s="2582" t="s">
        <v>280</v>
      </c>
      <c r="C136" s="2583">
        <v>46141.0</v>
      </c>
      <c r="D136" s="2584" t="s">
        <v>1323</v>
      </c>
      <c r="E136" s="2658"/>
      <c r="F136" s="2660" t="s">
        <v>5865</v>
      </c>
      <c r="G136" s="2661"/>
      <c r="H136" s="2522"/>
      <c r="I136" s="2522"/>
    </row>
    <row r="137">
      <c r="A137" s="2522"/>
      <c r="B137" s="2582" t="s">
        <v>280</v>
      </c>
      <c r="C137" s="2583">
        <v>46142.0</v>
      </c>
      <c r="D137" s="2584" t="s">
        <v>733</v>
      </c>
      <c r="E137" s="2658"/>
      <c r="F137" s="2660" t="s">
        <v>5867</v>
      </c>
      <c r="G137" s="2661"/>
      <c r="H137" s="2522"/>
      <c r="I137" s="2522"/>
    </row>
    <row r="138">
      <c r="A138" s="2522"/>
      <c r="B138" s="2522"/>
      <c r="C138" s="2522"/>
      <c r="D138" s="2522"/>
      <c r="E138" s="2522"/>
      <c r="F138" s="2522"/>
      <c r="G138" s="2522"/>
      <c r="H138" s="2522"/>
      <c r="I138" s="2522"/>
    </row>
  </sheetData>
  <autoFilter ref="$B$78:$B$138"/>
  <mergeCells count="47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C21:H21"/>
    <mergeCell ref="B22:H29"/>
    <mergeCell ref="B30:H30"/>
    <mergeCell ref="F31:G31"/>
    <mergeCell ref="F32:G32"/>
    <mergeCell ref="F33:G33"/>
    <mergeCell ref="G37:H40"/>
    <mergeCell ref="E77:G77"/>
    <mergeCell ref="D78:E78"/>
    <mergeCell ref="D79:E79"/>
    <mergeCell ref="D80:E80"/>
    <mergeCell ref="D81:E81"/>
    <mergeCell ref="B37:F40"/>
    <mergeCell ref="B41:H41"/>
    <mergeCell ref="B42:H42"/>
    <mergeCell ref="B74:C77"/>
    <mergeCell ref="E74:G74"/>
    <mergeCell ref="E75:G75"/>
    <mergeCell ref="E76:G76"/>
  </mergeCells>
  <dataValidations>
    <dataValidation type="list" allowBlank="1" showErrorMessage="1" sqref="B82:B137">
      <formula1>"超級品牌日,今日旗艦店"</formula1>
    </dataValidation>
  </dataValidations>
  <hyperlinks>
    <hyperlink r:id="rId1" ref="F17"/>
    <hyperlink r:id="rId2" ref="F18"/>
    <hyperlink r:id="rId3" ref="F19"/>
    <hyperlink r:id="rId4" ref="B74"/>
    <hyperlink r:id="rId5" ref="E75"/>
    <hyperlink r:id="rId6" ref="E76"/>
    <hyperlink r:id="rId7" ref="E77"/>
    <hyperlink r:id="rId8" ref="F82"/>
    <hyperlink r:id="rId9" ref="F83"/>
    <hyperlink r:id="rId10" ref="F84"/>
    <hyperlink r:id="rId11" ref="F85"/>
    <hyperlink r:id="rId12" ref="F86"/>
    <hyperlink r:id="rId13" ref="F87"/>
    <hyperlink r:id="rId14" ref="F88"/>
    <hyperlink r:id="rId15" ref="F89"/>
    <hyperlink r:id="rId16" ref="F90"/>
    <hyperlink r:id="rId17" ref="F91"/>
    <hyperlink r:id="rId18" ref="F92"/>
    <hyperlink r:id="rId19" ref="F93"/>
    <hyperlink r:id="rId20" ref="F94"/>
    <hyperlink r:id="rId21" ref="F95"/>
    <hyperlink r:id="rId22" ref="F96"/>
    <hyperlink r:id="rId23" ref="F97"/>
    <hyperlink r:id="rId24" ref="F98"/>
    <hyperlink r:id="rId25" ref="F99"/>
    <hyperlink r:id="rId26" ref="F100"/>
    <hyperlink r:id="rId27" ref="F101"/>
    <hyperlink r:id="rId28" ref="F102"/>
    <hyperlink r:id="rId29" ref="F103"/>
    <hyperlink r:id="rId30" ref="F104"/>
    <hyperlink r:id="rId31" ref="F105"/>
    <hyperlink r:id="rId32" ref="F106"/>
    <hyperlink r:id="rId33" ref="F107"/>
    <hyperlink r:id="rId34" ref="F108"/>
    <hyperlink r:id="rId35" ref="F109"/>
    <hyperlink r:id="rId36" ref="F110"/>
    <hyperlink r:id="rId37" ref="F111"/>
    <hyperlink r:id="rId38" ref="F112"/>
    <hyperlink r:id="rId39" ref="F113"/>
    <hyperlink r:id="rId40" ref="F114"/>
    <hyperlink r:id="rId41" ref="F115"/>
    <hyperlink r:id="rId42" ref="F116"/>
    <hyperlink r:id="rId43" ref="F117"/>
    <hyperlink r:id="rId44" ref="F118"/>
    <hyperlink r:id="rId45" ref="F119"/>
    <hyperlink r:id="rId46" ref="F120"/>
    <hyperlink r:id="rId47" ref="F121"/>
    <hyperlink r:id="rId48" ref="F122"/>
    <hyperlink r:id="rId49" ref="F123"/>
    <hyperlink r:id="rId50" ref="F124"/>
    <hyperlink r:id="rId51" ref="F125"/>
    <hyperlink r:id="rId52" ref="F126"/>
    <hyperlink r:id="rId53" ref="F127"/>
    <hyperlink r:id="rId54" ref="F128"/>
    <hyperlink r:id="rId55" ref="F129"/>
    <hyperlink r:id="rId56" ref="F130"/>
    <hyperlink r:id="rId57" ref="F131"/>
    <hyperlink r:id="rId58" ref="F132"/>
    <hyperlink r:id="rId59" ref="F133"/>
    <hyperlink r:id="rId60" ref="F134"/>
    <hyperlink r:id="rId61" ref="F135"/>
    <hyperlink r:id="rId62" ref="F136"/>
    <hyperlink r:id="rId63" ref="F1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4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5868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5869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5874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5877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5882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 t="s">
        <v>5890</v>
      </c>
      <c r="G36" s="2522"/>
      <c r="H36" s="2522"/>
      <c r="I36" s="2522"/>
    </row>
    <row r="37">
      <c r="A37" s="2522"/>
      <c r="B37" s="2536" t="s">
        <v>5891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/>
      <c r="F44" s="2633"/>
      <c r="G44" s="2633">
        <v>1.0</v>
      </c>
      <c r="H44" s="2633">
        <v>2.0</v>
      </c>
      <c r="I44" s="2522"/>
    </row>
    <row r="45" ht="18.0" customHeight="1">
      <c r="A45" s="2542"/>
      <c r="B45" s="2634"/>
      <c r="C45" s="2634"/>
      <c r="D45" s="2634"/>
      <c r="E45" s="2634"/>
      <c r="F45" s="2634"/>
      <c r="G45" s="2543"/>
      <c r="H45" s="2543"/>
      <c r="I45" s="2522"/>
    </row>
    <row r="46" ht="18.0" customHeight="1">
      <c r="A46" s="2542"/>
      <c r="B46" s="2634"/>
      <c r="C46" s="2634"/>
      <c r="D46" s="2634"/>
      <c r="E46" s="2634"/>
      <c r="F46" s="2634"/>
      <c r="G46" s="2543"/>
      <c r="H46" s="2543"/>
      <c r="I46" s="2522"/>
    </row>
    <row r="47" ht="18.0" customHeight="1">
      <c r="A47" s="2542"/>
      <c r="B47" s="2634"/>
      <c r="C47" s="2634"/>
      <c r="D47" s="2634"/>
      <c r="E47" s="2634"/>
      <c r="F47" s="2634"/>
      <c r="G47" s="2544" t="s">
        <v>78</v>
      </c>
      <c r="H47" s="2544" t="s">
        <v>78</v>
      </c>
      <c r="I47" s="2522"/>
    </row>
    <row r="48" ht="18.0" customHeight="1">
      <c r="A48" s="2542"/>
      <c r="B48" s="2634"/>
      <c r="C48" s="2634"/>
      <c r="D48" s="2634"/>
      <c r="E48" s="2634"/>
      <c r="F48" s="2634"/>
      <c r="G48" s="2545" t="s">
        <v>280</v>
      </c>
      <c r="H48" s="2545" t="s">
        <v>280</v>
      </c>
      <c r="I48" s="2522"/>
    </row>
    <row r="49">
      <c r="A49" s="2522"/>
      <c r="B49" s="2633">
        <v>3.0</v>
      </c>
      <c r="C49" s="2633">
        <v>4.0</v>
      </c>
      <c r="D49" s="2633">
        <v>5.0</v>
      </c>
      <c r="E49" s="2633">
        <v>6.0</v>
      </c>
      <c r="F49" s="2633">
        <v>7.0</v>
      </c>
      <c r="G49" s="2633">
        <v>8.0</v>
      </c>
      <c r="H49" s="2633">
        <v>9.0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7" t="s">
        <v>78</v>
      </c>
      <c r="C51" s="2543"/>
      <c r="D51" s="2543"/>
      <c r="E51" s="2543"/>
      <c r="F51" s="2543"/>
      <c r="G51" s="2543"/>
      <c r="H51" s="2547" t="s">
        <v>78</v>
      </c>
      <c r="I51" s="2522"/>
    </row>
    <row r="52" ht="18.0" customHeight="1">
      <c r="A52" s="2522"/>
      <c r="B52" s="2549" t="s">
        <v>280</v>
      </c>
      <c r="C52" s="2543"/>
      <c r="D52" s="2550" t="s">
        <v>5897</v>
      </c>
      <c r="E52" s="2547" t="s">
        <v>78</v>
      </c>
      <c r="F52" s="2547" t="s">
        <v>78</v>
      </c>
      <c r="G52" s="2547" t="s">
        <v>78</v>
      </c>
      <c r="H52" s="2549" t="s">
        <v>280</v>
      </c>
      <c r="I52" s="2522"/>
    </row>
    <row r="53" ht="18.0" customHeight="1">
      <c r="A53" s="2522"/>
      <c r="B53" s="2549" t="s">
        <v>280</v>
      </c>
      <c r="C53" s="2548" t="s">
        <v>280</v>
      </c>
      <c r="D53" s="2548" t="s">
        <v>280</v>
      </c>
      <c r="E53" s="2548" t="s">
        <v>280</v>
      </c>
      <c r="F53" s="2548" t="s">
        <v>280</v>
      </c>
      <c r="G53" s="2549" t="s">
        <v>280</v>
      </c>
      <c r="H53" s="2549" t="s">
        <v>280</v>
      </c>
      <c r="I53" s="2522"/>
    </row>
    <row r="54" ht="18.0" customHeight="1">
      <c r="A54" s="2522"/>
      <c r="B54" s="2633">
        <v>10.0</v>
      </c>
      <c r="C54" s="2633">
        <v>11.0</v>
      </c>
      <c r="D54" s="2633">
        <v>12.0</v>
      </c>
      <c r="E54" s="2633">
        <v>13.0</v>
      </c>
      <c r="F54" s="2633">
        <v>14.0</v>
      </c>
      <c r="G54" s="2633">
        <v>15.0</v>
      </c>
      <c r="H54" s="2633">
        <v>16.0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7" t="s">
        <v>78</v>
      </c>
      <c r="C56" s="2543"/>
      <c r="D56" s="2543"/>
      <c r="E56" s="2543"/>
      <c r="F56" s="2551"/>
      <c r="G56" s="2543"/>
      <c r="H56" s="2543"/>
      <c r="I56" s="2522"/>
    </row>
    <row r="57" ht="18.0" customHeight="1">
      <c r="A57" s="2522"/>
      <c r="B57" s="2549" t="s">
        <v>280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7" t="s">
        <v>78</v>
      </c>
      <c r="H57" s="2547" t="s">
        <v>78</v>
      </c>
      <c r="I57" s="2522"/>
    </row>
    <row r="58" ht="18.0" customHeight="1">
      <c r="A58" s="2522"/>
      <c r="B58" s="2549" t="s">
        <v>280</v>
      </c>
      <c r="C58" s="2549" t="s">
        <v>280</v>
      </c>
      <c r="D58" s="2549" t="s">
        <v>280</v>
      </c>
      <c r="E58" s="2549" t="s">
        <v>280</v>
      </c>
      <c r="F58" s="2549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17.0</v>
      </c>
      <c r="C59" s="2633">
        <v>18.0</v>
      </c>
      <c r="D59" s="2633">
        <v>19.0</v>
      </c>
      <c r="E59" s="2633">
        <v>20.0</v>
      </c>
      <c r="F59" s="2633">
        <v>21.0</v>
      </c>
      <c r="G59" s="2633">
        <v>22.0</v>
      </c>
      <c r="H59" s="2633">
        <v>23.0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52" t="s">
        <v>5899</v>
      </c>
      <c r="D62" s="2547" t="s">
        <v>78</v>
      </c>
      <c r="E62" s="2547" t="s">
        <v>78</v>
      </c>
      <c r="F62" s="2547" t="s">
        <v>78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24.0</v>
      </c>
      <c r="C64" s="2633">
        <v>25.0</v>
      </c>
      <c r="D64" s="2633">
        <v>26.0</v>
      </c>
      <c r="E64" s="2633">
        <v>27.0</v>
      </c>
      <c r="F64" s="2633">
        <v>28.0</v>
      </c>
      <c r="G64" s="2633">
        <v>29.0</v>
      </c>
      <c r="H64" s="2633">
        <v>30.0</v>
      </c>
      <c r="I64" s="2522"/>
    </row>
    <row r="65" ht="18.0" customHeight="1">
      <c r="A65" s="2522"/>
      <c r="B65" s="2543"/>
      <c r="C65" s="2543"/>
      <c r="D65" s="1389"/>
      <c r="E65" s="1389"/>
      <c r="F65" s="1389"/>
      <c r="G65" s="1389"/>
      <c r="H65" s="1389"/>
      <c r="I65" s="2522"/>
    </row>
    <row r="66" ht="18.0" customHeight="1">
      <c r="A66" s="2522"/>
      <c r="B66" s="2546" t="s">
        <v>4102</v>
      </c>
      <c r="C66" s="2543"/>
      <c r="D66" s="1386"/>
      <c r="E66" s="1386"/>
      <c r="F66" s="1386"/>
      <c r="G66" s="1386"/>
      <c r="H66" s="1386"/>
      <c r="I66" s="2522"/>
    </row>
    <row r="67" ht="18.0" customHeight="1">
      <c r="A67" s="2522"/>
      <c r="B67" s="2547" t="s">
        <v>78</v>
      </c>
      <c r="C67" s="2553" t="s">
        <v>4108</v>
      </c>
      <c r="D67" s="1386"/>
      <c r="E67" s="1386"/>
      <c r="F67" s="1386"/>
      <c r="G67" s="1386"/>
      <c r="H67" s="1386"/>
      <c r="I67" s="2522"/>
    </row>
    <row r="68" ht="18.0" customHeight="1">
      <c r="A68" s="2522"/>
      <c r="B68" s="2548" t="s">
        <v>280</v>
      </c>
      <c r="C68" s="2548" t="s">
        <v>280</v>
      </c>
      <c r="D68" s="1386" t="s">
        <v>115</v>
      </c>
      <c r="E68" s="1386" t="s">
        <v>115</v>
      </c>
      <c r="F68" s="1386" t="s">
        <v>115</v>
      </c>
      <c r="G68" s="1386" t="s">
        <v>115</v>
      </c>
      <c r="H68" s="1386" t="s">
        <v>115</v>
      </c>
      <c r="I68" s="2522"/>
    </row>
    <row r="69">
      <c r="A69" s="2522"/>
      <c r="B69" s="2633">
        <v>31.0</v>
      </c>
      <c r="C69" s="2633"/>
      <c r="D69" s="2633"/>
      <c r="E69" s="2633"/>
      <c r="F69" s="2633"/>
      <c r="G69" s="2633"/>
      <c r="H69" s="2633"/>
      <c r="I69" s="2522"/>
    </row>
    <row r="70" ht="18.0" customHeight="1">
      <c r="A70" s="2522"/>
      <c r="B70" s="1389"/>
      <c r="C70" s="2634"/>
      <c r="D70" s="2634"/>
      <c r="E70" s="2634"/>
      <c r="F70" s="2634"/>
      <c r="G70" s="2634"/>
      <c r="H70" s="2634"/>
      <c r="I70" s="2522"/>
    </row>
    <row r="71" ht="18.0" customHeight="1">
      <c r="A71" s="2522"/>
      <c r="B71" s="1386"/>
      <c r="C71" s="2634"/>
      <c r="D71" s="2634"/>
      <c r="E71" s="2634"/>
      <c r="F71" s="2634"/>
      <c r="G71" s="2634"/>
      <c r="H71" s="2634"/>
      <c r="I71" s="2522"/>
    </row>
    <row r="72" ht="18.0" customHeight="1">
      <c r="A72" s="2522"/>
      <c r="B72" s="1386"/>
      <c r="C72" s="2634"/>
      <c r="D72" s="2634"/>
      <c r="E72" s="2634"/>
      <c r="F72" s="2634"/>
      <c r="G72" s="2634"/>
      <c r="H72" s="2634"/>
      <c r="I72" s="2522"/>
    </row>
    <row r="73" ht="18.0" customHeight="1">
      <c r="A73" s="2522"/>
      <c r="B73" s="1386" t="s">
        <v>115</v>
      </c>
      <c r="C73" s="2634"/>
      <c r="D73" s="2634"/>
      <c r="E73" s="2634"/>
      <c r="F73" s="2634"/>
      <c r="G73" s="2634"/>
      <c r="H73" s="2634"/>
      <c r="I73" s="2522"/>
    </row>
    <row r="74">
      <c r="A74" s="2522"/>
      <c r="B74" s="2669" t="s">
        <v>5904</v>
      </c>
      <c r="C74" s="2522"/>
      <c r="D74" s="2522"/>
      <c r="E74" s="2522"/>
      <c r="F74" s="2522"/>
      <c r="G74" s="2522"/>
      <c r="H74" s="2522"/>
      <c r="I74" s="2522"/>
    </row>
    <row r="75">
      <c r="A75" s="2522"/>
      <c r="B75" s="2554"/>
      <c r="C75" s="2522"/>
      <c r="D75" s="2522"/>
      <c r="E75" s="2522"/>
      <c r="F75" s="2522"/>
      <c r="G75" s="2522"/>
      <c r="H75" s="2522"/>
      <c r="I75" s="2522"/>
    </row>
    <row r="76">
      <c r="A76" s="2522"/>
      <c r="B76" s="2554"/>
      <c r="C76" s="2522"/>
      <c r="D76" s="2522"/>
      <c r="E76" s="2522"/>
      <c r="F76" s="2522"/>
      <c r="G76" s="2522"/>
      <c r="H76" s="2522"/>
      <c r="I76" s="2522"/>
    </row>
    <row r="77">
      <c r="A77" s="2522"/>
      <c r="B77" s="2522"/>
      <c r="C77" s="2522"/>
      <c r="D77" s="2522"/>
      <c r="E77" s="2522"/>
      <c r="F77" s="2522"/>
      <c r="G77" s="2522"/>
      <c r="H77" s="2522"/>
      <c r="I77" s="2522"/>
    </row>
    <row r="78">
      <c r="A78" s="2522"/>
      <c r="B78" s="2522"/>
      <c r="C78" s="2522"/>
      <c r="D78" s="2522"/>
      <c r="E78" s="2522"/>
      <c r="F78" s="2522"/>
      <c r="G78" s="2522"/>
      <c r="H78" s="2522"/>
      <c r="I78" s="2522"/>
    </row>
    <row r="79">
      <c r="A79" s="2522"/>
      <c r="B79" s="2555" t="s">
        <v>5436</v>
      </c>
      <c r="C79" s="36"/>
      <c r="D79" s="2156" t="s">
        <v>139</v>
      </c>
      <c r="E79" s="2635" t="s">
        <v>5676</v>
      </c>
      <c r="F79" s="15"/>
      <c r="G79" s="4"/>
      <c r="H79" s="2522"/>
      <c r="I79" s="2522"/>
    </row>
    <row r="80">
      <c r="A80" s="2522"/>
      <c r="B80" s="51"/>
      <c r="D80" s="73" t="s">
        <v>85</v>
      </c>
      <c r="E80" s="2622" t="s">
        <v>5874</v>
      </c>
      <c r="F80" s="113"/>
      <c r="G80" s="114"/>
      <c r="H80" s="2522"/>
      <c r="I80" s="2522"/>
    </row>
    <row r="81">
      <c r="A81" s="2522"/>
      <c r="B81" s="51"/>
      <c r="D81" s="73" t="s">
        <v>116</v>
      </c>
      <c r="E81" s="2622" t="s">
        <v>5877</v>
      </c>
      <c r="F81" s="113"/>
      <c r="G81" s="114"/>
      <c r="H81" s="2522"/>
      <c r="I81" s="2522"/>
    </row>
    <row r="82">
      <c r="A82" s="2522"/>
      <c r="B82" s="153"/>
      <c r="C82" s="113"/>
      <c r="D82" s="73" t="s">
        <v>169</v>
      </c>
      <c r="E82" s="2622" t="s">
        <v>5882</v>
      </c>
      <c r="F82" s="113"/>
      <c r="G82" s="114"/>
      <c r="H82" s="2522"/>
      <c r="I82" s="2522"/>
    </row>
    <row r="83">
      <c r="A83" s="2558" t="s">
        <v>4113</v>
      </c>
      <c r="B83" s="2561" t="s">
        <v>448</v>
      </c>
      <c r="C83" s="2562" t="s">
        <v>4114</v>
      </c>
      <c r="D83" s="2563" t="s">
        <v>124</v>
      </c>
      <c r="E83" s="4"/>
      <c r="F83" s="2564" t="s">
        <v>4454</v>
      </c>
      <c r="G83" s="2565" t="s">
        <v>5438</v>
      </c>
      <c r="H83" s="2522"/>
      <c r="I83" s="2522"/>
    </row>
    <row r="84">
      <c r="A84" s="2558"/>
      <c r="B84" s="2566" t="s">
        <v>5909</v>
      </c>
      <c r="C84" s="2567">
        <v>46147.0</v>
      </c>
      <c r="D84" s="2569" t="s">
        <v>508</v>
      </c>
      <c r="E84" s="4"/>
      <c r="F84" s="2569" t="s">
        <v>508</v>
      </c>
      <c r="G84" s="2570" t="s">
        <v>508</v>
      </c>
      <c r="H84" s="2522"/>
      <c r="I84" s="2522"/>
    </row>
    <row r="85">
      <c r="A85" s="2522"/>
      <c r="B85" s="2566" t="s">
        <v>5911</v>
      </c>
      <c r="C85" s="2637">
        <v>46160.0</v>
      </c>
      <c r="D85" s="2569" t="s">
        <v>508</v>
      </c>
      <c r="E85" s="4"/>
      <c r="F85" s="2569" t="s">
        <v>508</v>
      </c>
      <c r="G85" s="2570" t="s">
        <v>508</v>
      </c>
      <c r="H85" s="2522"/>
      <c r="I85" s="2522"/>
    </row>
    <row r="86">
      <c r="A86" s="2522"/>
      <c r="B86" s="2566" t="s">
        <v>4120</v>
      </c>
      <c r="C86" s="2567">
        <v>46167.0</v>
      </c>
      <c r="D86" s="2569" t="s">
        <v>508</v>
      </c>
      <c r="E86" s="4"/>
      <c r="F86" s="2569" t="s">
        <v>508</v>
      </c>
      <c r="G86" s="2570" t="s">
        <v>508</v>
      </c>
      <c r="H86" s="2522"/>
      <c r="I86" s="2522"/>
    </row>
    <row r="87">
      <c r="A87" s="2522"/>
      <c r="B87" s="2571" t="s">
        <v>78</v>
      </c>
      <c r="C87" s="2572">
        <v>46143.0</v>
      </c>
      <c r="D87" s="2573" t="s">
        <v>947</v>
      </c>
      <c r="E87" s="2639"/>
      <c r="F87" s="2646" t="s">
        <v>5721</v>
      </c>
      <c r="G87" s="2647"/>
      <c r="H87" s="2522"/>
      <c r="I87" s="2522"/>
    </row>
    <row r="88">
      <c r="A88" s="2522"/>
      <c r="B88" s="2571" t="s">
        <v>78</v>
      </c>
      <c r="C88" s="2572">
        <v>46144.0</v>
      </c>
      <c r="D88" s="2573" t="s">
        <v>5440</v>
      </c>
      <c r="E88" s="2639"/>
      <c r="F88" s="2646" t="s">
        <v>5717</v>
      </c>
      <c r="G88" s="2647"/>
      <c r="H88" s="2522"/>
      <c r="I88" s="2522"/>
    </row>
    <row r="89">
      <c r="A89" s="2522"/>
      <c r="B89" s="2571" t="s">
        <v>78</v>
      </c>
      <c r="C89" s="2572">
        <v>46145.0</v>
      </c>
      <c r="D89" s="2573" t="s">
        <v>3987</v>
      </c>
      <c r="E89" s="2639"/>
      <c r="F89" s="2646" t="s">
        <v>5749</v>
      </c>
      <c r="G89" s="2647"/>
      <c r="H89" s="2522"/>
      <c r="I89" s="2522"/>
    </row>
    <row r="90">
      <c r="A90" s="2522"/>
      <c r="B90" s="2571" t="s">
        <v>78</v>
      </c>
      <c r="C90" s="2572">
        <v>46148.0</v>
      </c>
      <c r="D90" s="2573" t="s">
        <v>238</v>
      </c>
      <c r="E90" s="2639"/>
      <c r="F90" s="2646" t="s">
        <v>5796</v>
      </c>
      <c r="G90" s="2647"/>
      <c r="H90" s="2522"/>
      <c r="I90" s="2522"/>
    </row>
    <row r="91">
      <c r="A91" s="2522"/>
      <c r="B91" s="2571" t="s">
        <v>78</v>
      </c>
      <c r="C91" s="2572">
        <v>46149.0</v>
      </c>
      <c r="D91" s="2573" t="s">
        <v>2796</v>
      </c>
      <c r="E91" s="2639"/>
      <c r="F91" s="2646" t="s">
        <v>5922</v>
      </c>
      <c r="G91" s="2647"/>
      <c r="H91" s="2522"/>
      <c r="I91" s="2522"/>
    </row>
    <row r="92">
      <c r="A92" s="2522"/>
      <c r="B92" s="2571" t="s">
        <v>78</v>
      </c>
      <c r="C92" s="2572">
        <v>46150.0</v>
      </c>
      <c r="D92" s="2573" t="s">
        <v>4833</v>
      </c>
      <c r="E92" s="2639"/>
      <c r="F92" s="2677" t="s">
        <v>5925</v>
      </c>
      <c r="G92" s="2647"/>
      <c r="H92" s="2522"/>
      <c r="I92" s="2522"/>
    </row>
    <row r="93">
      <c r="A93" s="2522"/>
      <c r="B93" s="2571" t="s">
        <v>78</v>
      </c>
      <c r="C93" s="2572">
        <v>46151.0</v>
      </c>
      <c r="D93" s="2573" t="s">
        <v>228</v>
      </c>
      <c r="E93" s="2639"/>
      <c r="F93" s="2646" t="s">
        <v>5741</v>
      </c>
      <c r="G93" s="2647"/>
      <c r="H93" s="2522"/>
      <c r="I93" s="2522"/>
    </row>
    <row r="94">
      <c r="A94" s="2522"/>
      <c r="B94" s="2571" t="s">
        <v>78</v>
      </c>
      <c r="C94" s="2572">
        <v>46152.0</v>
      </c>
      <c r="D94" s="2573" t="s">
        <v>2337</v>
      </c>
      <c r="E94" s="2639"/>
      <c r="F94" s="2646" t="s">
        <v>5919</v>
      </c>
      <c r="G94" s="2647"/>
      <c r="H94" s="2522"/>
      <c r="I94" s="2522"/>
    </row>
    <row r="95">
      <c r="A95" s="2522"/>
      <c r="B95" s="2571" t="s">
        <v>78</v>
      </c>
      <c r="C95" s="2572">
        <v>46153.0</v>
      </c>
      <c r="D95" s="2573" t="s">
        <v>786</v>
      </c>
      <c r="E95" s="2639"/>
      <c r="F95" s="2646" t="s">
        <v>5729</v>
      </c>
      <c r="G95" s="2647"/>
      <c r="H95" s="2522"/>
      <c r="I95" s="2522"/>
    </row>
    <row r="96">
      <c r="A96" s="2522"/>
      <c r="B96" s="2571" t="s">
        <v>78</v>
      </c>
      <c r="C96" s="2572">
        <v>46154.0</v>
      </c>
      <c r="D96" s="2573" t="s">
        <v>2649</v>
      </c>
      <c r="E96" s="2639"/>
      <c r="F96" s="2646" t="s">
        <v>5937</v>
      </c>
      <c r="G96" s="2647"/>
      <c r="H96" s="2522"/>
      <c r="I96" s="2522"/>
    </row>
    <row r="97">
      <c r="A97" s="2522"/>
      <c r="B97" s="2571" t="s">
        <v>78</v>
      </c>
      <c r="C97" s="2572">
        <v>46155.0</v>
      </c>
      <c r="D97" s="2573" t="s">
        <v>2144</v>
      </c>
      <c r="E97" s="2639"/>
      <c r="F97" s="2646" t="s">
        <v>5941</v>
      </c>
      <c r="G97" s="2647"/>
      <c r="H97" s="2522"/>
      <c r="I97" s="2522"/>
    </row>
    <row r="98">
      <c r="A98" s="2522"/>
      <c r="B98" s="2571" t="s">
        <v>78</v>
      </c>
      <c r="C98" s="2572">
        <v>46156.0</v>
      </c>
      <c r="D98" s="2573" t="s">
        <v>479</v>
      </c>
      <c r="E98" s="2639"/>
      <c r="F98" s="2646" t="s">
        <v>5942</v>
      </c>
      <c r="G98" s="2647"/>
      <c r="H98" s="2522"/>
      <c r="I98" s="2522"/>
    </row>
    <row r="99">
      <c r="A99" s="2522"/>
      <c r="B99" s="2571" t="s">
        <v>78</v>
      </c>
      <c r="C99" s="2572">
        <v>46157.0</v>
      </c>
      <c r="D99" s="2573" t="s">
        <v>5944</v>
      </c>
      <c r="E99" s="2639"/>
      <c r="F99" s="2646" t="s">
        <v>5945</v>
      </c>
      <c r="G99" s="2647"/>
      <c r="H99" s="2522"/>
      <c r="I99" s="2522"/>
    </row>
    <row r="100">
      <c r="A100" s="2522"/>
      <c r="B100" s="2571" t="s">
        <v>78</v>
      </c>
      <c r="C100" s="2572">
        <v>46158.0</v>
      </c>
      <c r="D100" s="2573" t="s">
        <v>5440</v>
      </c>
      <c r="E100" s="2639"/>
      <c r="F100" s="2646" t="s">
        <v>5717</v>
      </c>
      <c r="G100" s="2647"/>
      <c r="H100" s="2522"/>
      <c r="I100" s="2522"/>
    </row>
    <row r="101">
      <c r="A101" s="2522"/>
      <c r="B101" s="2571" t="s">
        <v>78</v>
      </c>
      <c r="C101" s="2572">
        <v>46159.0</v>
      </c>
      <c r="D101" s="2573" t="s">
        <v>5929</v>
      </c>
      <c r="E101" s="2639"/>
      <c r="F101" s="2646" t="s">
        <v>5947</v>
      </c>
      <c r="G101" s="2647"/>
      <c r="H101" s="2522"/>
      <c r="I101" s="2522"/>
    </row>
    <row r="102">
      <c r="A102" s="2522"/>
      <c r="B102" s="2571" t="s">
        <v>78</v>
      </c>
      <c r="C102" s="2572">
        <v>46161.0</v>
      </c>
      <c r="D102" s="2573" t="s">
        <v>170</v>
      </c>
      <c r="E102" s="2639"/>
      <c r="F102" s="2646" t="s">
        <v>5948</v>
      </c>
      <c r="G102" s="2647"/>
      <c r="H102" s="2522"/>
      <c r="I102" s="2522"/>
    </row>
    <row r="103">
      <c r="A103" s="2522"/>
      <c r="B103" s="2571" t="s">
        <v>78</v>
      </c>
      <c r="C103" s="2572">
        <v>46162.0</v>
      </c>
      <c r="D103" s="2573" t="s">
        <v>1184</v>
      </c>
      <c r="E103" s="2639"/>
      <c r="F103" s="2684" t="s">
        <v>5953</v>
      </c>
      <c r="G103" s="2647"/>
      <c r="H103" s="2522"/>
      <c r="I103" s="2522"/>
    </row>
    <row r="104">
      <c r="A104" s="2522"/>
      <c r="B104" s="2571" t="s">
        <v>78</v>
      </c>
      <c r="C104" s="2572">
        <v>46163.0</v>
      </c>
      <c r="D104" s="2573" t="s">
        <v>150</v>
      </c>
      <c r="E104" s="2639"/>
      <c r="F104" s="2684" t="s">
        <v>5956</v>
      </c>
      <c r="G104" s="2647"/>
      <c r="H104" s="2522"/>
      <c r="I104" s="2522"/>
    </row>
    <row r="105">
      <c r="A105" s="2522"/>
      <c r="B105" s="2571" t="s">
        <v>78</v>
      </c>
      <c r="C105" s="2572">
        <v>46164.0</v>
      </c>
      <c r="D105" s="2573" t="s">
        <v>5766</v>
      </c>
      <c r="E105" s="2639"/>
      <c r="F105" s="2646" t="s">
        <v>5768</v>
      </c>
      <c r="G105" s="2647"/>
      <c r="H105" s="2522"/>
      <c r="I105" s="2522"/>
    </row>
    <row r="106">
      <c r="A106" s="2522"/>
      <c r="B106" s="2571" t="s">
        <v>78</v>
      </c>
      <c r="C106" s="2572">
        <v>46165.0</v>
      </c>
      <c r="D106" s="2573" t="s">
        <v>4690</v>
      </c>
      <c r="E106" s="2639"/>
      <c r="F106" s="2646" t="s">
        <v>5960</v>
      </c>
      <c r="G106" s="2647"/>
      <c r="H106" s="2522"/>
      <c r="I106" s="2522"/>
    </row>
    <row r="107">
      <c r="A107" s="2522"/>
      <c r="B107" s="2571" t="s">
        <v>78</v>
      </c>
      <c r="C107" s="2572">
        <v>46166.0</v>
      </c>
      <c r="D107" s="2573" t="s">
        <v>214</v>
      </c>
      <c r="E107" s="2639"/>
      <c r="F107" s="2646" t="s">
        <v>5962</v>
      </c>
      <c r="G107" s="2647"/>
      <c r="H107" s="2522"/>
      <c r="I107" s="2522"/>
    </row>
    <row r="108">
      <c r="A108" s="2522"/>
      <c r="B108" s="2571" t="s">
        <v>78</v>
      </c>
      <c r="C108" s="2572">
        <v>46168.0</v>
      </c>
      <c r="D108" s="2689" t="s">
        <v>5964</v>
      </c>
      <c r="E108" s="2639"/>
      <c r="F108" s="2690"/>
      <c r="G108" s="2647"/>
      <c r="H108" s="2522"/>
      <c r="I108" s="2522"/>
    </row>
    <row r="109">
      <c r="A109" s="2522"/>
      <c r="B109" s="2571" t="s">
        <v>78</v>
      </c>
      <c r="C109" s="2572">
        <v>46169.0</v>
      </c>
      <c r="D109" s="2689" t="s">
        <v>5964</v>
      </c>
      <c r="E109" s="2639"/>
      <c r="F109" s="2690"/>
      <c r="G109" s="2647"/>
      <c r="H109" s="2522"/>
      <c r="I109" s="2522"/>
    </row>
    <row r="110">
      <c r="A110" s="2522"/>
      <c r="B110" s="2571" t="s">
        <v>78</v>
      </c>
      <c r="C110" s="2572">
        <v>46170.0</v>
      </c>
      <c r="D110" s="2689" t="s">
        <v>5964</v>
      </c>
      <c r="E110" s="2639"/>
      <c r="F110" s="2690"/>
      <c r="G110" s="2647"/>
      <c r="H110" s="2522"/>
      <c r="I110" s="2522"/>
    </row>
    <row r="111">
      <c r="A111" s="2522"/>
      <c r="B111" s="2571" t="s">
        <v>78</v>
      </c>
      <c r="C111" s="2572">
        <v>46171.0</v>
      </c>
      <c r="D111" s="2689" t="s">
        <v>5964</v>
      </c>
      <c r="E111" s="2639"/>
      <c r="F111" s="2690"/>
      <c r="G111" s="2647"/>
      <c r="H111" s="2522"/>
      <c r="I111" s="2522"/>
    </row>
    <row r="112">
      <c r="A112" s="2522"/>
      <c r="B112" s="2571" t="s">
        <v>78</v>
      </c>
      <c r="C112" s="2572">
        <v>46172.0</v>
      </c>
      <c r="D112" s="2689" t="s">
        <v>5964</v>
      </c>
      <c r="E112" s="2639"/>
      <c r="F112" s="2690"/>
      <c r="G112" s="2647"/>
      <c r="H112" s="2522"/>
      <c r="I112" s="2522"/>
    </row>
    <row r="113">
      <c r="A113" s="2522"/>
      <c r="B113" s="2571" t="s">
        <v>78</v>
      </c>
      <c r="C113" s="2572">
        <v>46173.0</v>
      </c>
      <c r="D113" s="2689" t="s">
        <v>5964</v>
      </c>
      <c r="E113" s="2639"/>
      <c r="F113" s="2690"/>
      <c r="G113" s="2647"/>
      <c r="H113" s="2522"/>
      <c r="I113" s="2522"/>
    </row>
    <row r="114">
      <c r="A114" s="2522"/>
      <c r="B114" s="2582" t="s">
        <v>280</v>
      </c>
      <c r="C114" s="2583">
        <v>46143.0</v>
      </c>
      <c r="D114" s="2584" t="s">
        <v>479</v>
      </c>
      <c r="E114" s="2658"/>
      <c r="F114" s="2660" t="s">
        <v>5965</v>
      </c>
      <c r="G114" s="2661"/>
      <c r="H114" s="2522"/>
      <c r="I114" s="2522"/>
    </row>
    <row r="115">
      <c r="A115" s="2522"/>
      <c r="B115" s="2582" t="s">
        <v>280</v>
      </c>
      <c r="C115" s="2583">
        <v>46144.0</v>
      </c>
      <c r="D115" s="2584" t="s">
        <v>5618</v>
      </c>
      <c r="E115" s="2658"/>
      <c r="F115" s="2660" t="s">
        <v>5967</v>
      </c>
      <c r="G115" s="2661"/>
      <c r="H115" s="2522"/>
      <c r="I115" s="2522"/>
    </row>
    <row r="116">
      <c r="A116" s="2522"/>
      <c r="B116" s="2582" t="s">
        <v>280</v>
      </c>
      <c r="C116" s="2583">
        <v>46145.0</v>
      </c>
      <c r="D116" s="2584" t="s">
        <v>5778</v>
      </c>
      <c r="E116" s="2658"/>
      <c r="F116" s="2660" t="s">
        <v>5791</v>
      </c>
      <c r="G116" s="2663"/>
      <c r="H116" s="2522"/>
      <c r="I116" s="2522"/>
    </row>
    <row r="117">
      <c r="A117" s="2522"/>
      <c r="B117" s="2582" t="s">
        <v>280</v>
      </c>
      <c r="C117" s="2583">
        <v>46146.0</v>
      </c>
      <c r="D117" s="2584" t="s">
        <v>238</v>
      </c>
      <c r="E117" s="2658"/>
      <c r="F117" s="2660" t="s">
        <v>5961</v>
      </c>
      <c r="G117" s="2663"/>
      <c r="H117" s="2522"/>
      <c r="I117" s="2522"/>
    </row>
    <row r="118">
      <c r="A118" s="2522"/>
      <c r="B118" s="2582" t="s">
        <v>280</v>
      </c>
      <c r="C118" s="2583">
        <v>46147.0</v>
      </c>
      <c r="D118" s="2584" t="s">
        <v>4725</v>
      </c>
      <c r="E118" s="2658"/>
      <c r="F118" s="2660" t="s">
        <v>5799</v>
      </c>
      <c r="G118" s="2663"/>
      <c r="H118" s="2522"/>
      <c r="I118" s="2522"/>
    </row>
    <row r="119">
      <c r="A119" s="2522"/>
      <c r="B119" s="2582" t="s">
        <v>280</v>
      </c>
      <c r="C119" s="2583">
        <v>46148.0</v>
      </c>
      <c r="D119" s="2584" t="s">
        <v>687</v>
      </c>
      <c r="E119" s="2658"/>
      <c r="F119" s="2660" t="s">
        <v>5973</v>
      </c>
      <c r="G119" s="2663"/>
      <c r="H119" s="2522"/>
      <c r="I119" s="2522"/>
    </row>
    <row r="120">
      <c r="A120" s="2522"/>
      <c r="B120" s="2582" t="s">
        <v>280</v>
      </c>
      <c r="C120" s="2583">
        <v>46149.0</v>
      </c>
      <c r="D120" s="2584" t="s">
        <v>3987</v>
      </c>
      <c r="E120" s="2658"/>
      <c r="F120" s="2660" t="s">
        <v>5749</v>
      </c>
      <c r="G120" s="2663"/>
      <c r="H120" s="2522"/>
      <c r="I120" s="2522"/>
    </row>
    <row r="121">
      <c r="A121" s="2522"/>
      <c r="B121" s="2582" t="s">
        <v>280</v>
      </c>
      <c r="C121" s="2583">
        <v>46150.0</v>
      </c>
      <c r="D121" s="2584" t="s">
        <v>818</v>
      </c>
      <c r="E121" s="2658"/>
      <c r="F121" s="2660" t="s">
        <v>5976</v>
      </c>
      <c r="G121" s="2663"/>
      <c r="H121" s="2522"/>
      <c r="I121" s="2522"/>
    </row>
    <row r="122">
      <c r="A122" s="2522"/>
      <c r="B122" s="2582" t="s">
        <v>280</v>
      </c>
      <c r="C122" s="2583">
        <v>46151.0</v>
      </c>
      <c r="D122" s="2584" t="s">
        <v>5978</v>
      </c>
      <c r="E122" s="2658"/>
      <c r="F122" s="2660" t="s">
        <v>5979</v>
      </c>
      <c r="G122" s="2663"/>
      <c r="H122" s="2522"/>
      <c r="I122" s="2522"/>
    </row>
    <row r="123">
      <c r="A123" s="2522"/>
      <c r="B123" s="2582" t="s">
        <v>280</v>
      </c>
      <c r="C123" s="2583">
        <v>46152.0</v>
      </c>
      <c r="D123" s="2584" t="s">
        <v>3987</v>
      </c>
      <c r="E123" s="2658"/>
      <c r="F123" s="2660" t="s">
        <v>5749</v>
      </c>
      <c r="G123" s="2663"/>
      <c r="H123" s="2522"/>
      <c r="I123" s="2522"/>
    </row>
    <row r="124">
      <c r="A124" s="2522"/>
      <c r="B124" s="2582" t="s">
        <v>280</v>
      </c>
      <c r="C124" s="2583">
        <v>46153.0</v>
      </c>
      <c r="D124" s="2584" t="s">
        <v>5408</v>
      </c>
      <c r="E124" s="2658"/>
      <c r="F124" s="2660" t="s">
        <v>5980</v>
      </c>
      <c r="G124" s="2663"/>
      <c r="H124" s="2522"/>
      <c r="I124" s="2522"/>
    </row>
    <row r="125">
      <c r="A125" s="2522"/>
      <c r="B125" s="2582" t="s">
        <v>280</v>
      </c>
      <c r="C125" s="2583">
        <v>46154.0</v>
      </c>
      <c r="D125" s="2584" t="s">
        <v>1264</v>
      </c>
      <c r="E125" s="2658"/>
      <c r="F125" s="2660" t="s">
        <v>5966</v>
      </c>
      <c r="G125" s="2663"/>
      <c r="H125" s="2522"/>
      <c r="I125" s="2522"/>
    </row>
    <row r="126">
      <c r="A126" s="2522"/>
      <c r="B126" s="2582" t="s">
        <v>280</v>
      </c>
      <c r="C126" s="2583">
        <v>46155.0</v>
      </c>
      <c r="D126" s="2584" t="s">
        <v>564</v>
      </c>
      <c r="E126" s="2658"/>
      <c r="F126" s="2660" t="s">
        <v>5923</v>
      </c>
      <c r="G126" s="2663"/>
      <c r="H126" s="2522"/>
      <c r="I126" s="2522"/>
    </row>
    <row r="127">
      <c r="A127" s="2522"/>
      <c r="B127" s="2582" t="s">
        <v>280</v>
      </c>
      <c r="C127" s="2583">
        <v>46156.0</v>
      </c>
      <c r="D127" s="2584" t="s">
        <v>4140</v>
      </c>
      <c r="E127" s="2658"/>
      <c r="F127" s="2660" t="s">
        <v>5986</v>
      </c>
      <c r="G127" s="2663"/>
      <c r="H127" s="2522"/>
      <c r="I127" s="2608" t="s">
        <v>149</v>
      </c>
    </row>
    <row r="128">
      <c r="A128" s="2522"/>
      <c r="B128" s="2582" t="s">
        <v>280</v>
      </c>
      <c r="C128" s="2583">
        <v>46157.0</v>
      </c>
      <c r="D128" s="2584" t="s">
        <v>4477</v>
      </c>
      <c r="E128" s="2658"/>
      <c r="F128" s="2660" t="s">
        <v>5990</v>
      </c>
      <c r="G128" s="2663"/>
      <c r="H128" s="2522"/>
      <c r="I128" s="2522"/>
    </row>
    <row r="129">
      <c r="A129" s="2522"/>
      <c r="B129" s="2582" t="s">
        <v>280</v>
      </c>
      <c r="C129" s="2583">
        <v>46158.0</v>
      </c>
      <c r="D129" s="2584" t="s">
        <v>332</v>
      </c>
      <c r="E129" s="2658"/>
      <c r="F129" s="2660" t="s">
        <v>5994</v>
      </c>
      <c r="G129" s="2663"/>
      <c r="H129" s="2522"/>
      <c r="I129" s="2522"/>
    </row>
    <row r="130">
      <c r="A130" s="2522"/>
      <c r="B130" s="2582" t="s">
        <v>280</v>
      </c>
      <c r="C130" s="2583">
        <v>46159.0</v>
      </c>
      <c r="D130" s="2584" t="s">
        <v>157</v>
      </c>
      <c r="E130" s="2658"/>
      <c r="F130" s="2660" t="s">
        <v>5905</v>
      </c>
      <c r="G130" s="2663"/>
      <c r="H130" s="2522"/>
      <c r="I130" s="2522"/>
    </row>
    <row r="131">
      <c r="A131" s="2522"/>
      <c r="B131" s="2582" t="s">
        <v>280</v>
      </c>
      <c r="C131" s="2583">
        <v>46160.0</v>
      </c>
      <c r="D131" s="2584" t="s">
        <v>228</v>
      </c>
      <c r="E131" s="2658"/>
      <c r="F131" s="2660" t="s">
        <v>5741</v>
      </c>
      <c r="G131" s="2663"/>
      <c r="H131" s="2522"/>
      <c r="I131" s="2522"/>
    </row>
    <row r="132">
      <c r="A132" s="2522"/>
      <c r="B132" s="2582" t="s">
        <v>280</v>
      </c>
      <c r="C132" s="2583">
        <v>46161.0</v>
      </c>
      <c r="D132" s="2584" t="s">
        <v>886</v>
      </c>
      <c r="E132" s="2658"/>
      <c r="F132" s="2660" t="s">
        <v>5949</v>
      </c>
      <c r="G132" s="2663"/>
      <c r="H132" s="2522"/>
      <c r="I132" s="2522"/>
    </row>
    <row r="133">
      <c r="A133" s="2522"/>
      <c r="B133" s="2582" t="s">
        <v>280</v>
      </c>
      <c r="C133" s="2583">
        <v>46162.0</v>
      </c>
      <c r="D133" s="2584" t="s">
        <v>3270</v>
      </c>
      <c r="E133" s="2658"/>
      <c r="F133" s="2660" t="s">
        <v>5968</v>
      </c>
      <c r="G133" s="2663"/>
      <c r="H133" s="2522"/>
      <c r="I133" s="2522"/>
    </row>
    <row r="134">
      <c r="A134" s="2522"/>
      <c r="B134" s="2582" t="s">
        <v>280</v>
      </c>
      <c r="C134" s="2583">
        <v>46163.0</v>
      </c>
      <c r="D134" s="2584" t="s">
        <v>5578</v>
      </c>
      <c r="E134" s="2658"/>
      <c r="F134" s="2660" t="s">
        <v>6004</v>
      </c>
      <c r="G134" s="2663"/>
      <c r="H134" s="2522"/>
      <c r="I134" s="2522"/>
    </row>
    <row r="135">
      <c r="A135" s="2522"/>
      <c r="B135" s="2582" t="s">
        <v>280</v>
      </c>
      <c r="C135" s="2583">
        <v>46164.0</v>
      </c>
      <c r="D135" s="2584" t="s">
        <v>134</v>
      </c>
      <c r="E135" s="2658"/>
      <c r="F135" s="2660" t="s">
        <v>5750</v>
      </c>
      <c r="G135" s="2663"/>
      <c r="H135" s="2522"/>
      <c r="I135" s="2522"/>
    </row>
    <row r="136">
      <c r="A136" s="2522"/>
      <c r="B136" s="2582" t="s">
        <v>280</v>
      </c>
      <c r="C136" s="2583">
        <v>46165.0</v>
      </c>
      <c r="D136" s="2584" t="s">
        <v>6006</v>
      </c>
      <c r="E136" s="2658"/>
      <c r="F136" s="2660" t="s">
        <v>6007</v>
      </c>
      <c r="G136" s="2663"/>
      <c r="H136" s="2522"/>
      <c r="I136" s="2522"/>
    </row>
    <row r="137">
      <c r="A137" s="2522"/>
      <c r="B137" s="2582" t="s">
        <v>280</v>
      </c>
      <c r="C137" s="2583">
        <v>46166.0</v>
      </c>
      <c r="D137" s="2584" t="s">
        <v>4136</v>
      </c>
      <c r="E137" s="2658"/>
      <c r="F137" s="2660" t="s">
        <v>6008</v>
      </c>
      <c r="G137" s="2663" t="s">
        <v>6010</v>
      </c>
      <c r="H137" s="2522"/>
      <c r="I137" s="2522"/>
    </row>
    <row r="138">
      <c r="A138" s="2522"/>
      <c r="B138" s="2582" t="s">
        <v>280</v>
      </c>
      <c r="C138" s="2583">
        <v>46167.0</v>
      </c>
      <c r="D138" s="2584" t="s">
        <v>1499</v>
      </c>
      <c r="E138" s="2658"/>
      <c r="F138" s="2660" t="s">
        <v>5787</v>
      </c>
      <c r="G138" s="2663"/>
      <c r="H138" s="2522"/>
      <c r="I138" s="2522"/>
    </row>
    <row r="139">
      <c r="A139" s="2522"/>
      <c r="B139" s="2582" t="s">
        <v>280</v>
      </c>
      <c r="C139" s="2583">
        <v>46168.0</v>
      </c>
      <c r="D139" s="2699" t="s">
        <v>5964</v>
      </c>
      <c r="E139" s="2658"/>
      <c r="F139" s="2700"/>
      <c r="G139" s="2661"/>
      <c r="H139" s="2522"/>
      <c r="I139" s="2522"/>
    </row>
    <row r="140">
      <c r="A140" s="2522"/>
      <c r="B140" s="2582" t="s">
        <v>280</v>
      </c>
      <c r="C140" s="2583">
        <v>46169.0</v>
      </c>
      <c r="D140" s="2699" t="s">
        <v>5964</v>
      </c>
      <c r="E140" s="2658"/>
      <c r="F140" s="2700"/>
      <c r="G140" s="2661"/>
      <c r="H140" s="2522"/>
      <c r="I140" s="2522"/>
    </row>
    <row r="141">
      <c r="A141" s="2522"/>
      <c r="B141" s="2582" t="s">
        <v>280</v>
      </c>
      <c r="C141" s="2583">
        <v>46170.0</v>
      </c>
      <c r="D141" s="2699" t="s">
        <v>5964</v>
      </c>
      <c r="E141" s="2658"/>
      <c r="F141" s="2700"/>
      <c r="G141" s="2661"/>
      <c r="H141" s="2522"/>
      <c r="I141" s="2522"/>
    </row>
    <row r="142">
      <c r="A142" s="2522"/>
      <c r="B142" s="2582" t="s">
        <v>280</v>
      </c>
      <c r="C142" s="2583">
        <v>46171.0</v>
      </c>
      <c r="D142" s="2699" t="s">
        <v>5964</v>
      </c>
      <c r="E142" s="2658"/>
      <c r="F142" s="2700"/>
      <c r="G142" s="2661"/>
      <c r="H142" s="2522"/>
      <c r="I142" s="2522"/>
    </row>
    <row r="143">
      <c r="A143" s="2522"/>
      <c r="B143" s="2582" t="s">
        <v>280</v>
      </c>
      <c r="C143" s="2583">
        <v>46172.0</v>
      </c>
      <c r="D143" s="2699" t="s">
        <v>5964</v>
      </c>
      <c r="E143" s="2658"/>
      <c r="F143" s="2700"/>
      <c r="G143" s="2661"/>
      <c r="H143" s="2522"/>
      <c r="I143" s="2522"/>
    </row>
    <row r="144">
      <c r="A144" s="2522"/>
      <c r="B144" s="2582" t="s">
        <v>280</v>
      </c>
      <c r="C144" s="2583">
        <v>46173.0</v>
      </c>
      <c r="D144" s="2699" t="s">
        <v>5964</v>
      </c>
      <c r="E144" s="2658"/>
      <c r="F144" s="2700"/>
      <c r="G144" s="2661"/>
      <c r="H144" s="2522"/>
      <c r="I144" s="2522"/>
    </row>
    <row r="145">
      <c r="A145" s="2522"/>
      <c r="B145" s="2667" t="s">
        <v>5890</v>
      </c>
      <c r="C145" s="2522"/>
      <c r="D145" s="2522"/>
      <c r="E145" s="2522"/>
      <c r="F145" s="2522"/>
      <c r="G145" s="2522"/>
      <c r="H145" s="2522"/>
      <c r="I145" s="2522"/>
    </row>
    <row r="146">
      <c r="A146" s="2522"/>
      <c r="B146" s="2582" t="s">
        <v>280</v>
      </c>
      <c r="C146" s="2583">
        <v>46145.0</v>
      </c>
      <c r="D146" s="2584" t="s">
        <v>6014</v>
      </c>
      <c r="E146" s="2658"/>
      <c r="F146" s="2660" t="s">
        <v>6015</v>
      </c>
      <c r="G146" s="2661"/>
      <c r="H146" s="2522"/>
      <c r="I146" s="2522"/>
    </row>
    <row r="147">
      <c r="A147" s="2522"/>
      <c r="B147" s="2582" t="s">
        <v>280</v>
      </c>
      <c r="C147" s="2583">
        <v>46151.0</v>
      </c>
      <c r="D147" s="2584" t="s">
        <v>547</v>
      </c>
      <c r="E147" s="2658"/>
      <c r="F147" s="2660" t="s">
        <v>5805</v>
      </c>
      <c r="G147" s="2661"/>
      <c r="H147" s="2522"/>
      <c r="I147" s="2522"/>
    </row>
    <row r="148">
      <c r="A148" s="2522"/>
      <c r="B148" s="2582" t="s">
        <v>280</v>
      </c>
      <c r="C148" s="2583">
        <v>46152.0</v>
      </c>
      <c r="D148" s="2584" t="s">
        <v>687</v>
      </c>
      <c r="E148" s="2658"/>
      <c r="F148" s="2660" t="s">
        <v>5973</v>
      </c>
      <c r="G148" s="2661"/>
      <c r="H148" s="2522"/>
      <c r="I148" s="2522"/>
    </row>
  </sheetData>
  <autoFilter ref="$B$83:$B$145"/>
  <mergeCells count="47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C21:H21"/>
    <mergeCell ref="B22:H29"/>
    <mergeCell ref="B30:H30"/>
    <mergeCell ref="F31:G31"/>
    <mergeCell ref="F32:G32"/>
    <mergeCell ref="F33:G33"/>
    <mergeCell ref="G37:H40"/>
    <mergeCell ref="E82:G82"/>
    <mergeCell ref="D83:E83"/>
    <mergeCell ref="D84:E84"/>
    <mergeCell ref="D85:E85"/>
    <mergeCell ref="D86:E86"/>
    <mergeCell ref="B37:F40"/>
    <mergeCell ref="B41:H41"/>
    <mergeCell ref="B42:H42"/>
    <mergeCell ref="B79:C82"/>
    <mergeCell ref="E79:G79"/>
    <mergeCell ref="E80:G80"/>
    <mergeCell ref="E81:G81"/>
  </mergeCells>
  <dataValidations>
    <dataValidation type="list" allowBlank="1" showErrorMessage="1" sqref="B87:B144 B146:B148">
      <formula1>"超級品牌日,今日旗艦店"</formula1>
    </dataValidation>
  </dataValidations>
  <hyperlinks>
    <hyperlink r:id="rId1" ref="F17"/>
    <hyperlink r:id="rId2" ref="F18"/>
    <hyperlink r:id="rId3" ref="F19"/>
    <hyperlink r:id="rId4" ref="B79"/>
    <hyperlink r:id="rId5" ref="E80"/>
    <hyperlink r:id="rId6" ref="E81"/>
    <hyperlink r:id="rId7" ref="E82"/>
    <hyperlink r:id="rId8" ref="F87"/>
    <hyperlink r:id="rId9" ref="F88"/>
    <hyperlink r:id="rId10" ref="F89"/>
    <hyperlink r:id="rId11" ref="F90"/>
    <hyperlink r:id="rId12" ref="F91"/>
    <hyperlink r:id="rId13" ref="F92"/>
    <hyperlink r:id="rId14" ref="F93"/>
    <hyperlink r:id="rId15" ref="F94"/>
    <hyperlink r:id="rId16" ref="F95"/>
    <hyperlink r:id="rId17" ref="F96"/>
    <hyperlink r:id="rId18" ref="F97"/>
    <hyperlink r:id="rId19" ref="F98"/>
    <hyperlink r:id="rId20" ref="F99"/>
    <hyperlink r:id="rId21" ref="F100"/>
    <hyperlink r:id="rId22" ref="F101"/>
    <hyperlink r:id="rId23" ref="F102"/>
    <hyperlink r:id="rId24" ref="F103"/>
    <hyperlink r:id="rId25" ref="F104"/>
    <hyperlink r:id="rId26" ref="F105"/>
    <hyperlink r:id="rId27" ref="F106"/>
    <hyperlink r:id="rId28" ref="F107"/>
    <hyperlink r:id="rId29" ref="F114"/>
    <hyperlink r:id="rId30" ref="F115"/>
    <hyperlink r:id="rId31" ref="F116"/>
    <hyperlink r:id="rId32" ref="F117"/>
    <hyperlink r:id="rId33" ref="F118"/>
    <hyperlink r:id="rId34" ref="F119"/>
    <hyperlink r:id="rId35" ref="F120"/>
    <hyperlink r:id="rId36" ref="F121"/>
    <hyperlink r:id="rId37" ref="F122"/>
    <hyperlink r:id="rId38" ref="F123"/>
    <hyperlink r:id="rId39" ref="F124"/>
    <hyperlink r:id="rId40" ref="F125"/>
    <hyperlink r:id="rId41" ref="F126"/>
    <hyperlink r:id="rId42" ref="F127"/>
    <hyperlink r:id="rId43" ref="F128"/>
    <hyperlink r:id="rId44" ref="F129"/>
    <hyperlink r:id="rId45" ref="F130"/>
    <hyperlink r:id="rId46" ref="F131"/>
    <hyperlink r:id="rId47" ref="F132"/>
    <hyperlink r:id="rId48" ref="F133"/>
    <hyperlink r:id="rId49" ref="F134"/>
    <hyperlink r:id="rId50" ref="F135"/>
    <hyperlink r:id="rId51" ref="F136"/>
    <hyperlink r:id="rId52" ref="F137"/>
    <hyperlink r:id="rId53" ref="F138"/>
    <hyperlink r:id="rId54" ref="F146"/>
    <hyperlink r:id="rId55" ref="F147"/>
    <hyperlink r:id="rId56" ref="F14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7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5628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1936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5873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5876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5879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5884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/>
      <c r="G36" s="2522"/>
      <c r="H36" s="2522"/>
      <c r="I36" s="2522"/>
    </row>
    <row r="37">
      <c r="A37" s="2522"/>
      <c r="B37" s="2536" t="s">
        <v>5889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>
        <v>1.0</v>
      </c>
      <c r="D44" s="2633">
        <v>2.0</v>
      </c>
      <c r="E44" s="2633">
        <v>3.0</v>
      </c>
      <c r="F44" s="2633">
        <v>4.0</v>
      </c>
      <c r="G44" s="2633">
        <v>5.0</v>
      </c>
      <c r="H44" s="2633">
        <v>6.0</v>
      </c>
      <c r="I44" s="2522"/>
    </row>
    <row r="45" ht="18.0" customHeight="1">
      <c r="A45" s="2522"/>
      <c r="B45" s="2634"/>
      <c r="C45" s="2543"/>
      <c r="D45" s="2543"/>
      <c r="E45" s="2543"/>
      <c r="F45" s="2543"/>
      <c r="G45" s="2543"/>
      <c r="H45" s="2543"/>
      <c r="I45" s="2522"/>
    </row>
    <row r="46" ht="18.0" customHeight="1">
      <c r="A46" s="2522"/>
      <c r="B46" s="2634"/>
      <c r="C46" s="2543"/>
      <c r="D46" s="2543"/>
      <c r="E46" s="2543"/>
      <c r="F46" s="2543"/>
      <c r="G46" s="2543"/>
      <c r="H46" s="2543"/>
      <c r="I46" s="2522"/>
    </row>
    <row r="47" ht="18.0" customHeight="1">
      <c r="A47" s="2522"/>
      <c r="B47" s="2634"/>
      <c r="C47" s="2543"/>
      <c r="D47" s="2547" t="s">
        <v>78</v>
      </c>
      <c r="E47" s="2547" t="s">
        <v>78</v>
      </c>
      <c r="F47" s="2547" t="s">
        <v>78</v>
      </c>
      <c r="G47" s="2547" t="s">
        <v>78</v>
      </c>
      <c r="H47" s="2550" t="s">
        <v>5893</v>
      </c>
      <c r="I47" s="2522"/>
    </row>
    <row r="48" ht="18.0" customHeight="1">
      <c r="A48" s="2522"/>
      <c r="B48" s="2634"/>
      <c r="C48" s="2548" t="s">
        <v>280</v>
      </c>
      <c r="D48" s="2548" t="s">
        <v>280</v>
      </c>
      <c r="E48" s="2548" t="s">
        <v>280</v>
      </c>
      <c r="F48" s="2548" t="s">
        <v>280</v>
      </c>
      <c r="G48" s="2549" t="s">
        <v>280</v>
      </c>
      <c r="H48" s="2549" t="s">
        <v>280</v>
      </c>
      <c r="I48" s="2522"/>
    </row>
    <row r="49" ht="18.0" customHeight="1">
      <c r="A49" s="2522"/>
      <c r="B49" s="2633">
        <v>7.0</v>
      </c>
      <c r="C49" s="2633">
        <v>8.0</v>
      </c>
      <c r="D49" s="2633">
        <v>9.0</v>
      </c>
      <c r="E49" s="2633">
        <v>10.0</v>
      </c>
      <c r="F49" s="2633">
        <v>11.0</v>
      </c>
      <c r="G49" s="2633">
        <v>12.0</v>
      </c>
      <c r="H49" s="2633">
        <v>13.0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51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9" t="s">
        <v>280</v>
      </c>
      <c r="C53" s="2549" t="s">
        <v>280</v>
      </c>
      <c r="D53" s="2549" t="s">
        <v>280</v>
      </c>
      <c r="E53" s="2549" t="s">
        <v>280</v>
      </c>
      <c r="F53" s="2549" t="s">
        <v>280</v>
      </c>
      <c r="G53" s="2548" t="s">
        <v>280</v>
      </c>
      <c r="H53" s="2548" t="s">
        <v>280</v>
      </c>
      <c r="I53" s="2522"/>
    </row>
    <row r="54">
      <c r="A54" s="2522"/>
      <c r="B54" s="2633">
        <v>14.0</v>
      </c>
      <c r="C54" s="2633">
        <v>15.0</v>
      </c>
      <c r="D54" s="2633">
        <v>16.0</v>
      </c>
      <c r="E54" s="2633">
        <v>17.0</v>
      </c>
      <c r="F54" s="2633">
        <v>18.0</v>
      </c>
      <c r="G54" s="2633">
        <v>19.0</v>
      </c>
      <c r="H54" s="2633">
        <v>20.0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43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3"/>
      <c r="G57" s="2547" t="s">
        <v>78</v>
      </c>
      <c r="H57" s="2547" t="s">
        <v>78</v>
      </c>
      <c r="I57" s="2522"/>
    </row>
    <row r="58" ht="18.0" customHeight="1">
      <c r="A58" s="2522"/>
      <c r="B58" s="2548" t="s">
        <v>280</v>
      </c>
      <c r="C58" s="2548" t="s">
        <v>280</v>
      </c>
      <c r="D58" s="2548" t="s">
        <v>280</v>
      </c>
      <c r="E58" s="2548" t="s">
        <v>280</v>
      </c>
      <c r="F58" s="2552" t="s">
        <v>5896</v>
      </c>
      <c r="G58" s="2548" t="s">
        <v>280</v>
      </c>
      <c r="H58" s="2548" t="s">
        <v>280</v>
      </c>
      <c r="I58" s="2522"/>
    </row>
    <row r="59">
      <c r="A59" s="2522"/>
      <c r="B59" s="2633">
        <v>21.0</v>
      </c>
      <c r="C59" s="2633">
        <v>22.0</v>
      </c>
      <c r="D59" s="2633">
        <v>23.0</v>
      </c>
      <c r="E59" s="2633">
        <v>24.0</v>
      </c>
      <c r="F59" s="2633">
        <v>25.0</v>
      </c>
      <c r="G59" s="2633">
        <v>26.0</v>
      </c>
      <c r="H59" s="2633">
        <v>27.0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47" t="s">
        <v>78</v>
      </c>
      <c r="F62" s="2553" t="s">
        <v>4108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28.0</v>
      </c>
      <c r="C64" s="2633">
        <v>29.0</v>
      </c>
      <c r="D64" s="2633">
        <v>30.0</v>
      </c>
      <c r="E64" s="2633"/>
      <c r="F64" s="2633"/>
      <c r="G64" s="2633"/>
      <c r="H64" s="2633"/>
      <c r="I64" s="2522"/>
    </row>
    <row r="65" ht="18.0" customHeight="1">
      <c r="A65" s="2522"/>
      <c r="B65" s="2543"/>
      <c r="C65" s="2543"/>
      <c r="D65" s="2543"/>
      <c r="E65" s="2634"/>
      <c r="F65" s="2634"/>
      <c r="G65" s="2634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634"/>
      <c r="F66" s="2634"/>
      <c r="G66" s="2634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634"/>
      <c r="F67" s="2634"/>
      <c r="G67" s="2634"/>
      <c r="H67" s="2634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634"/>
      <c r="F68" s="2634"/>
      <c r="G68" s="2634"/>
      <c r="H68" s="2634"/>
      <c r="I68" s="2522"/>
    </row>
    <row r="69">
      <c r="A69" s="2522"/>
      <c r="B69" s="2669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4"/>
      <c r="G74" s="2522"/>
      <c r="H74" s="2522"/>
      <c r="I74" s="2522"/>
    </row>
    <row r="75">
      <c r="A75" s="2522"/>
      <c r="B75" s="51"/>
      <c r="D75" s="73" t="s">
        <v>85</v>
      </c>
      <c r="E75" s="2622" t="s">
        <v>5876</v>
      </c>
      <c r="F75" s="114"/>
      <c r="G75" s="2522"/>
      <c r="H75" s="2522"/>
      <c r="I75" s="2522"/>
    </row>
    <row r="76">
      <c r="A76" s="2522"/>
      <c r="B76" s="51"/>
      <c r="D76" s="73" t="s">
        <v>116</v>
      </c>
      <c r="E76" s="2622" t="s">
        <v>5879</v>
      </c>
      <c r="F76" s="114"/>
      <c r="G76" s="2522"/>
      <c r="H76" s="2522"/>
      <c r="I76" s="2522"/>
    </row>
    <row r="77">
      <c r="A77" s="2522"/>
      <c r="B77" s="153"/>
      <c r="C77" s="113"/>
      <c r="D77" s="73" t="s">
        <v>169</v>
      </c>
      <c r="E77" s="2622" t="s">
        <v>5884</v>
      </c>
      <c r="F77" s="114"/>
      <c r="G77" s="2522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2564" t="s">
        <v>4454</v>
      </c>
      <c r="F78" s="2565" t="s">
        <v>5438</v>
      </c>
      <c r="G78" s="2522"/>
      <c r="H78" s="2522"/>
      <c r="I78" s="2522"/>
    </row>
    <row r="79">
      <c r="A79" s="2558"/>
      <c r="B79" s="2566" t="s">
        <v>5901</v>
      </c>
      <c r="C79" s="2567">
        <v>46179.0</v>
      </c>
      <c r="D79" s="2569" t="s">
        <v>508</v>
      </c>
      <c r="E79" s="2569" t="s">
        <v>508</v>
      </c>
      <c r="F79" s="2570" t="s">
        <v>508</v>
      </c>
      <c r="G79" s="2522"/>
      <c r="H79" s="2522"/>
      <c r="I79" s="2522"/>
    </row>
    <row r="80">
      <c r="A80" s="2522"/>
      <c r="B80" s="2566" t="s">
        <v>5903</v>
      </c>
      <c r="C80" s="2637">
        <v>46191.0</v>
      </c>
      <c r="D80" s="2569" t="s">
        <v>508</v>
      </c>
      <c r="E80" s="2569" t="s">
        <v>508</v>
      </c>
      <c r="F80" s="2570" t="s">
        <v>508</v>
      </c>
      <c r="G80" s="2522"/>
      <c r="H80" s="2522"/>
      <c r="I80" s="2522"/>
    </row>
    <row r="81">
      <c r="A81" s="2522"/>
      <c r="B81" s="2566" t="s">
        <v>4120</v>
      </c>
      <c r="C81" s="2567">
        <v>46198.0</v>
      </c>
      <c r="D81" s="2569" t="s">
        <v>508</v>
      </c>
      <c r="E81" s="2569" t="s">
        <v>508</v>
      </c>
      <c r="F81" s="2570" t="s">
        <v>508</v>
      </c>
      <c r="G81" s="2522"/>
      <c r="H81" s="2522"/>
      <c r="I81" s="2522"/>
    </row>
    <row r="82">
      <c r="A82" s="2522"/>
      <c r="B82" s="2571" t="s">
        <v>78</v>
      </c>
      <c r="C82" s="2670">
        <v>46175.0</v>
      </c>
      <c r="D82" s="2671" t="s">
        <v>786</v>
      </c>
      <c r="E82" s="2674" t="s">
        <v>5729</v>
      </c>
      <c r="F82" s="2647"/>
      <c r="G82" s="2522"/>
      <c r="H82" s="2522"/>
      <c r="I82" s="2522"/>
    </row>
    <row r="83">
      <c r="A83" s="2522"/>
      <c r="B83" s="2571" t="s">
        <v>78</v>
      </c>
      <c r="C83" s="2673">
        <v>46176.0</v>
      </c>
      <c r="D83" s="2675" t="s">
        <v>479</v>
      </c>
      <c r="E83" s="2674" t="s">
        <v>5907</v>
      </c>
      <c r="F83" s="2647"/>
      <c r="G83" s="2522"/>
      <c r="H83" s="2522"/>
      <c r="I83" s="2522"/>
    </row>
    <row r="84">
      <c r="A84" s="2522"/>
      <c r="B84" s="2571" t="s">
        <v>78</v>
      </c>
      <c r="C84" s="2673">
        <v>46177.0</v>
      </c>
      <c r="D84" s="2675" t="s">
        <v>3987</v>
      </c>
      <c r="E84" s="2674" t="s">
        <v>5749</v>
      </c>
      <c r="F84" s="2647"/>
      <c r="G84" s="2522"/>
      <c r="H84" s="2522"/>
      <c r="I84" s="2522"/>
    </row>
    <row r="85">
      <c r="A85" s="2522"/>
      <c r="B85" s="2571" t="s">
        <v>78</v>
      </c>
      <c r="C85" s="2673">
        <v>46178.0</v>
      </c>
      <c r="D85" s="2675" t="s">
        <v>837</v>
      </c>
      <c r="E85" s="2676" t="s">
        <v>5724</v>
      </c>
      <c r="F85" s="2647"/>
      <c r="G85" s="2522"/>
      <c r="H85" s="2522"/>
      <c r="I85" s="2522"/>
    </row>
    <row r="86">
      <c r="A86" s="2522"/>
      <c r="B86" s="2571" t="s">
        <v>78</v>
      </c>
      <c r="C86" s="2673">
        <v>46180.0</v>
      </c>
      <c r="D86" s="2675" t="s">
        <v>652</v>
      </c>
      <c r="E86" s="2674" t="s">
        <v>5788</v>
      </c>
      <c r="F86" s="2647"/>
      <c r="G86" s="2522"/>
      <c r="H86" s="2522"/>
      <c r="I86" s="2522"/>
    </row>
    <row r="87">
      <c r="A87" s="2522"/>
      <c r="B87" s="2571" t="s">
        <v>78</v>
      </c>
      <c r="C87" s="2673">
        <v>46181.0</v>
      </c>
      <c r="D87" s="2675" t="s">
        <v>222</v>
      </c>
      <c r="E87" s="2674" t="s">
        <v>5757</v>
      </c>
      <c r="F87" s="2647"/>
      <c r="G87" s="2522"/>
      <c r="H87" s="2522"/>
      <c r="I87" s="2522"/>
    </row>
    <row r="88">
      <c r="A88" s="2522"/>
      <c r="B88" s="2571" t="s">
        <v>78</v>
      </c>
      <c r="C88" s="2673">
        <v>46182.0</v>
      </c>
      <c r="D88" s="2675" t="s">
        <v>157</v>
      </c>
      <c r="E88" s="2674" t="s">
        <v>5905</v>
      </c>
      <c r="F88" s="2647"/>
      <c r="G88" s="2522"/>
      <c r="H88" s="2522"/>
      <c r="I88" s="2522"/>
    </row>
    <row r="89">
      <c r="A89" s="2522"/>
      <c r="B89" s="2571" t="s">
        <v>78</v>
      </c>
      <c r="C89" s="2673">
        <v>46183.0</v>
      </c>
      <c r="D89" s="2675" t="s">
        <v>501</v>
      </c>
      <c r="E89" s="2674" t="s">
        <v>5916</v>
      </c>
      <c r="F89" s="2647"/>
      <c r="G89" s="2522"/>
      <c r="H89" s="2522"/>
      <c r="I89" s="2522"/>
    </row>
    <row r="90">
      <c r="A90" s="2522"/>
      <c r="B90" s="2571" t="s">
        <v>78</v>
      </c>
      <c r="C90" s="2673">
        <v>46184.0</v>
      </c>
      <c r="D90" s="2675" t="s">
        <v>238</v>
      </c>
      <c r="E90" s="2674" t="s">
        <v>5796</v>
      </c>
      <c r="F90" s="2647"/>
      <c r="G90" s="2522"/>
      <c r="H90" s="2522"/>
      <c r="I90" s="2522"/>
    </row>
    <row r="91">
      <c r="A91" s="2522"/>
      <c r="B91" s="2571" t="s">
        <v>78</v>
      </c>
      <c r="C91" s="2673">
        <v>46185.0</v>
      </c>
      <c r="D91" s="2675" t="s">
        <v>4982</v>
      </c>
      <c r="E91" s="2674" t="s">
        <v>5918</v>
      </c>
      <c r="F91" s="2647"/>
      <c r="G91" s="2522"/>
      <c r="H91" s="2522"/>
      <c r="I91" s="2522"/>
    </row>
    <row r="92">
      <c r="A92" s="2522"/>
      <c r="B92" s="2571" t="s">
        <v>78</v>
      </c>
      <c r="C92" s="2673">
        <v>46186.0</v>
      </c>
      <c r="D92" s="2675" t="s">
        <v>228</v>
      </c>
      <c r="E92" s="2674" t="s">
        <v>5741</v>
      </c>
      <c r="F92" s="2647"/>
      <c r="G92" s="2522"/>
      <c r="H92" s="2522"/>
      <c r="I92" s="2522"/>
    </row>
    <row r="93">
      <c r="A93" s="2522"/>
      <c r="B93" s="2571" t="s">
        <v>78</v>
      </c>
      <c r="C93" s="2673">
        <v>46187.0</v>
      </c>
      <c r="D93" s="2675" t="s">
        <v>150</v>
      </c>
      <c r="E93" s="2674" t="s">
        <v>5855</v>
      </c>
      <c r="F93" s="2647"/>
      <c r="G93" s="2522"/>
      <c r="H93" s="2522"/>
      <c r="I93" s="2522"/>
    </row>
    <row r="94">
      <c r="A94" s="2522"/>
      <c r="B94" s="2571" t="s">
        <v>78</v>
      </c>
      <c r="C94" s="2673">
        <v>46188.0</v>
      </c>
      <c r="D94" s="2675" t="s">
        <v>5440</v>
      </c>
      <c r="E94" s="2674" t="s">
        <v>5717</v>
      </c>
      <c r="F94" s="2647"/>
      <c r="G94" s="2522"/>
      <c r="H94" s="2522"/>
      <c r="I94" s="2522"/>
    </row>
    <row r="95">
      <c r="A95" s="2522"/>
      <c r="B95" s="2571" t="s">
        <v>78</v>
      </c>
      <c r="C95" s="2673">
        <v>46189.0</v>
      </c>
      <c r="D95" s="2675" t="s">
        <v>161</v>
      </c>
      <c r="E95" s="2674" t="s">
        <v>5928</v>
      </c>
      <c r="F95" s="2647"/>
      <c r="G95" s="2522"/>
      <c r="H95" s="2522"/>
      <c r="I95" s="2522"/>
    </row>
    <row r="96">
      <c r="A96" s="2522"/>
      <c r="B96" s="2571" t="s">
        <v>78</v>
      </c>
      <c r="C96" s="2678">
        <v>46190.0</v>
      </c>
      <c r="D96" s="2680" t="s">
        <v>134</v>
      </c>
      <c r="E96" s="2674" t="s">
        <v>5750</v>
      </c>
      <c r="F96" s="2647"/>
      <c r="G96" s="2522"/>
      <c r="H96" s="2522"/>
      <c r="I96" s="2522"/>
    </row>
    <row r="97">
      <c r="A97" s="2522"/>
      <c r="B97" s="2571" t="s">
        <v>78</v>
      </c>
      <c r="C97" s="2673">
        <v>46192.0</v>
      </c>
      <c r="D97" s="2681" t="s">
        <v>5932</v>
      </c>
      <c r="E97" s="2674" t="s">
        <v>5933</v>
      </c>
      <c r="F97" s="2647"/>
      <c r="G97" s="2522"/>
      <c r="H97" s="2522"/>
      <c r="I97" s="2522"/>
    </row>
    <row r="98">
      <c r="A98" s="2522"/>
      <c r="B98" s="2571" t="s">
        <v>78</v>
      </c>
      <c r="C98" s="2673">
        <v>46193.0</v>
      </c>
      <c r="D98" s="2675" t="s">
        <v>1968</v>
      </c>
      <c r="E98" s="2674" t="s">
        <v>5934</v>
      </c>
      <c r="F98" s="2647"/>
      <c r="G98" s="2522"/>
      <c r="H98" s="2522"/>
      <c r="I98" s="2522"/>
    </row>
    <row r="99">
      <c r="A99" s="2522"/>
      <c r="B99" s="2571" t="s">
        <v>78</v>
      </c>
      <c r="C99" s="2673">
        <v>46194.0</v>
      </c>
      <c r="D99" s="2675" t="s">
        <v>134</v>
      </c>
      <c r="E99" s="2674" t="s">
        <v>5750</v>
      </c>
      <c r="F99" s="2647"/>
      <c r="G99" s="2522"/>
      <c r="H99" s="2522"/>
      <c r="I99" s="2522"/>
    </row>
    <row r="100">
      <c r="A100" s="2522"/>
      <c r="B100" s="2571" t="s">
        <v>78</v>
      </c>
      <c r="C100" s="2673">
        <v>46195.0</v>
      </c>
      <c r="D100" s="2675" t="s">
        <v>5936</v>
      </c>
      <c r="E100" s="2682" t="s">
        <v>5938</v>
      </c>
      <c r="F100" s="2647"/>
      <c r="G100" s="2522"/>
      <c r="H100" s="2522"/>
      <c r="I100" s="2522"/>
    </row>
    <row r="101">
      <c r="A101" s="2522"/>
      <c r="B101" s="2571" t="s">
        <v>78</v>
      </c>
      <c r="C101" s="2673">
        <v>46196.0</v>
      </c>
      <c r="D101" s="2681" t="s">
        <v>2337</v>
      </c>
      <c r="E101" s="2674" t="s">
        <v>5919</v>
      </c>
      <c r="F101" s="2647"/>
      <c r="G101" s="2522"/>
      <c r="H101" s="2522"/>
      <c r="I101" s="2522"/>
    </row>
    <row r="102">
      <c r="A102" s="2522"/>
      <c r="B102" s="2571" t="s">
        <v>78</v>
      </c>
      <c r="C102" s="2673">
        <v>46197.0</v>
      </c>
      <c r="D102" s="2675" t="s">
        <v>1245</v>
      </c>
      <c r="E102" s="2674" t="s">
        <v>5837</v>
      </c>
      <c r="F102" s="2647"/>
      <c r="G102" s="2522"/>
      <c r="H102" s="2522"/>
      <c r="I102" s="2522"/>
    </row>
    <row r="103">
      <c r="A103" s="2522"/>
      <c r="B103" s="2571" t="s">
        <v>78</v>
      </c>
      <c r="C103" s="2673">
        <v>46199.0</v>
      </c>
      <c r="D103" s="2681" t="s">
        <v>1323</v>
      </c>
      <c r="E103" s="2683" t="s">
        <v>5924</v>
      </c>
      <c r="F103" s="2647"/>
      <c r="G103" s="2522"/>
      <c r="H103" s="2522"/>
      <c r="I103" s="2522"/>
    </row>
    <row r="104">
      <c r="A104" s="2522"/>
      <c r="B104" s="2571" t="s">
        <v>78</v>
      </c>
      <c r="C104" s="2673">
        <v>46200.0</v>
      </c>
      <c r="D104" s="2681" t="s">
        <v>3268</v>
      </c>
      <c r="E104" s="2674" t="s">
        <v>5755</v>
      </c>
      <c r="F104" s="2647"/>
      <c r="G104" s="2522"/>
      <c r="H104" s="2522"/>
      <c r="I104" s="2522"/>
    </row>
    <row r="105">
      <c r="A105" s="2522"/>
      <c r="B105" s="2571" t="s">
        <v>78</v>
      </c>
      <c r="C105" s="2673">
        <v>46201.0</v>
      </c>
      <c r="D105" s="2681" t="s">
        <v>154</v>
      </c>
      <c r="E105" s="2674" t="s">
        <v>4164</v>
      </c>
      <c r="F105" s="2647"/>
      <c r="G105" s="2522"/>
      <c r="H105" s="2522"/>
      <c r="I105" s="2522"/>
    </row>
    <row r="106">
      <c r="A106" s="2522"/>
      <c r="B106" s="2571" t="s">
        <v>78</v>
      </c>
      <c r="C106" s="2673">
        <v>46202.0</v>
      </c>
      <c r="D106" s="2681" t="s">
        <v>5950</v>
      </c>
      <c r="E106" s="2674" t="s">
        <v>5951</v>
      </c>
      <c r="F106" s="2647"/>
      <c r="G106" s="2522"/>
      <c r="H106" s="2522"/>
      <c r="I106" s="2522"/>
    </row>
    <row r="107">
      <c r="A107" s="2522"/>
      <c r="B107" s="2571" t="s">
        <v>78</v>
      </c>
      <c r="C107" s="2673">
        <v>46203.0</v>
      </c>
      <c r="D107" s="2681" t="s">
        <v>5440</v>
      </c>
      <c r="E107" s="2674" t="s">
        <v>5717</v>
      </c>
      <c r="F107" s="2647"/>
      <c r="G107" s="2522"/>
      <c r="H107" s="2522"/>
      <c r="I107" s="2522"/>
    </row>
    <row r="108">
      <c r="A108" s="2522"/>
      <c r="B108" s="2582" t="s">
        <v>280</v>
      </c>
      <c r="C108" s="2583">
        <v>46174.0</v>
      </c>
      <c r="D108" s="2584" t="s">
        <v>976</v>
      </c>
      <c r="E108" s="2686" t="s">
        <v>5817</v>
      </c>
      <c r="F108" s="2661"/>
      <c r="G108" s="2522"/>
      <c r="H108" s="2522"/>
      <c r="I108" s="2522"/>
    </row>
    <row r="109">
      <c r="A109" s="2522"/>
      <c r="B109" s="2582" t="s">
        <v>280</v>
      </c>
      <c r="C109" s="2583">
        <v>46175.0</v>
      </c>
      <c r="D109" s="2584" t="s">
        <v>5201</v>
      </c>
      <c r="E109" s="2686" t="s">
        <v>5959</v>
      </c>
      <c r="F109" s="2661"/>
      <c r="G109" s="2522"/>
      <c r="H109" s="2522"/>
      <c r="I109" s="2522"/>
    </row>
    <row r="110">
      <c r="A110" s="2522"/>
      <c r="B110" s="2582" t="s">
        <v>280</v>
      </c>
      <c r="C110" s="2583">
        <v>46176.0</v>
      </c>
      <c r="D110" s="2584" t="s">
        <v>238</v>
      </c>
      <c r="E110" s="2686" t="s">
        <v>5961</v>
      </c>
      <c r="F110" s="2663"/>
      <c r="G110" s="2522"/>
      <c r="H110" s="2522"/>
      <c r="I110" s="2522"/>
    </row>
    <row r="111">
      <c r="A111" s="2522"/>
      <c r="B111" s="2582" t="s">
        <v>280</v>
      </c>
      <c r="C111" s="2583">
        <v>46177.0</v>
      </c>
      <c r="D111" s="2584" t="s">
        <v>4310</v>
      </c>
      <c r="E111" s="2686" t="s">
        <v>5963</v>
      </c>
      <c r="F111" s="2663"/>
      <c r="G111" s="2522"/>
      <c r="H111" s="2522"/>
      <c r="I111" s="2522"/>
    </row>
    <row r="112">
      <c r="A112" s="2522"/>
      <c r="B112" s="2582" t="s">
        <v>280</v>
      </c>
      <c r="C112" s="2583">
        <v>46178.0</v>
      </c>
      <c r="D112" s="2584" t="s">
        <v>4725</v>
      </c>
      <c r="E112" s="2686" t="s">
        <v>5799</v>
      </c>
      <c r="F112" s="2663"/>
      <c r="G112" s="2522"/>
      <c r="H112" s="2522"/>
      <c r="I112" s="2522"/>
    </row>
    <row r="113">
      <c r="A113" s="2522"/>
      <c r="B113" s="2582" t="s">
        <v>280</v>
      </c>
      <c r="C113" s="2583">
        <v>46179.0</v>
      </c>
      <c r="D113" s="2584" t="s">
        <v>228</v>
      </c>
      <c r="E113" s="2686" t="s">
        <v>5741</v>
      </c>
      <c r="F113" s="2663"/>
      <c r="G113" s="2522"/>
      <c r="H113" s="2522"/>
      <c r="I113" s="2522"/>
    </row>
    <row r="114">
      <c r="A114" s="2522"/>
      <c r="B114" s="2582" t="s">
        <v>280</v>
      </c>
      <c r="C114" s="2583">
        <v>46180.0</v>
      </c>
      <c r="D114" s="2584" t="s">
        <v>1264</v>
      </c>
      <c r="E114" s="2686" t="s">
        <v>5966</v>
      </c>
      <c r="F114" s="2663"/>
      <c r="G114" s="2522"/>
      <c r="H114" s="2522"/>
      <c r="I114" s="2522"/>
    </row>
    <row r="115">
      <c r="A115" s="2522"/>
      <c r="B115" s="2582" t="s">
        <v>280</v>
      </c>
      <c r="C115" s="2583">
        <v>46181.0</v>
      </c>
      <c r="D115" s="2584" t="s">
        <v>479</v>
      </c>
      <c r="E115" s="2686" t="s">
        <v>5907</v>
      </c>
      <c r="F115" s="2663"/>
      <c r="G115" s="2522"/>
      <c r="H115" s="2522"/>
      <c r="I115" s="2522"/>
    </row>
    <row r="116">
      <c r="A116" s="2522"/>
      <c r="B116" s="2582" t="s">
        <v>280</v>
      </c>
      <c r="C116" s="2583">
        <v>46182.0</v>
      </c>
      <c r="D116" s="2584" t="s">
        <v>214</v>
      </c>
      <c r="E116" s="2686" t="s">
        <v>5820</v>
      </c>
      <c r="F116" s="2663"/>
      <c r="G116" s="2522"/>
      <c r="H116" s="2522"/>
      <c r="I116" s="2522"/>
    </row>
    <row r="117">
      <c r="A117" s="2522"/>
      <c r="B117" s="2582" t="s">
        <v>280</v>
      </c>
      <c r="C117" s="2583">
        <v>46183.0</v>
      </c>
      <c r="D117" s="2584" t="s">
        <v>3270</v>
      </c>
      <c r="E117" s="2686" t="s">
        <v>5968</v>
      </c>
      <c r="F117" s="2663"/>
      <c r="G117" s="2522"/>
      <c r="H117" s="2522"/>
      <c r="I117" s="2522"/>
    </row>
    <row r="118">
      <c r="A118" s="2522"/>
      <c r="B118" s="2582" t="s">
        <v>280</v>
      </c>
      <c r="C118" s="2583">
        <v>46184.0</v>
      </c>
      <c r="D118" s="2584" t="s">
        <v>4285</v>
      </c>
      <c r="E118" s="2686" t="s">
        <v>5834</v>
      </c>
      <c r="F118" s="2663"/>
      <c r="G118" s="2522"/>
      <c r="H118" s="2522"/>
      <c r="I118" s="2522"/>
    </row>
    <row r="119">
      <c r="A119" s="2522"/>
      <c r="B119" s="2582" t="s">
        <v>280</v>
      </c>
      <c r="C119" s="2583">
        <v>46185.0</v>
      </c>
      <c r="D119" s="2584" t="s">
        <v>5974</v>
      </c>
      <c r="E119" s="2686" t="s">
        <v>5975</v>
      </c>
      <c r="F119" s="2663"/>
      <c r="G119" s="2522"/>
      <c r="H119" s="2522"/>
      <c r="I119" s="2522"/>
    </row>
    <row r="120">
      <c r="A120" s="2522"/>
      <c r="B120" s="2582" t="s">
        <v>280</v>
      </c>
      <c r="C120" s="2583">
        <v>46186.0</v>
      </c>
      <c r="D120" s="2584" t="s">
        <v>5936</v>
      </c>
      <c r="E120" s="2692" t="s">
        <v>5938</v>
      </c>
      <c r="F120" s="2663"/>
      <c r="G120" s="2522"/>
      <c r="H120" s="2522"/>
      <c r="I120" s="2522"/>
    </row>
    <row r="121">
      <c r="A121" s="2522"/>
      <c r="B121" s="2582" t="s">
        <v>280</v>
      </c>
      <c r="C121" s="2583">
        <v>46187.0</v>
      </c>
      <c r="D121" s="2584" t="s">
        <v>4313</v>
      </c>
      <c r="E121" s="2686" t="s">
        <v>5977</v>
      </c>
      <c r="F121" s="2663"/>
      <c r="G121" s="2522"/>
      <c r="H121" s="2522"/>
      <c r="I121" s="2608" t="s">
        <v>149</v>
      </c>
    </row>
    <row r="122">
      <c r="A122" s="2522"/>
      <c r="B122" s="2582" t="s">
        <v>280</v>
      </c>
      <c r="C122" s="2583">
        <v>46188.0</v>
      </c>
      <c r="D122" s="2584" t="s">
        <v>4288</v>
      </c>
      <c r="E122" s="2686" t="s">
        <v>5773</v>
      </c>
      <c r="F122" s="2663"/>
      <c r="G122" s="2522"/>
      <c r="H122" s="2522"/>
      <c r="I122" s="2522"/>
    </row>
    <row r="123">
      <c r="A123" s="2522"/>
      <c r="B123" s="2582" t="s">
        <v>280</v>
      </c>
      <c r="C123" s="2583">
        <v>46189.0</v>
      </c>
      <c r="D123" s="2584" t="s">
        <v>839</v>
      </c>
      <c r="E123" s="2686" t="s">
        <v>5982</v>
      </c>
      <c r="F123" s="2663"/>
      <c r="G123" s="2522"/>
      <c r="H123" s="2522"/>
      <c r="I123" s="2522"/>
    </row>
    <row r="124">
      <c r="A124" s="2522"/>
      <c r="B124" s="2582" t="s">
        <v>280</v>
      </c>
      <c r="C124" s="2583">
        <v>46190.0</v>
      </c>
      <c r="D124" s="2584" t="s">
        <v>969</v>
      </c>
      <c r="E124" s="2686" t="s">
        <v>5984</v>
      </c>
      <c r="F124" s="2663"/>
      <c r="G124" s="2522"/>
      <c r="H124" s="2522"/>
      <c r="I124" s="2522"/>
    </row>
    <row r="125">
      <c r="A125" s="2522"/>
      <c r="B125" s="2582" t="s">
        <v>280</v>
      </c>
      <c r="C125" s="2583">
        <v>46192.0</v>
      </c>
      <c r="D125" s="2584" t="s">
        <v>794</v>
      </c>
      <c r="E125" s="2686" t="s">
        <v>5985</v>
      </c>
      <c r="F125" s="2663"/>
      <c r="G125" s="2522"/>
      <c r="H125" s="2522"/>
      <c r="I125" s="2522"/>
    </row>
    <row r="126">
      <c r="A126" s="2522"/>
      <c r="B126" s="2582" t="s">
        <v>280</v>
      </c>
      <c r="C126" s="2583">
        <v>46193.0</v>
      </c>
      <c r="D126" s="2584" t="s">
        <v>5778</v>
      </c>
      <c r="E126" s="2686" t="s">
        <v>5791</v>
      </c>
      <c r="F126" s="2663"/>
      <c r="G126" s="2522"/>
      <c r="H126" s="2522"/>
      <c r="I126" s="2522"/>
    </row>
    <row r="127">
      <c r="A127" s="2522"/>
      <c r="B127" s="2582" t="s">
        <v>280</v>
      </c>
      <c r="C127" s="2583">
        <v>46194.0</v>
      </c>
      <c r="D127" s="2584" t="s">
        <v>5936</v>
      </c>
      <c r="E127" s="2692" t="s">
        <v>5938</v>
      </c>
      <c r="F127" s="2663"/>
      <c r="G127" s="2522"/>
      <c r="H127" s="2522"/>
      <c r="I127" s="2522"/>
    </row>
    <row r="128">
      <c r="A128" s="2522"/>
      <c r="B128" s="2582" t="s">
        <v>280</v>
      </c>
      <c r="C128" s="2583">
        <v>46195.0</v>
      </c>
      <c r="D128" s="2584" t="s">
        <v>5991</v>
      </c>
      <c r="E128" s="2686" t="s">
        <v>5992</v>
      </c>
      <c r="F128" s="2663"/>
      <c r="G128" s="2522"/>
      <c r="H128" s="2522"/>
      <c r="I128" s="2522"/>
    </row>
    <row r="129">
      <c r="A129" s="2522"/>
      <c r="B129" s="2582" t="s">
        <v>280</v>
      </c>
      <c r="C129" s="2583">
        <v>46196.0</v>
      </c>
      <c r="D129" s="2584" t="s">
        <v>3987</v>
      </c>
      <c r="E129" s="2686" t="s">
        <v>5749</v>
      </c>
      <c r="F129" s="2663"/>
      <c r="G129" s="2522"/>
      <c r="H129" s="2522"/>
      <c r="I129" s="2522"/>
    </row>
    <row r="130">
      <c r="A130" s="2522"/>
      <c r="B130" s="2582" t="s">
        <v>280</v>
      </c>
      <c r="C130" s="2583">
        <v>46197.0</v>
      </c>
      <c r="D130" s="2584" t="s">
        <v>564</v>
      </c>
      <c r="E130" s="2686" t="s">
        <v>5923</v>
      </c>
      <c r="F130" s="2663"/>
      <c r="G130" s="2522"/>
      <c r="H130" s="2522"/>
      <c r="I130" s="2522"/>
    </row>
    <row r="131">
      <c r="A131" s="2522"/>
      <c r="B131" s="2582" t="s">
        <v>280</v>
      </c>
      <c r="C131" s="2583">
        <v>46198.0</v>
      </c>
      <c r="D131" s="2584" t="s">
        <v>4171</v>
      </c>
      <c r="E131" s="2686" t="s">
        <v>5998</v>
      </c>
      <c r="F131" s="2663"/>
      <c r="G131" s="2522"/>
      <c r="H131" s="2522"/>
      <c r="I131" s="2522"/>
    </row>
    <row r="132">
      <c r="A132" s="2522"/>
      <c r="B132" s="2582" t="s">
        <v>280</v>
      </c>
      <c r="C132" s="2583">
        <v>46199.0</v>
      </c>
      <c r="D132" s="2584" t="s">
        <v>134</v>
      </c>
      <c r="E132" s="2686" t="s">
        <v>5750</v>
      </c>
      <c r="F132" s="2663"/>
      <c r="G132" s="2522"/>
      <c r="H132" s="2522"/>
      <c r="I132" s="2522"/>
    </row>
    <row r="133">
      <c r="A133" s="2522"/>
      <c r="B133" s="2582" t="s">
        <v>280</v>
      </c>
      <c r="C133" s="2583">
        <v>46200.0</v>
      </c>
      <c r="D133" s="2584" t="s">
        <v>5823</v>
      </c>
      <c r="E133" s="2686" t="s">
        <v>5824</v>
      </c>
      <c r="F133" s="2661"/>
      <c r="G133" s="2522"/>
      <c r="H133" s="2522"/>
      <c r="I133" s="2522"/>
    </row>
    <row r="134">
      <c r="A134" s="2522"/>
      <c r="B134" s="2582" t="s">
        <v>280</v>
      </c>
      <c r="C134" s="2583">
        <v>46201.0</v>
      </c>
      <c r="D134" s="2584" t="s">
        <v>1264</v>
      </c>
      <c r="E134" s="2686" t="s">
        <v>5966</v>
      </c>
      <c r="F134" s="2661"/>
      <c r="G134" s="2522"/>
      <c r="H134" s="2522"/>
      <c r="I134" s="2522"/>
    </row>
    <row r="135">
      <c r="A135" s="2522"/>
      <c r="B135" s="2582" t="s">
        <v>280</v>
      </c>
      <c r="C135" s="2583">
        <v>46202.0</v>
      </c>
      <c r="D135" s="2584" t="s">
        <v>5440</v>
      </c>
      <c r="E135" s="2686" t="s">
        <v>5717</v>
      </c>
      <c r="F135" s="2661"/>
      <c r="G135" s="2522"/>
      <c r="H135" s="2522"/>
      <c r="I135" s="2522"/>
    </row>
    <row r="136">
      <c r="A136" s="2522"/>
      <c r="B136" s="2582" t="s">
        <v>280</v>
      </c>
      <c r="C136" s="2583">
        <v>46203.0</v>
      </c>
      <c r="D136" s="2584" t="s">
        <v>314</v>
      </c>
      <c r="E136" s="2693" t="s">
        <v>6001</v>
      </c>
      <c r="F136" s="2661"/>
      <c r="G136" s="2522"/>
      <c r="H136" s="2522"/>
      <c r="I136" s="2522"/>
    </row>
  </sheetData>
  <autoFilter ref="$B$78:$B$136"/>
  <mergeCells count="43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B37:F40"/>
    <mergeCell ref="B41:H41"/>
    <mergeCell ref="B42:H42"/>
    <mergeCell ref="B74:C77"/>
    <mergeCell ref="E74:F74"/>
    <mergeCell ref="E75:F75"/>
    <mergeCell ref="E76:F76"/>
    <mergeCell ref="E77:F77"/>
    <mergeCell ref="C21:H21"/>
    <mergeCell ref="B22:H29"/>
    <mergeCell ref="B30:H30"/>
    <mergeCell ref="F31:G31"/>
    <mergeCell ref="F32:G32"/>
    <mergeCell ref="F33:G33"/>
    <mergeCell ref="G37:H40"/>
  </mergeCells>
  <dataValidations>
    <dataValidation type="list" allowBlank="1" showErrorMessage="1" sqref="B82:B136">
      <formula1>"超級品牌日,今日旗艦店"</formula1>
    </dataValidation>
  </dataValidations>
  <hyperlinks>
    <hyperlink r:id="rId2" ref="F17"/>
    <hyperlink r:id="rId3" ref="F18"/>
    <hyperlink r:id="rId4" ref="F19"/>
    <hyperlink r:id="rId5" ref="B74"/>
    <hyperlink r:id="rId6" ref="E75"/>
    <hyperlink r:id="rId7" ref="E76"/>
    <hyperlink r:id="rId8" ref="E77"/>
    <hyperlink r:id="rId9" ref="E82"/>
    <hyperlink r:id="rId10" ref="E83"/>
    <hyperlink r:id="rId11" ref="E84"/>
    <hyperlink r:id="rId12" ref="E85"/>
    <hyperlink r:id="rId13" ref="E86"/>
    <hyperlink r:id="rId14" ref="E87"/>
    <hyperlink r:id="rId15" ref="E88"/>
    <hyperlink r:id="rId16" ref="E89"/>
    <hyperlink r:id="rId17" ref="E90"/>
    <hyperlink r:id="rId18" ref="E91"/>
    <hyperlink r:id="rId19" ref="E92"/>
    <hyperlink r:id="rId20" ref="E93"/>
    <hyperlink r:id="rId21" ref="E94"/>
    <hyperlink r:id="rId22" ref="E95"/>
    <hyperlink r:id="rId23" ref="E96"/>
    <hyperlink r:id="rId24" ref="E97"/>
    <hyperlink r:id="rId25" ref="E98"/>
    <hyperlink r:id="rId26" ref="E99"/>
    <hyperlink r:id="rId27" ref="E101"/>
    <hyperlink r:id="rId28" ref="E102"/>
    <hyperlink r:id="rId29" ref="E103"/>
    <hyperlink r:id="rId30" ref="E104"/>
    <hyperlink r:id="rId31" ref="E105"/>
    <hyperlink r:id="rId32" ref="E106"/>
    <hyperlink r:id="rId33" ref="E107"/>
    <hyperlink r:id="rId34" ref="E108"/>
    <hyperlink r:id="rId35" ref="E109"/>
    <hyperlink r:id="rId36" ref="E110"/>
    <hyperlink r:id="rId37" ref="E111"/>
    <hyperlink r:id="rId38" ref="E112"/>
    <hyperlink r:id="rId39" ref="E113"/>
    <hyperlink r:id="rId40" ref="E114"/>
    <hyperlink r:id="rId41" ref="E115"/>
    <hyperlink r:id="rId42" ref="E116"/>
    <hyperlink r:id="rId43" ref="E117"/>
    <hyperlink r:id="rId44" ref="E118"/>
    <hyperlink r:id="rId45" ref="E119"/>
    <hyperlink r:id="rId46" ref="E121"/>
    <hyperlink r:id="rId47" ref="E122"/>
    <hyperlink r:id="rId48" ref="E123"/>
    <hyperlink r:id="rId49" ref="E124"/>
    <hyperlink r:id="rId50" ref="E125"/>
    <hyperlink r:id="rId51" ref="E126"/>
    <hyperlink r:id="rId52" ref="E128"/>
    <hyperlink r:id="rId53" ref="E129"/>
    <hyperlink r:id="rId54" ref="E130"/>
    <hyperlink r:id="rId55" ref="E131"/>
    <hyperlink r:id="rId56" ref="E132"/>
    <hyperlink r:id="rId57" ref="E133"/>
    <hyperlink r:id="rId58" ref="E134"/>
    <hyperlink r:id="rId59" ref="E135"/>
    <hyperlink r:id="rId60" ref="E1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1"/>
  <legacyDrawing r:id="rId62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5871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5872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5875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5878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5881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/>
      <c r="G36" s="2522"/>
      <c r="H36" s="2522"/>
      <c r="I36" s="2522"/>
    </row>
    <row r="37">
      <c r="A37" s="2522"/>
      <c r="B37" s="2536" t="s">
        <v>5887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>
        <v>1.0</v>
      </c>
      <c r="F44" s="2633">
        <v>2.0</v>
      </c>
      <c r="G44" s="2633">
        <v>3.0</v>
      </c>
      <c r="H44" s="2633">
        <v>4.0</v>
      </c>
      <c r="I44" s="2522"/>
    </row>
    <row r="45" ht="18.0" customHeight="1">
      <c r="A45" s="2522"/>
      <c r="B45" s="2634"/>
      <c r="C45" s="2634"/>
      <c r="D45" s="2634"/>
      <c r="E45" s="2543"/>
      <c r="F45" s="2543"/>
      <c r="G45" s="2543"/>
      <c r="H45" s="2543"/>
      <c r="I45" s="2522"/>
    </row>
    <row r="46" ht="18.0" customHeight="1">
      <c r="A46" s="2522"/>
      <c r="B46" s="2634"/>
      <c r="C46" s="2634"/>
      <c r="D46" s="2634"/>
      <c r="E46" s="2543"/>
      <c r="F46" s="2543"/>
      <c r="G46" s="2543"/>
      <c r="H46" s="2543"/>
      <c r="I46" s="2522"/>
    </row>
    <row r="47" ht="18.0" customHeight="1">
      <c r="A47" s="2522"/>
      <c r="B47" s="2634"/>
      <c r="C47" s="2634"/>
      <c r="D47" s="2634"/>
      <c r="E47" s="2668"/>
      <c r="F47" s="2547" t="s">
        <v>78</v>
      </c>
      <c r="G47" s="2547" t="s">
        <v>78</v>
      </c>
      <c r="H47" s="2547" t="s">
        <v>78</v>
      </c>
      <c r="I47" s="2522"/>
    </row>
    <row r="48" ht="18.0" customHeight="1">
      <c r="A48" s="2522"/>
      <c r="B48" s="2634"/>
      <c r="C48" s="2634"/>
      <c r="D48" s="2634"/>
      <c r="E48" s="2548" t="s">
        <v>280</v>
      </c>
      <c r="F48" s="2548" t="s">
        <v>280</v>
      </c>
      <c r="G48" s="2549" t="s">
        <v>280</v>
      </c>
      <c r="H48" s="2549" t="s">
        <v>280</v>
      </c>
      <c r="I48" s="2522"/>
    </row>
    <row r="49" ht="18.0" customHeight="1">
      <c r="A49" s="2522"/>
      <c r="B49" s="2633">
        <v>5.0</v>
      </c>
      <c r="C49" s="2633">
        <v>6.0</v>
      </c>
      <c r="D49" s="2633">
        <v>7.0</v>
      </c>
      <c r="E49" s="2633">
        <v>8.0</v>
      </c>
      <c r="F49" s="2633">
        <v>9.0</v>
      </c>
      <c r="G49" s="2633">
        <v>10.0</v>
      </c>
      <c r="H49" s="2633">
        <v>11.0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51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50" t="s">
        <v>5894</v>
      </c>
      <c r="E52" s="2547" t="s">
        <v>78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9" t="s">
        <v>280</v>
      </c>
      <c r="C53" s="2549" t="s">
        <v>280</v>
      </c>
      <c r="D53" s="2549" t="s">
        <v>280</v>
      </c>
      <c r="E53" s="2549" t="s">
        <v>280</v>
      </c>
      <c r="F53" s="2549" t="s">
        <v>280</v>
      </c>
      <c r="G53" s="2548" t="s">
        <v>280</v>
      </c>
      <c r="H53" s="2548" t="s">
        <v>280</v>
      </c>
      <c r="I53" s="2522"/>
    </row>
    <row r="54">
      <c r="A54" s="2522"/>
      <c r="B54" s="2633">
        <v>12.0</v>
      </c>
      <c r="C54" s="2633">
        <v>13.0</v>
      </c>
      <c r="D54" s="2633">
        <v>14.0</v>
      </c>
      <c r="E54" s="2633">
        <v>15.0</v>
      </c>
      <c r="F54" s="2633">
        <v>16.0</v>
      </c>
      <c r="G54" s="2633">
        <v>17.0</v>
      </c>
      <c r="H54" s="2633">
        <v>18.0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43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7" t="s">
        <v>78</v>
      </c>
      <c r="H57" s="2552" t="s">
        <v>5895</v>
      </c>
      <c r="I57" s="2522"/>
    </row>
    <row r="58" ht="18.0" customHeight="1">
      <c r="A58" s="2522"/>
      <c r="B58" s="2548" t="s">
        <v>280</v>
      </c>
      <c r="C58" s="2548" t="s">
        <v>280</v>
      </c>
      <c r="D58" s="2548" t="s">
        <v>280</v>
      </c>
      <c r="E58" s="2548" t="s">
        <v>280</v>
      </c>
      <c r="F58" s="2548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19.0</v>
      </c>
      <c r="C59" s="2633">
        <v>20.0</v>
      </c>
      <c r="D59" s="2633">
        <v>21.0</v>
      </c>
      <c r="E59" s="2633">
        <v>22.0</v>
      </c>
      <c r="F59" s="2633">
        <v>23.0</v>
      </c>
      <c r="G59" s="2633">
        <v>24.0</v>
      </c>
      <c r="H59" s="2633">
        <v>25.0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47" t="s">
        <v>78</v>
      </c>
      <c r="F62" s="2547" t="s">
        <v>78</v>
      </c>
      <c r="G62" s="2547" t="s">
        <v>78</v>
      </c>
      <c r="H62" s="2553" t="s">
        <v>4108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26.0</v>
      </c>
      <c r="C64" s="2633">
        <v>27.0</v>
      </c>
      <c r="D64" s="2633">
        <v>28.0</v>
      </c>
      <c r="E64" s="2633">
        <v>29.0</v>
      </c>
      <c r="F64" s="2633">
        <v>30.0</v>
      </c>
      <c r="G64" s="2633">
        <v>31.0</v>
      </c>
      <c r="H64" s="2633"/>
      <c r="I64" s="2522"/>
    </row>
    <row r="65" ht="18.0" customHeight="1">
      <c r="A65" s="2522"/>
      <c r="B65" s="2543"/>
      <c r="C65" s="2543"/>
      <c r="D65" s="2543"/>
      <c r="E65" s="2543"/>
      <c r="F65" s="2543"/>
      <c r="G65" s="2543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543"/>
      <c r="G66" s="2543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547" t="s">
        <v>78</v>
      </c>
      <c r="F67" s="2547" t="s">
        <v>78</v>
      </c>
      <c r="G67" s="2547" t="s">
        <v>78</v>
      </c>
      <c r="H67" s="2634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548" t="s">
        <v>280</v>
      </c>
      <c r="G68" s="2548" t="s">
        <v>280</v>
      </c>
      <c r="H68" s="2634"/>
      <c r="I68" s="2522"/>
    </row>
    <row r="69">
      <c r="A69" s="2522"/>
      <c r="B69" s="2669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4"/>
      <c r="G74" s="2522"/>
      <c r="H74" s="2522"/>
      <c r="I74" s="2522"/>
    </row>
    <row r="75">
      <c r="A75" s="2522"/>
      <c r="B75" s="51"/>
      <c r="D75" s="73" t="s">
        <v>85</v>
      </c>
      <c r="E75" s="2622" t="s">
        <v>5875</v>
      </c>
      <c r="F75" s="114"/>
      <c r="G75" s="2522"/>
      <c r="H75" s="2522"/>
      <c r="I75" s="2522"/>
    </row>
    <row r="76">
      <c r="A76" s="2522"/>
      <c r="B76" s="51"/>
      <c r="D76" s="73" t="s">
        <v>116</v>
      </c>
      <c r="E76" s="2622" t="s">
        <v>5878</v>
      </c>
      <c r="F76" s="114"/>
      <c r="G76" s="2522"/>
      <c r="H76" s="2522"/>
      <c r="I76" s="2522"/>
    </row>
    <row r="77">
      <c r="A77" s="2522"/>
      <c r="B77" s="153"/>
      <c r="C77" s="113"/>
      <c r="D77" s="73" t="s">
        <v>169</v>
      </c>
      <c r="E77" s="2622" t="s">
        <v>5881</v>
      </c>
      <c r="F77" s="114"/>
      <c r="G77" s="2522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2564" t="s">
        <v>4454</v>
      </c>
      <c r="F78" s="2565" t="s">
        <v>5438</v>
      </c>
      <c r="G78" s="2522"/>
      <c r="H78" s="2522"/>
      <c r="I78" s="2522"/>
    </row>
    <row r="79">
      <c r="A79" s="2558"/>
      <c r="B79" s="2566" t="s">
        <v>5900</v>
      </c>
      <c r="C79" s="2567">
        <v>46210.0</v>
      </c>
      <c r="D79" s="2569" t="s">
        <v>508</v>
      </c>
      <c r="E79" s="2569" t="s">
        <v>508</v>
      </c>
      <c r="F79" s="2570" t="s">
        <v>508</v>
      </c>
      <c r="G79" s="2522"/>
      <c r="H79" s="2522"/>
      <c r="I79" s="2522"/>
    </row>
    <row r="80">
      <c r="A80" s="2522"/>
      <c r="B80" s="2566" t="s">
        <v>5902</v>
      </c>
      <c r="C80" s="2637">
        <v>46221.0</v>
      </c>
      <c r="D80" s="2569" t="s">
        <v>508</v>
      </c>
      <c r="E80" s="2569" t="s">
        <v>508</v>
      </c>
      <c r="F80" s="2570" t="s">
        <v>508</v>
      </c>
      <c r="G80" s="2522"/>
      <c r="H80" s="2522"/>
      <c r="I80" s="2522"/>
    </row>
    <row r="81">
      <c r="A81" s="2522"/>
      <c r="B81" s="2566" t="s">
        <v>4120</v>
      </c>
      <c r="C81" s="2567">
        <v>46228.0</v>
      </c>
      <c r="D81" s="2569" t="s">
        <v>508</v>
      </c>
      <c r="E81" s="2569" t="s">
        <v>508</v>
      </c>
      <c r="F81" s="2570" t="s">
        <v>508</v>
      </c>
      <c r="G81" s="2522"/>
      <c r="H81" s="2522"/>
      <c r="I81" s="2522"/>
    </row>
    <row r="82">
      <c r="A82" s="2522"/>
      <c r="B82" s="2571" t="s">
        <v>78</v>
      </c>
      <c r="C82" s="2670">
        <v>46205.0</v>
      </c>
      <c r="D82" s="2671" t="s">
        <v>157</v>
      </c>
      <c r="E82" s="2672" t="s">
        <v>5905</v>
      </c>
      <c r="F82" s="2647"/>
      <c r="G82" s="2522"/>
      <c r="H82" s="2522"/>
      <c r="I82" s="2522"/>
    </row>
    <row r="83">
      <c r="A83" s="2522"/>
      <c r="B83" s="2571" t="s">
        <v>78</v>
      </c>
      <c r="C83" s="2673">
        <v>46206.0</v>
      </c>
      <c r="D83" s="2675" t="s">
        <v>4285</v>
      </c>
      <c r="E83" s="2672" t="s">
        <v>5834</v>
      </c>
      <c r="F83" s="2647"/>
      <c r="G83" s="2522"/>
      <c r="H83" s="2522"/>
      <c r="I83" s="2522"/>
    </row>
    <row r="84">
      <c r="A84" s="2522"/>
      <c r="B84" s="2571" t="s">
        <v>78</v>
      </c>
      <c r="C84" s="2673">
        <v>46207.0</v>
      </c>
      <c r="D84" s="2675" t="s">
        <v>228</v>
      </c>
      <c r="E84" s="2672" t="s">
        <v>5741</v>
      </c>
      <c r="F84" s="2647"/>
      <c r="G84" s="2522"/>
      <c r="H84" s="2522"/>
      <c r="I84" s="2522"/>
    </row>
    <row r="85">
      <c r="A85" s="2522"/>
      <c r="B85" s="2571" t="s">
        <v>78</v>
      </c>
      <c r="C85" s="2673">
        <v>46208.0</v>
      </c>
      <c r="D85" s="2675" t="s">
        <v>786</v>
      </c>
      <c r="E85" s="2672" t="s">
        <v>5729</v>
      </c>
      <c r="F85" s="2647"/>
      <c r="G85" s="2522"/>
      <c r="H85" s="2522"/>
      <c r="I85" s="2522"/>
    </row>
    <row r="86">
      <c r="A86" s="2522"/>
      <c r="B86" s="2571" t="s">
        <v>78</v>
      </c>
      <c r="C86" s="2673">
        <v>46209.0</v>
      </c>
      <c r="D86" s="2675" t="s">
        <v>4927</v>
      </c>
      <c r="E86" s="2672" t="s">
        <v>5910</v>
      </c>
      <c r="F86" s="2647"/>
      <c r="G86" s="2522"/>
      <c r="H86" s="2522"/>
      <c r="I86" s="2522"/>
    </row>
    <row r="87">
      <c r="A87" s="2522"/>
      <c r="B87" s="2571" t="s">
        <v>78</v>
      </c>
      <c r="C87" s="2673">
        <v>46211.0</v>
      </c>
      <c r="D87" s="2675" t="s">
        <v>1968</v>
      </c>
      <c r="E87" s="2672" t="s">
        <v>5912</v>
      </c>
      <c r="F87" s="2647"/>
      <c r="G87" s="2522"/>
      <c r="H87" s="2522"/>
      <c r="I87" s="2522"/>
    </row>
    <row r="88">
      <c r="A88" s="2522"/>
      <c r="B88" s="2571" t="s">
        <v>78</v>
      </c>
      <c r="C88" s="2673">
        <v>46212.0</v>
      </c>
      <c r="D88" s="2675" t="s">
        <v>5526</v>
      </c>
      <c r="E88" s="2672" t="s">
        <v>5854</v>
      </c>
      <c r="F88" s="2647"/>
      <c r="G88" s="2522"/>
      <c r="H88" s="2522"/>
      <c r="I88" s="2522"/>
    </row>
    <row r="89">
      <c r="A89" s="2522"/>
      <c r="B89" s="2571" t="s">
        <v>78</v>
      </c>
      <c r="C89" s="2673">
        <v>46213.0</v>
      </c>
      <c r="D89" s="2675" t="s">
        <v>837</v>
      </c>
      <c r="E89" s="2672" t="s">
        <v>5914</v>
      </c>
      <c r="F89" s="2647"/>
      <c r="G89" s="2522"/>
      <c r="H89" s="2522"/>
      <c r="I89" s="2522"/>
    </row>
    <row r="90">
      <c r="A90" s="2522"/>
      <c r="B90" s="2571" t="s">
        <v>78</v>
      </c>
      <c r="C90" s="2673">
        <v>46214.0</v>
      </c>
      <c r="D90" s="2675" t="s">
        <v>326</v>
      </c>
      <c r="E90" s="2672" t="s">
        <v>5727</v>
      </c>
      <c r="F90" s="2647"/>
      <c r="G90" s="2522"/>
      <c r="H90" s="2522"/>
      <c r="I90" s="2522"/>
    </row>
    <row r="91">
      <c r="A91" s="2522"/>
      <c r="B91" s="2571" t="s">
        <v>78</v>
      </c>
      <c r="C91" s="2673">
        <v>46215.0</v>
      </c>
      <c r="D91" s="2675" t="s">
        <v>652</v>
      </c>
      <c r="E91" s="2672" t="s">
        <v>5917</v>
      </c>
      <c r="F91" s="2647"/>
      <c r="G91" s="2522"/>
      <c r="H91" s="2522"/>
      <c r="I91" s="2522"/>
    </row>
    <row r="92">
      <c r="A92" s="2522"/>
      <c r="B92" s="2571" t="s">
        <v>78</v>
      </c>
      <c r="C92" s="2673">
        <v>46216.0</v>
      </c>
      <c r="D92" s="2675" t="s">
        <v>4734</v>
      </c>
      <c r="E92" s="2672" t="s">
        <v>5751</v>
      </c>
      <c r="F92" s="2647"/>
      <c r="G92" s="2522"/>
      <c r="H92" s="2522"/>
      <c r="I92" s="2522"/>
    </row>
    <row r="93">
      <c r="A93" s="2522"/>
      <c r="B93" s="2571" t="s">
        <v>78</v>
      </c>
      <c r="C93" s="2673">
        <v>46217.0</v>
      </c>
      <c r="D93" s="2675" t="s">
        <v>5920</v>
      </c>
      <c r="E93" s="2672" t="s">
        <v>5921</v>
      </c>
      <c r="F93" s="2647"/>
      <c r="G93" s="2522"/>
      <c r="H93" s="2522"/>
      <c r="I93" s="2522"/>
    </row>
    <row r="94">
      <c r="A94" s="2522"/>
      <c r="B94" s="2571" t="s">
        <v>78</v>
      </c>
      <c r="C94" s="2673">
        <v>46218.0</v>
      </c>
      <c r="D94" s="2675" t="s">
        <v>1323</v>
      </c>
      <c r="E94" s="2672" t="s">
        <v>5924</v>
      </c>
      <c r="F94" s="2647"/>
      <c r="G94" s="2522"/>
      <c r="H94" s="2522"/>
      <c r="I94" s="2522"/>
    </row>
    <row r="95">
      <c r="A95" s="2522"/>
      <c r="B95" s="2571" t="s">
        <v>78</v>
      </c>
      <c r="C95" s="2673">
        <v>46219.0</v>
      </c>
      <c r="D95" s="2675" t="s">
        <v>5440</v>
      </c>
      <c r="E95" s="2672" t="s">
        <v>5927</v>
      </c>
      <c r="F95" s="2647"/>
      <c r="G95" s="2522"/>
      <c r="H95" s="2522"/>
      <c r="I95" s="2522"/>
    </row>
    <row r="96">
      <c r="A96" s="2522"/>
      <c r="B96" s="2571" t="s">
        <v>78</v>
      </c>
      <c r="C96" s="2678">
        <v>46220.0</v>
      </c>
      <c r="D96" s="2679" t="s">
        <v>5442</v>
      </c>
      <c r="E96" s="2672" t="s">
        <v>5863</v>
      </c>
      <c r="F96" s="2647"/>
      <c r="G96" s="2522"/>
      <c r="H96" s="2522"/>
      <c r="I96" s="2522"/>
    </row>
    <row r="97">
      <c r="A97" s="2522"/>
      <c r="B97" s="2571" t="s">
        <v>78</v>
      </c>
      <c r="C97" s="2673">
        <v>46222.0</v>
      </c>
      <c r="D97" s="2681" t="s">
        <v>969</v>
      </c>
      <c r="E97" s="2672" t="s">
        <v>5931</v>
      </c>
      <c r="F97" s="2647"/>
      <c r="G97" s="2522"/>
      <c r="H97" s="2522"/>
      <c r="I97" s="2522"/>
    </row>
    <row r="98">
      <c r="A98" s="2522"/>
      <c r="B98" s="2571" t="s">
        <v>78</v>
      </c>
      <c r="C98" s="2673">
        <v>46223.0</v>
      </c>
      <c r="D98" s="2675" t="s">
        <v>728</v>
      </c>
      <c r="E98" s="2672" t="s">
        <v>5861</v>
      </c>
      <c r="F98" s="2647"/>
      <c r="G98" s="2522"/>
      <c r="H98" s="2522"/>
      <c r="I98" s="2522"/>
    </row>
    <row r="99">
      <c r="A99" s="2522"/>
      <c r="B99" s="2571" t="s">
        <v>78</v>
      </c>
      <c r="C99" s="2673">
        <v>46224.0</v>
      </c>
      <c r="D99" s="2675" t="s">
        <v>818</v>
      </c>
      <c r="E99" s="2672" t="s">
        <v>5935</v>
      </c>
      <c r="F99" s="2647"/>
      <c r="G99" s="2522"/>
      <c r="H99" s="2522"/>
      <c r="I99" s="2522"/>
    </row>
    <row r="100">
      <c r="A100" s="2522"/>
      <c r="B100" s="2571" t="s">
        <v>78</v>
      </c>
      <c r="C100" s="2673">
        <v>46225.0</v>
      </c>
      <c r="D100" s="2675" t="s">
        <v>5936</v>
      </c>
      <c r="E100" s="2672" t="s">
        <v>5940</v>
      </c>
      <c r="F100" s="2647"/>
      <c r="G100" s="2522"/>
      <c r="H100" s="2522"/>
      <c r="I100" s="2522"/>
    </row>
    <row r="101">
      <c r="A101" s="2522"/>
      <c r="B101" s="2571" t="s">
        <v>78</v>
      </c>
      <c r="C101" s="2673">
        <v>46226.0</v>
      </c>
      <c r="D101" s="2681" t="s">
        <v>157</v>
      </c>
      <c r="E101" s="2672" t="s">
        <v>5905</v>
      </c>
      <c r="F101" s="2647"/>
      <c r="G101" s="2522"/>
      <c r="H101" s="2522"/>
      <c r="I101" s="2522"/>
    </row>
    <row r="102">
      <c r="A102" s="2522"/>
      <c r="B102" s="2571" t="s">
        <v>78</v>
      </c>
      <c r="C102" s="2673">
        <v>46227.0</v>
      </c>
      <c r="D102" s="2675" t="s">
        <v>5778</v>
      </c>
      <c r="E102" s="2672" t="s">
        <v>5791</v>
      </c>
      <c r="F102" s="2647"/>
      <c r="G102" s="2522"/>
      <c r="H102" s="2522"/>
      <c r="I102" s="2522"/>
    </row>
    <row r="103">
      <c r="A103" s="2522"/>
      <c r="B103" s="2571" t="s">
        <v>78</v>
      </c>
      <c r="C103" s="2673">
        <v>46229.0</v>
      </c>
      <c r="D103" s="2681" t="s">
        <v>4313</v>
      </c>
      <c r="E103" s="2672" t="s">
        <v>5943</v>
      </c>
      <c r="F103" s="2647"/>
      <c r="G103" s="2522"/>
      <c r="H103" s="2522"/>
      <c r="I103" s="2522"/>
    </row>
    <row r="104">
      <c r="A104" s="2522"/>
      <c r="B104" s="2571" t="s">
        <v>78</v>
      </c>
      <c r="C104" s="2673">
        <v>46230.0</v>
      </c>
      <c r="D104" s="2681" t="s">
        <v>3987</v>
      </c>
      <c r="E104" s="2672" t="s">
        <v>5749</v>
      </c>
      <c r="F104" s="2647"/>
      <c r="G104" s="2522"/>
      <c r="H104" s="2522"/>
      <c r="I104" s="2522"/>
    </row>
    <row r="105">
      <c r="A105" s="2522"/>
      <c r="B105" s="2571" t="s">
        <v>78</v>
      </c>
      <c r="C105" s="2673">
        <v>46231.0</v>
      </c>
      <c r="D105" s="2681" t="s">
        <v>5440</v>
      </c>
      <c r="E105" s="2672" t="s">
        <v>5927</v>
      </c>
      <c r="F105" s="2647"/>
      <c r="G105" s="2522"/>
      <c r="H105" s="2522"/>
      <c r="I105" s="2522"/>
    </row>
    <row r="106">
      <c r="A106" s="2522"/>
      <c r="B106" s="2571" t="s">
        <v>78</v>
      </c>
      <c r="C106" s="2673">
        <v>46232.0</v>
      </c>
      <c r="D106" s="2681" t="s">
        <v>886</v>
      </c>
      <c r="E106" s="2672" t="s">
        <v>5949</v>
      </c>
      <c r="F106" s="2647"/>
      <c r="G106" s="2522"/>
      <c r="H106" s="2522"/>
      <c r="I106" s="2522"/>
    </row>
    <row r="107">
      <c r="A107" s="2522"/>
      <c r="B107" s="2571" t="s">
        <v>78</v>
      </c>
      <c r="C107" s="2673">
        <v>46233.0</v>
      </c>
      <c r="D107" s="2681" t="s">
        <v>5954</v>
      </c>
      <c r="E107" s="2672" t="s">
        <v>5955</v>
      </c>
      <c r="F107" s="2647"/>
      <c r="G107" s="2522"/>
      <c r="H107" s="2522"/>
      <c r="I107" s="2522"/>
    </row>
    <row r="108">
      <c r="A108" s="2522"/>
      <c r="B108" s="2571" t="s">
        <v>78</v>
      </c>
      <c r="C108" s="2673">
        <v>46234.0</v>
      </c>
      <c r="D108" s="2685" t="s">
        <v>5440</v>
      </c>
      <c r="E108" s="2672" t="s">
        <v>5927</v>
      </c>
      <c r="F108" s="2647"/>
      <c r="G108" s="2522"/>
      <c r="H108" s="2522"/>
      <c r="I108" s="2522"/>
    </row>
    <row r="109">
      <c r="A109" s="2522"/>
      <c r="B109" s="2582" t="s">
        <v>280</v>
      </c>
      <c r="C109" s="2583">
        <v>46204.0</v>
      </c>
      <c r="D109" s="2584" t="s">
        <v>490</v>
      </c>
      <c r="E109" s="2687" t="s">
        <v>5958</v>
      </c>
      <c r="F109" s="2661"/>
      <c r="G109" s="2522"/>
      <c r="H109" s="2522"/>
      <c r="I109" s="2522"/>
    </row>
    <row r="110">
      <c r="A110" s="2522"/>
      <c r="B110" s="2582" t="s">
        <v>280</v>
      </c>
      <c r="C110" s="2583">
        <v>46205.0</v>
      </c>
      <c r="D110" s="2584" t="s">
        <v>3987</v>
      </c>
      <c r="E110" s="2687" t="s">
        <v>5749</v>
      </c>
      <c r="F110" s="2661"/>
      <c r="G110" s="2522"/>
      <c r="H110" s="2522"/>
      <c r="I110" s="2522"/>
    </row>
    <row r="111">
      <c r="A111" s="2522"/>
      <c r="B111" s="2582" t="s">
        <v>280</v>
      </c>
      <c r="C111" s="2583">
        <v>46206.0</v>
      </c>
      <c r="D111" s="2584" t="s">
        <v>5778</v>
      </c>
      <c r="E111" s="2688" t="s">
        <v>5791</v>
      </c>
      <c r="F111" s="2663"/>
      <c r="G111" s="2522"/>
      <c r="H111" s="2522"/>
      <c r="I111" s="2522"/>
    </row>
    <row r="112">
      <c r="A112" s="2522"/>
      <c r="B112" s="2582" t="s">
        <v>280</v>
      </c>
      <c r="C112" s="2583">
        <v>46207.0</v>
      </c>
      <c r="D112" s="2584" t="s">
        <v>4829</v>
      </c>
      <c r="E112" s="2688" t="s">
        <v>5754</v>
      </c>
      <c r="F112" s="2663"/>
      <c r="G112" s="2522"/>
      <c r="H112" s="2522"/>
      <c r="I112" s="2522"/>
    </row>
    <row r="113">
      <c r="A113" s="2522"/>
      <c r="B113" s="2582" t="s">
        <v>280</v>
      </c>
      <c r="C113" s="2583">
        <v>46208.0</v>
      </c>
      <c r="D113" s="2584" t="s">
        <v>4725</v>
      </c>
      <c r="E113" s="2688" t="s">
        <v>5799</v>
      </c>
      <c r="F113" s="2663"/>
      <c r="G113" s="2522"/>
      <c r="H113" s="2522"/>
      <c r="I113" s="2522"/>
    </row>
    <row r="114">
      <c r="A114" s="2522"/>
      <c r="B114" s="2582" t="s">
        <v>280</v>
      </c>
      <c r="C114" s="2583">
        <v>46209.0</v>
      </c>
      <c r="D114" s="2584" t="s">
        <v>5778</v>
      </c>
      <c r="E114" s="2688" t="s">
        <v>5791</v>
      </c>
      <c r="F114" s="2663"/>
      <c r="G114" s="2522"/>
      <c r="H114" s="2522"/>
      <c r="I114" s="2522"/>
    </row>
    <row r="115">
      <c r="A115" s="2522"/>
      <c r="B115" s="2582" t="s">
        <v>280</v>
      </c>
      <c r="C115" s="2583">
        <v>46210.0</v>
      </c>
      <c r="D115" s="2584" t="s">
        <v>238</v>
      </c>
      <c r="E115" s="2688" t="s">
        <v>5796</v>
      </c>
      <c r="F115" s="2663"/>
      <c r="G115" s="2522"/>
      <c r="H115" s="2522"/>
      <c r="I115" s="2522"/>
    </row>
    <row r="116">
      <c r="A116" s="2522"/>
      <c r="B116" s="2582" t="s">
        <v>280</v>
      </c>
      <c r="C116" s="2583">
        <v>46211.0</v>
      </c>
      <c r="D116" s="2584" t="s">
        <v>564</v>
      </c>
      <c r="E116" s="2688" t="s">
        <v>5923</v>
      </c>
      <c r="F116" s="2663"/>
      <c r="G116" s="2522"/>
      <c r="H116" s="2522"/>
      <c r="I116" s="2522"/>
    </row>
    <row r="117">
      <c r="A117" s="2522"/>
      <c r="B117" s="2582" t="s">
        <v>280</v>
      </c>
      <c r="C117" s="2583">
        <v>46212.0</v>
      </c>
      <c r="D117" s="2584" t="s">
        <v>4177</v>
      </c>
      <c r="E117" s="2688" t="s">
        <v>5846</v>
      </c>
      <c r="F117" s="2663"/>
      <c r="G117" s="2522"/>
      <c r="H117" s="2522"/>
      <c r="I117" s="2522"/>
    </row>
    <row r="118">
      <c r="A118" s="2522"/>
      <c r="B118" s="2582" t="s">
        <v>280</v>
      </c>
      <c r="C118" s="2583">
        <v>46213.0</v>
      </c>
      <c r="D118" s="2584" t="s">
        <v>659</v>
      </c>
      <c r="E118" s="2688" t="s">
        <v>5969</v>
      </c>
      <c r="F118" s="2663"/>
      <c r="G118" s="2522"/>
      <c r="H118" s="2522"/>
      <c r="I118" s="2522"/>
    </row>
    <row r="119">
      <c r="A119" s="2522"/>
      <c r="B119" s="2582" t="s">
        <v>280</v>
      </c>
      <c r="C119" s="2583">
        <v>46214.0</v>
      </c>
      <c r="D119" s="2584" t="s">
        <v>547</v>
      </c>
      <c r="E119" s="2688" t="s">
        <v>5972</v>
      </c>
      <c r="F119" s="2663"/>
      <c r="G119" s="2522"/>
      <c r="H119" s="2522"/>
      <c r="I119" s="2522"/>
    </row>
    <row r="120">
      <c r="A120" s="2522"/>
      <c r="B120" s="2582" t="s">
        <v>280</v>
      </c>
      <c r="C120" s="2583">
        <v>46215.0</v>
      </c>
      <c r="D120" s="2584" t="s">
        <v>1503</v>
      </c>
      <c r="E120" s="2688" t="s">
        <v>5808</v>
      </c>
      <c r="F120" s="2663"/>
      <c r="G120" s="2522"/>
      <c r="H120" s="2522"/>
      <c r="I120" s="2522"/>
    </row>
    <row r="121">
      <c r="A121" s="2522"/>
      <c r="B121" s="2582" t="s">
        <v>280</v>
      </c>
      <c r="C121" s="2583">
        <v>46216.0</v>
      </c>
      <c r="D121" s="2584" t="s">
        <v>5936</v>
      </c>
      <c r="E121" s="2688" t="s">
        <v>5940</v>
      </c>
      <c r="F121" s="2663"/>
      <c r="G121" s="2522"/>
      <c r="H121" s="2522"/>
      <c r="I121" s="2522"/>
    </row>
    <row r="122">
      <c r="A122" s="2522"/>
      <c r="B122" s="2582" t="s">
        <v>280</v>
      </c>
      <c r="C122" s="2583">
        <v>46217.0</v>
      </c>
      <c r="D122" s="2584" t="s">
        <v>3987</v>
      </c>
      <c r="E122" s="2688" t="s">
        <v>5749</v>
      </c>
      <c r="F122" s="2663"/>
      <c r="G122" s="2522"/>
      <c r="H122" s="2522"/>
      <c r="I122" s="2608" t="s">
        <v>149</v>
      </c>
    </row>
    <row r="123">
      <c r="A123" s="2522"/>
      <c r="B123" s="2582" t="s">
        <v>280</v>
      </c>
      <c r="C123" s="2583">
        <v>46218.0</v>
      </c>
      <c r="D123" s="2584" t="s">
        <v>228</v>
      </c>
      <c r="E123" s="2688" t="s">
        <v>5741</v>
      </c>
      <c r="F123" s="2663"/>
      <c r="G123" s="2522"/>
      <c r="H123" s="2522"/>
      <c r="I123" s="2522"/>
    </row>
    <row r="124">
      <c r="A124" s="2522"/>
      <c r="B124" s="2582" t="s">
        <v>280</v>
      </c>
      <c r="C124" s="2583">
        <v>46219.0</v>
      </c>
      <c r="D124" s="2584" t="s">
        <v>170</v>
      </c>
      <c r="E124" s="2688" t="s">
        <v>5948</v>
      </c>
      <c r="F124" s="2663"/>
      <c r="G124" s="2522"/>
      <c r="H124" s="2522"/>
      <c r="I124" s="2522"/>
    </row>
    <row r="125">
      <c r="A125" s="2522"/>
      <c r="B125" s="2582" t="s">
        <v>280</v>
      </c>
      <c r="C125" s="2583">
        <v>46220.0</v>
      </c>
      <c r="D125" s="2584" t="s">
        <v>1245</v>
      </c>
      <c r="E125" s="2688" t="s">
        <v>5837</v>
      </c>
      <c r="F125" s="2663"/>
      <c r="G125" s="2522"/>
      <c r="H125" s="2522"/>
      <c r="I125" s="2522"/>
    </row>
    <row r="126">
      <c r="A126" s="2522"/>
      <c r="B126" s="2582" t="s">
        <v>280</v>
      </c>
      <c r="C126" s="2583">
        <v>46221.0</v>
      </c>
      <c r="D126" s="2584" t="s">
        <v>372</v>
      </c>
      <c r="E126" s="2688" t="s">
        <v>5939</v>
      </c>
      <c r="F126" s="2663"/>
      <c r="G126" s="2522"/>
      <c r="H126" s="2522"/>
      <c r="I126" s="2522"/>
    </row>
    <row r="127">
      <c r="A127" s="2522"/>
      <c r="B127" s="2582" t="s">
        <v>280</v>
      </c>
      <c r="C127" s="2583">
        <v>46222.0</v>
      </c>
      <c r="D127" s="2584" t="s">
        <v>4329</v>
      </c>
      <c r="E127" s="2688" t="s">
        <v>5987</v>
      </c>
      <c r="F127" s="2663"/>
      <c r="G127" s="2522"/>
      <c r="H127" s="2522"/>
      <c r="I127" s="2522"/>
    </row>
    <row r="128">
      <c r="A128" s="2522"/>
      <c r="B128" s="2582" t="s">
        <v>280</v>
      </c>
      <c r="C128" s="2583">
        <v>46223.0</v>
      </c>
      <c r="D128" s="2584" t="s">
        <v>5988</v>
      </c>
      <c r="E128" s="2688" t="s">
        <v>5989</v>
      </c>
      <c r="F128" s="2663"/>
      <c r="G128" s="2522"/>
      <c r="H128" s="2522"/>
      <c r="I128" s="2522"/>
    </row>
    <row r="129">
      <c r="A129" s="2522"/>
      <c r="B129" s="2582" t="s">
        <v>280</v>
      </c>
      <c r="C129" s="2583">
        <v>46224.0</v>
      </c>
      <c r="D129" s="2584" t="s">
        <v>4688</v>
      </c>
      <c r="E129" s="2688" t="s">
        <v>5993</v>
      </c>
      <c r="F129" s="2663"/>
      <c r="G129" s="2522"/>
      <c r="H129" s="2522"/>
      <c r="I129" s="2522"/>
    </row>
    <row r="130">
      <c r="A130" s="2522"/>
      <c r="B130" s="2582" t="s">
        <v>280</v>
      </c>
      <c r="C130" s="2583">
        <v>46225.0</v>
      </c>
      <c r="D130" s="2584" t="s">
        <v>1499</v>
      </c>
      <c r="E130" s="2688" t="s">
        <v>5787</v>
      </c>
      <c r="F130" s="2663"/>
      <c r="G130" s="2522"/>
      <c r="H130" s="2522"/>
      <c r="I130" s="2522"/>
    </row>
    <row r="131">
      <c r="A131" s="2522"/>
      <c r="B131" s="2582" t="s">
        <v>280</v>
      </c>
      <c r="C131" s="2583">
        <v>46226.0</v>
      </c>
      <c r="D131" s="2584" t="s">
        <v>5997</v>
      </c>
      <c r="E131" s="2688" t="s">
        <v>5973</v>
      </c>
      <c r="F131" s="2663"/>
      <c r="G131" s="2522"/>
      <c r="H131" s="2522"/>
      <c r="I131" s="2522"/>
    </row>
    <row r="132">
      <c r="A132" s="2522"/>
      <c r="B132" s="2582" t="s">
        <v>280</v>
      </c>
      <c r="C132" s="2583">
        <v>46227.0</v>
      </c>
      <c r="D132" s="2584" t="s">
        <v>3766</v>
      </c>
      <c r="E132" s="2688" t="s">
        <v>5999</v>
      </c>
      <c r="F132" s="2663"/>
      <c r="G132" s="2522"/>
      <c r="H132" s="2522"/>
      <c r="I132" s="2522"/>
    </row>
    <row r="133">
      <c r="A133" s="2522"/>
      <c r="B133" s="2582" t="s">
        <v>280</v>
      </c>
      <c r="C133" s="2583">
        <v>46228.0</v>
      </c>
      <c r="D133" s="2584" t="s">
        <v>326</v>
      </c>
      <c r="E133" s="2688" t="s">
        <v>5727</v>
      </c>
      <c r="F133" s="2663"/>
      <c r="G133" s="2522"/>
      <c r="H133" s="2522"/>
      <c r="I133" s="2522"/>
    </row>
    <row r="134">
      <c r="A134" s="2522"/>
      <c r="B134" s="2582" t="s">
        <v>280</v>
      </c>
      <c r="C134" s="2583">
        <v>46229.0</v>
      </c>
      <c r="D134" s="2584" t="s">
        <v>5988</v>
      </c>
      <c r="E134" s="2687" t="s">
        <v>5989</v>
      </c>
      <c r="F134" s="2661"/>
      <c r="G134" s="2522"/>
      <c r="H134" s="2522"/>
      <c r="I134" s="2522"/>
    </row>
    <row r="135">
      <c r="A135" s="2522"/>
      <c r="B135" s="2582" t="s">
        <v>280</v>
      </c>
      <c r="C135" s="2583">
        <v>46230.0</v>
      </c>
      <c r="D135" s="2584" t="s">
        <v>5988</v>
      </c>
      <c r="E135" s="2687" t="s">
        <v>5989</v>
      </c>
      <c r="F135" s="2661"/>
      <c r="G135" s="2522"/>
      <c r="H135" s="2522"/>
      <c r="I135" s="2522"/>
    </row>
    <row r="136">
      <c r="A136" s="2522"/>
      <c r="B136" s="2582" t="s">
        <v>280</v>
      </c>
      <c r="C136" s="2583">
        <v>46231.0</v>
      </c>
      <c r="D136" s="2584" t="s">
        <v>2144</v>
      </c>
      <c r="E136" s="2687" t="s">
        <v>6002</v>
      </c>
      <c r="F136" s="2661"/>
      <c r="G136" s="2522"/>
      <c r="H136" s="2522"/>
      <c r="I136" s="2522"/>
    </row>
    <row r="137">
      <c r="A137" s="2522"/>
      <c r="B137" s="2582" t="s">
        <v>280</v>
      </c>
      <c r="C137" s="2583">
        <v>46232.0</v>
      </c>
      <c r="D137" s="2584" t="s">
        <v>5778</v>
      </c>
      <c r="E137" s="2688" t="s">
        <v>5989</v>
      </c>
      <c r="F137" s="2661"/>
      <c r="G137" s="2522"/>
      <c r="H137" s="2522"/>
      <c r="I137" s="2522"/>
    </row>
    <row r="138">
      <c r="A138" s="2522"/>
      <c r="B138" s="2694" t="s">
        <v>280</v>
      </c>
      <c r="C138" s="2695">
        <v>46233.0</v>
      </c>
      <c r="D138" s="2696" t="s">
        <v>5936</v>
      </c>
      <c r="E138" s="2697" t="s">
        <v>5989</v>
      </c>
      <c r="F138" s="2698"/>
      <c r="G138" s="2522"/>
      <c r="H138" s="2522"/>
      <c r="I138" s="2522"/>
    </row>
    <row r="139">
      <c r="A139" s="2522"/>
      <c r="B139" s="2694" t="s">
        <v>280</v>
      </c>
      <c r="C139" s="2695">
        <v>46234.0</v>
      </c>
      <c r="D139" s="2696" t="s">
        <v>5936</v>
      </c>
      <c r="E139" s="2697" t="s">
        <v>5989</v>
      </c>
      <c r="F139" s="2698"/>
      <c r="G139" s="2522"/>
      <c r="H139" s="2522"/>
      <c r="I139" s="2522"/>
    </row>
  </sheetData>
  <autoFilter ref="$B$78:$B$139"/>
  <mergeCells count="43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B37:F40"/>
    <mergeCell ref="B41:H41"/>
    <mergeCell ref="B42:H42"/>
    <mergeCell ref="B74:C77"/>
    <mergeCell ref="E74:F74"/>
    <mergeCell ref="E75:F75"/>
    <mergeCell ref="E76:F76"/>
    <mergeCell ref="E77:F77"/>
    <mergeCell ref="C21:H21"/>
    <mergeCell ref="B22:H29"/>
    <mergeCell ref="B30:H30"/>
    <mergeCell ref="F31:G31"/>
    <mergeCell ref="F32:G32"/>
    <mergeCell ref="F33:G33"/>
    <mergeCell ref="G37:H40"/>
  </mergeCells>
  <dataValidations>
    <dataValidation type="list" allowBlank="1" showErrorMessage="1" sqref="B82:B139">
      <formula1>"超級品牌日,今日旗艦店"</formula1>
    </dataValidation>
  </dataValidations>
  <hyperlinks>
    <hyperlink r:id="rId2" ref="F17"/>
    <hyperlink r:id="rId3" ref="F18"/>
    <hyperlink r:id="rId4" ref="F19"/>
    <hyperlink r:id="rId5" ref="B74"/>
    <hyperlink r:id="rId6" ref="E75"/>
    <hyperlink r:id="rId7" ref="E76"/>
    <hyperlink r:id="rId8" ref="E77"/>
    <hyperlink r:id="rId9" ref="E82"/>
    <hyperlink r:id="rId10" ref="E83"/>
    <hyperlink r:id="rId11" ref="E84"/>
    <hyperlink r:id="rId12" ref="E85"/>
    <hyperlink r:id="rId13" ref="E86"/>
    <hyperlink r:id="rId14" ref="E87"/>
    <hyperlink r:id="rId15" ref="E88"/>
    <hyperlink r:id="rId16" ref="E89"/>
    <hyperlink r:id="rId17" ref="E90"/>
    <hyperlink r:id="rId18" ref="E91"/>
    <hyperlink r:id="rId19" ref="E92"/>
    <hyperlink r:id="rId20" ref="E93"/>
    <hyperlink r:id="rId21" ref="E94"/>
    <hyperlink r:id="rId22" ref="E95"/>
    <hyperlink r:id="rId23" ref="E96"/>
    <hyperlink r:id="rId24" ref="E97"/>
    <hyperlink r:id="rId25" ref="E98"/>
    <hyperlink r:id="rId26" ref="E99"/>
    <hyperlink r:id="rId27" ref="E100"/>
    <hyperlink r:id="rId28" ref="E101"/>
    <hyperlink r:id="rId29" ref="E102"/>
    <hyperlink r:id="rId30" ref="E103"/>
    <hyperlink r:id="rId31" ref="E104"/>
    <hyperlink r:id="rId32" ref="E105"/>
    <hyperlink r:id="rId33" ref="E106"/>
    <hyperlink r:id="rId34" ref="E107"/>
    <hyperlink r:id="rId35" ref="E108"/>
    <hyperlink r:id="rId36" ref="E109"/>
    <hyperlink r:id="rId37" ref="E110"/>
    <hyperlink r:id="rId38" ref="E111"/>
    <hyperlink r:id="rId39" ref="E112"/>
    <hyperlink r:id="rId40" ref="E113"/>
    <hyperlink r:id="rId41" ref="E114"/>
    <hyperlink r:id="rId42" ref="E115"/>
    <hyperlink r:id="rId43" ref="E116"/>
    <hyperlink r:id="rId44" ref="E117"/>
    <hyperlink r:id="rId45" ref="E118"/>
    <hyperlink r:id="rId46" ref="E119"/>
    <hyperlink r:id="rId47" ref="E120"/>
    <hyperlink r:id="rId48" ref="E121"/>
    <hyperlink r:id="rId49" ref="E122"/>
    <hyperlink r:id="rId50" ref="E123"/>
    <hyperlink r:id="rId51" ref="E124"/>
    <hyperlink r:id="rId52" ref="E125"/>
    <hyperlink r:id="rId53" ref="E126"/>
    <hyperlink r:id="rId54" ref="E127"/>
    <hyperlink r:id="rId55" ref="E128"/>
    <hyperlink r:id="rId56" ref="E129"/>
    <hyperlink r:id="rId57" ref="E130"/>
    <hyperlink r:id="rId58" ref="E131"/>
    <hyperlink r:id="rId59" ref="E132"/>
    <hyperlink r:id="rId60" ref="E133"/>
    <hyperlink r:id="rId61" ref="E134"/>
    <hyperlink r:id="rId62" ref="E135"/>
    <hyperlink r:id="rId63" ref="E136"/>
    <hyperlink r:id="rId64" ref="E137"/>
    <hyperlink r:id="rId65" ref="E138"/>
    <hyperlink r:id="rId66" ref="E13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7"/>
  <legacyDrawing r:id="rId68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5880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5883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5885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5888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5892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/>
      <c r="G36" s="2522"/>
      <c r="H36" s="2522"/>
      <c r="I36" s="2522"/>
    </row>
    <row r="37">
      <c r="A37" s="2522"/>
      <c r="B37" s="2536" t="s">
        <v>5898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/>
      <c r="F44" s="2633"/>
      <c r="G44" s="2633"/>
      <c r="H44" s="2633">
        <v>1.0</v>
      </c>
      <c r="I44" s="2522"/>
    </row>
    <row r="45" ht="18.0" customHeight="1">
      <c r="A45" s="2522"/>
      <c r="B45" s="2634"/>
      <c r="C45" s="2634"/>
      <c r="D45" s="2634"/>
      <c r="E45" s="2634"/>
      <c r="F45" s="2634"/>
      <c r="G45" s="2634"/>
      <c r="H45" s="2543"/>
      <c r="I45" s="2522"/>
    </row>
    <row r="46" ht="18.0" customHeight="1">
      <c r="A46" s="2522"/>
      <c r="B46" s="2634"/>
      <c r="C46" s="2634"/>
      <c r="D46" s="2634"/>
      <c r="E46" s="2634"/>
      <c r="F46" s="2634"/>
      <c r="G46" s="2634"/>
      <c r="H46" s="2543"/>
      <c r="I46" s="2522"/>
    </row>
    <row r="47" ht="18.0" customHeight="1">
      <c r="A47" s="2522"/>
      <c r="B47" s="2634"/>
      <c r="C47" s="2634"/>
      <c r="D47" s="2634"/>
      <c r="E47" s="2634"/>
      <c r="F47" s="2634"/>
      <c r="G47" s="2634"/>
      <c r="H47" s="2547" t="s">
        <v>78</v>
      </c>
      <c r="I47" s="2522"/>
    </row>
    <row r="48" ht="18.0" customHeight="1">
      <c r="A48" s="2522"/>
      <c r="B48" s="2634"/>
      <c r="C48" s="2634"/>
      <c r="D48" s="2634"/>
      <c r="E48" s="2634"/>
      <c r="F48" s="2634"/>
      <c r="G48" s="2634"/>
      <c r="H48" s="2549" t="s">
        <v>280</v>
      </c>
      <c r="I48" s="2522"/>
    </row>
    <row r="49" ht="18.0" customHeight="1">
      <c r="A49" s="2522"/>
      <c r="B49" s="2633">
        <v>2.0</v>
      </c>
      <c r="C49" s="2633">
        <v>3.0</v>
      </c>
      <c r="D49" s="2633">
        <v>4.0</v>
      </c>
      <c r="E49" s="2633">
        <v>5.0</v>
      </c>
      <c r="F49" s="2633">
        <v>6.0</v>
      </c>
      <c r="G49" s="2633">
        <v>7.0</v>
      </c>
      <c r="H49" s="2633">
        <v>8.0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51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50" t="s">
        <v>5906</v>
      </c>
      <c r="I52" s="2522"/>
    </row>
    <row r="53" ht="18.0" customHeight="1">
      <c r="A53" s="2522"/>
      <c r="B53" s="2549" t="s">
        <v>280</v>
      </c>
      <c r="C53" s="2549" t="s">
        <v>280</v>
      </c>
      <c r="D53" s="2549" t="s">
        <v>280</v>
      </c>
      <c r="E53" s="2549" t="s">
        <v>280</v>
      </c>
      <c r="F53" s="2549" t="s">
        <v>280</v>
      </c>
      <c r="G53" s="2548" t="s">
        <v>280</v>
      </c>
      <c r="H53" s="2548" t="s">
        <v>280</v>
      </c>
      <c r="I53" s="2522"/>
    </row>
    <row r="54">
      <c r="A54" s="2522"/>
      <c r="B54" s="2633">
        <v>9.0</v>
      </c>
      <c r="C54" s="2633">
        <v>10.0</v>
      </c>
      <c r="D54" s="2633">
        <v>11.0</v>
      </c>
      <c r="E54" s="2633">
        <v>12.0</v>
      </c>
      <c r="F54" s="2633">
        <v>13.0</v>
      </c>
      <c r="G54" s="2633">
        <v>14.0</v>
      </c>
      <c r="H54" s="2633">
        <v>15.0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43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7" t="s">
        <v>78</v>
      </c>
      <c r="H57" s="2547" t="s">
        <v>78</v>
      </c>
      <c r="I57" s="2522"/>
    </row>
    <row r="58" ht="18.0" customHeight="1">
      <c r="A58" s="2522"/>
      <c r="B58" s="2548" t="s">
        <v>280</v>
      </c>
      <c r="C58" s="2548" t="s">
        <v>280</v>
      </c>
      <c r="D58" s="2548" t="s">
        <v>280</v>
      </c>
      <c r="E58" s="2548" t="s">
        <v>280</v>
      </c>
      <c r="F58" s="2548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16.0</v>
      </c>
      <c r="C59" s="2633">
        <v>17.0</v>
      </c>
      <c r="D59" s="2633">
        <v>18.0</v>
      </c>
      <c r="E59" s="2633">
        <v>19.0</v>
      </c>
      <c r="F59" s="2633">
        <v>20.0</v>
      </c>
      <c r="G59" s="2633">
        <v>21.0</v>
      </c>
      <c r="H59" s="2633">
        <v>22.0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52" t="s">
        <v>5908</v>
      </c>
      <c r="E62" s="2547" t="s">
        <v>78</v>
      </c>
      <c r="F62" s="2547" t="s">
        <v>78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23.0</v>
      </c>
      <c r="C64" s="2633">
        <v>24.0</v>
      </c>
      <c r="D64" s="2633">
        <v>25.0</v>
      </c>
      <c r="E64" s="2633">
        <v>26.0</v>
      </c>
      <c r="F64" s="2633">
        <v>27.0</v>
      </c>
      <c r="G64" s="2633">
        <v>28.0</v>
      </c>
      <c r="H64" s="2633">
        <v>29.0</v>
      </c>
      <c r="I64" s="2522"/>
    </row>
    <row r="65" ht="18.0" customHeight="1">
      <c r="A65" s="2522"/>
      <c r="B65" s="2543"/>
      <c r="C65" s="2543"/>
      <c r="D65" s="2543"/>
      <c r="E65" s="2543"/>
      <c r="F65" s="2543"/>
      <c r="G65" s="2543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543"/>
      <c r="G66" s="2543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53" t="s">
        <v>4108</v>
      </c>
      <c r="E67" s="2547" t="s">
        <v>78</v>
      </c>
      <c r="F67" s="2547" t="s">
        <v>78</v>
      </c>
      <c r="G67" s="2547" t="s">
        <v>78</v>
      </c>
      <c r="H67" s="2547" t="s">
        <v>78</v>
      </c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548" t="s">
        <v>280</v>
      </c>
      <c r="G68" s="2548" t="s">
        <v>280</v>
      </c>
      <c r="H68" s="2548" t="s">
        <v>280</v>
      </c>
      <c r="I68" s="2522"/>
    </row>
    <row r="69">
      <c r="A69" s="2522"/>
      <c r="B69" s="2633">
        <v>30.0</v>
      </c>
      <c r="C69" s="2633">
        <v>31.0</v>
      </c>
      <c r="D69" s="2633"/>
      <c r="E69" s="2633"/>
      <c r="F69" s="2633"/>
      <c r="G69" s="2633"/>
      <c r="H69" s="2633"/>
      <c r="I69" s="2522"/>
    </row>
    <row r="70">
      <c r="A70" s="2522"/>
      <c r="B70" s="2543"/>
      <c r="C70" s="2543"/>
      <c r="D70" s="2634"/>
      <c r="E70" s="2634"/>
      <c r="F70" s="2634"/>
      <c r="G70" s="2634"/>
      <c r="H70" s="2634"/>
      <c r="I70" s="2522"/>
    </row>
    <row r="71">
      <c r="A71" s="2522"/>
      <c r="B71" s="2546" t="s">
        <v>4102</v>
      </c>
      <c r="C71" s="2543"/>
      <c r="D71" s="2634"/>
      <c r="E71" s="2634"/>
      <c r="F71" s="2634"/>
      <c r="G71" s="2634"/>
      <c r="H71" s="2634"/>
      <c r="I71" s="2522"/>
    </row>
    <row r="72">
      <c r="A72" s="2522"/>
      <c r="B72" s="2547" t="s">
        <v>78</v>
      </c>
      <c r="C72" s="2547" t="s">
        <v>78</v>
      </c>
      <c r="D72" s="2634"/>
      <c r="E72" s="2634"/>
      <c r="F72" s="2634"/>
      <c r="G72" s="2634"/>
      <c r="H72" s="2634"/>
      <c r="I72" s="2522"/>
    </row>
    <row r="73">
      <c r="A73" s="2522"/>
      <c r="B73" s="2548" t="s">
        <v>280</v>
      </c>
      <c r="C73" s="2548" t="s">
        <v>280</v>
      </c>
      <c r="D73" s="2634"/>
      <c r="E73" s="2634"/>
      <c r="F73" s="2634"/>
      <c r="G73" s="2634"/>
      <c r="H73" s="2634"/>
      <c r="I73" s="2522"/>
    </row>
    <row r="74">
      <c r="A74" s="2522"/>
      <c r="B74" s="2522"/>
      <c r="C74" s="2522"/>
      <c r="D74" s="2522"/>
      <c r="E74" s="2522"/>
      <c r="F74" s="2522"/>
      <c r="G74" s="2522"/>
      <c r="H74" s="2522"/>
      <c r="I74" s="2522"/>
    </row>
    <row r="75">
      <c r="A75" s="2522"/>
      <c r="B75" s="2522"/>
      <c r="C75" s="2522"/>
      <c r="D75" s="2522"/>
      <c r="E75" s="2522"/>
      <c r="F75" s="2522"/>
      <c r="G75" s="2522"/>
      <c r="H75" s="2522"/>
      <c r="I75" s="2522"/>
    </row>
    <row r="76">
      <c r="A76" s="2522"/>
      <c r="B76" s="2522"/>
      <c r="C76" s="2522"/>
      <c r="D76" s="2522"/>
      <c r="E76" s="2522"/>
      <c r="F76" s="2522"/>
      <c r="G76" s="2522"/>
      <c r="H76" s="2522"/>
      <c r="I76" s="2522"/>
    </row>
    <row r="77">
      <c r="A77" s="2522"/>
      <c r="B77" s="2522"/>
      <c r="C77" s="2522"/>
      <c r="D77" s="2522"/>
      <c r="E77" s="2522"/>
      <c r="F77" s="2522"/>
      <c r="G77" s="2522"/>
      <c r="H77" s="2522"/>
      <c r="I77" s="2522"/>
    </row>
    <row r="78">
      <c r="A78" s="2522"/>
      <c r="B78" s="2522"/>
      <c r="C78" s="2522"/>
      <c r="D78" s="2522"/>
      <c r="E78" s="2522"/>
      <c r="F78" s="2522"/>
      <c r="G78" s="2522"/>
      <c r="H78" s="2522"/>
      <c r="I78" s="2522"/>
    </row>
    <row r="79">
      <c r="A79" s="2522"/>
      <c r="B79" s="2555" t="s">
        <v>5436</v>
      </c>
      <c r="C79" s="36"/>
      <c r="D79" s="2156" t="s">
        <v>139</v>
      </c>
      <c r="E79" s="2635" t="s">
        <v>5676</v>
      </c>
      <c r="F79" s="4"/>
      <c r="G79" s="2522"/>
      <c r="H79" s="2522"/>
      <c r="I79" s="2522"/>
    </row>
    <row r="80">
      <c r="A80" s="2522"/>
      <c r="B80" s="51"/>
      <c r="D80" s="73" t="s">
        <v>85</v>
      </c>
      <c r="E80" s="2622" t="s">
        <v>5885</v>
      </c>
      <c r="F80" s="114"/>
      <c r="G80" s="2522"/>
      <c r="H80" s="2522"/>
      <c r="I80" s="2522"/>
    </row>
    <row r="81">
      <c r="A81" s="2522"/>
      <c r="B81" s="51"/>
      <c r="D81" s="73" t="s">
        <v>116</v>
      </c>
      <c r="E81" s="2622" t="s">
        <v>5888</v>
      </c>
      <c r="F81" s="114"/>
      <c r="G81" s="2522"/>
      <c r="H81" s="2522"/>
      <c r="I81" s="2522"/>
    </row>
    <row r="82">
      <c r="A82" s="2522"/>
      <c r="B82" s="153"/>
      <c r="C82" s="113"/>
      <c r="D82" s="73" t="s">
        <v>169</v>
      </c>
      <c r="E82" s="2622" t="s">
        <v>5892</v>
      </c>
      <c r="F82" s="114"/>
      <c r="G82" s="2522"/>
      <c r="H82" s="2522"/>
      <c r="I82" s="2522"/>
    </row>
    <row r="83">
      <c r="A83" s="2558" t="s">
        <v>4113</v>
      </c>
      <c r="B83" s="2561" t="s">
        <v>448</v>
      </c>
      <c r="C83" s="2562" t="s">
        <v>4114</v>
      </c>
      <c r="D83" s="2563" t="s">
        <v>124</v>
      </c>
      <c r="E83" s="2564" t="s">
        <v>4454</v>
      </c>
      <c r="F83" s="2565" t="s">
        <v>5438</v>
      </c>
      <c r="G83" s="2522"/>
      <c r="H83" s="2522"/>
      <c r="I83" s="2522"/>
    </row>
    <row r="84">
      <c r="A84" s="2558"/>
      <c r="B84" s="2566" t="s">
        <v>5913</v>
      </c>
      <c r="C84" s="2567">
        <v>46242.0</v>
      </c>
      <c r="D84" s="2569" t="s">
        <v>508</v>
      </c>
      <c r="E84" s="2569" t="s">
        <v>508</v>
      </c>
      <c r="F84" s="2570" t="s">
        <v>508</v>
      </c>
      <c r="G84" s="2522"/>
      <c r="H84" s="2522"/>
      <c r="I84" s="2522"/>
    </row>
    <row r="85">
      <c r="A85" s="2522"/>
      <c r="B85" s="2566" t="s">
        <v>5915</v>
      </c>
      <c r="C85" s="2637">
        <v>46252.0</v>
      </c>
      <c r="D85" s="2569" t="s">
        <v>508</v>
      </c>
      <c r="E85" s="2569" t="s">
        <v>508</v>
      </c>
      <c r="F85" s="2570" t="s">
        <v>508</v>
      </c>
      <c r="G85" s="2522"/>
      <c r="H85" s="2522"/>
      <c r="I85" s="2522"/>
    </row>
    <row r="86">
      <c r="A86" s="2522"/>
      <c r="B86" s="2566" t="s">
        <v>4120</v>
      </c>
      <c r="C86" s="2567">
        <v>46259.0</v>
      </c>
      <c r="D86" s="2569" t="s">
        <v>508</v>
      </c>
      <c r="E86" s="2569" t="s">
        <v>508</v>
      </c>
      <c r="F86" s="2570" t="s">
        <v>508</v>
      </c>
      <c r="G86" s="2522"/>
      <c r="H86" s="2522"/>
      <c r="I86" s="2522"/>
    </row>
    <row r="87">
      <c r="A87" s="2522"/>
      <c r="B87" s="2571" t="s">
        <v>78</v>
      </c>
      <c r="C87" s="2670">
        <v>46236.0</v>
      </c>
      <c r="D87" s="2671" t="s">
        <v>326</v>
      </c>
      <c r="E87" s="2672" t="s">
        <v>5727</v>
      </c>
      <c r="F87" s="2647"/>
      <c r="G87" s="2522"/>
      <c r="H87" s="2522"/>
      <c r="I87" s="2522"/>
    </row>
    <row r="88">
      <c r="A88" s="2522"/>
      <c r="B88" s="2571" t="s">
        <v>78</v>
      </c>
      <c r="C88" s="2670">
        <v>46237.0</v>
      </c>
      <c r="D88" s="2675" t="s">
        <v>2337</v>
      </c>
      <c r="E88" s="2672" t="s">
        <v>5919</v>
      </c>
      <c r="F88" s="2647"/>
      <c r="G88" s="2522"/>
      <c r="H88" s="2522"/>
      <c r="I88" s="2522"/>
    </row>
    <row r="89">
      <c r="A89" s="2522"/>
      <c r="B89" s="2571" t="s">
        <v>78</v>
      </c>
      <c r="C89" s="2670">
        <v>46238.0</v>
      </c>
      <c r="D89" s="2675" t="s">
        <v>786</v>
      </c>
      <c r="E89" s="2672" t="s">
        <v>5729</v>
      </c>
      <c r="F89" s="2647"/>
      <c r="G89" s="2522"/>
      <c r="H89" s="2522"/>
      <c r="I89" s="2522"/>
    </row>
    <row r="90">
      <c r="A90" s="2522"/>
      <c r="B90" s="2571" t="s">
        <v>78</v>
      </c>
      <c r="C90" s="2670">
        <v>46239.0</v>
      </c>
      <c r="D90" s="2675" t="s">
        <v>564</v>
      </c>
      <c r="E90" s="2672" t="s">
        <v>5923</v>
      </c>
      <c r="F90" s="2647"/>
      <c r="G90" s="2522"/>
      <c r="H90" s="2522"/>
      <c r="I90" s="2522"/>
    </row>
    <row r="91">
      <c r="A91" s="2522"/>
      <c r="B91" s="2571" t="s">
        <v>78</v>
      </c>
      <c r="C91" s="2670">
        <v>46240.0</v>
      </c>
      <c r="D91" s="2675" t="s">
        <v>150</v>
      </c>
      <c r="E91" s="2672" t="s">
        <v>5926</v>
      </c>
      <c r="F91" s="2647"/>
      <c r="G91" s="2522"/>
      <c r="H91" s="2522"/>
      <c r="I91" s="2522"/>
    </row>
    <row r="92">
      <c r="A92" s="2522"/>
      <c r="B92" s="2571" t="s">
        <v>78</v>
      </c>
      <c r="C92" s="2670">
        <v>46241.0</v>
      </c>
      <c r="D92" s="2675" t="s">
        <v>5778</v>
      </c>
      <c r="E92" s="2672" t="s">
        <v>5791</v>
      </c>
      <c r="F92" s="2647"/>
      <c r="G92" s="2522"/>
      <c r="H92" s="2522"/>
      <c r="I92" s="2522"/>
    </row>
    <row r="93">
      <c r="A93" s="2522"/>
      <c r="B93" s="2571" t="s">
        <v>78</v>
      </c>
      <c r="C93" s="2670">
        <v>46243.0</v>
      </c>
      <c r="D93" s="2675" t="s">
        <v>5929</v>
      </c>
      <c r="E93" s="2672" t="s">
        <v>5930</v>
      </c>
      <c r="F93" s="2647"/>
      <c r="G93" s="2522"/>
      <c r="H93" s="2522"/>
      <c r="I93" s="2522"/>
    </row>
    <row r="94">
      <c r="A94" s="2522"/>
      <c r="B94" s="2571" t="s">
        <v>78</v>
      </c>
      <c r="C94" s="2670">
        <v>46244.0</v>
      </c>
      <c r="D94" s="2675" t="s">
        <v>3987</v>
      </c>
      <c r="E94" s="2672" t="s">
        <v>5615</v>
      </c>
      <c r="F94" s="2647"/>
      <c r="G94" s="2522"/>
      <c r="H94" s="2522"/>
      <c r="I94" s="2522"/>
    </row>
    <row r="95">
      <c r="A95" s="2522"/>
      <c r="B95" s="2571" t="s">
        <v>78</v>
      </c>
      <c r="C95" s="2670">
        <v>46245.0</v>
      </c>
      <c r="D95" s="2675" t="s">
        <v>238</v>
      </c>
      <c r="E95" s="2672" t="s">
        <v>5796</v>
      </c>
      <c r="F95" s="2647"/>
      <c r="G95" s="2522"/>
      <c r="H95" s="2522"/>
      <c r="I95" s="2522"/>
    </row>
    <row r="96">
      <c r="A96" s="2522"/>
      <c r="B96" s="2571" t="s">
        <v>78</v>
      </c>
      <c r="C96" s="2670">
        <v>46246.0</v>
      </c>
      <c r="D96" s="2675" t="s">
        <v>228</v>
      </c>
      <c r="E96" s="2672" t="s">
        <v>5741</v>
      </c>
      <c r="F96" s="2647"/>
      <c r="G96" s="2522"/>
      <c r="H96" s="2522"/>
      <c r="I96" s="2522"/>
    </row>
    <row r="97">
      <c r="A97" s="2522"/>
      <c r="B97" s="2571" t="s">
        <v>78</v>
      </c>
      <c r="C97" s="2670">
        <v>46247.0</v>
      </c>
      <c r="D97" s="2675" t="s">
        <v>4829</v>
      </c>
      <c r="E97" s="2672" t="s">
        <v>5939</v>
      </c>
      <c r="F97" s="2647"/>
      <c r="G97" s="2522"/>
      <c r="H97" s="2522"/>
      <c r="I97" s="2522"/>
    </row>
    <row r="98">
      <c r="A98" s="2522"/>
      <c r="B98" s="2571" t="s">
        <v>78</v>
      </c>
      <c r="C98" s="2670">
        <v>46248.0</v>
      </c>
      <c r="D98" s="2675" t="s">
        <v>659</v>
      </c>
      <c r="E98" s="2672" t="s">
        <v>319</v>
      </c>
      <c r="F98" s="2647"/>
      <c r="G98" s="2522"/>
      <c r="H98" s="2522"/>
      <c r="I98" s="2522"/>
    </row>
    <row r="99">
      <c r="A99" s="2522"/>
      <c r="B99" s="2571" t="s">
        <v>78</v>
      </c>
      <c r="C99" s="2670">
        <v>46249.0</v>
      </c>
      <c r="D99" s="2675" t="s">
        <v>5440</v>
      </c>
      <c r="E99" s="2672" t="s">
        <v>5927</v>
      </c>
      <c r="F99" s="2647"/>
      <c r="G99" s="2522"/>
      <c r="H99" s="2522"/>
      <c r="I99" s="2522"/>
    </row>
    <row r="100">
      <c r="A100" s="2522"/>
      <c r="B100" s="2571" t="s">
        <v>78</v>
      </c>
      <c r="C100" s="2670">
        <v>46250.0</v>
      </c>
      <c r="D100" s="2675" t="s">
        <v>5280</v>
      </c>
      <c r="E100" s="2672" t="s">
        <v>5946</v>
      </c>
      <c r="F100" s="2647"/>
      <c r="G100" s="2522"/>
      <c r="H100" s="2522"/>
      <c r="I100" s="2522"/>
    </row>
    <row r="101">
      <c r="A101" s="2522"/>
      <c r="B101" s="2571" t="s">
        <v>78</v>
      </c>
      <c r="C101" s="2670">
        <v>46251.0</v>
      </c>
      <c r="D101" s="2679" t="s">
        <v>2144</v>
      </c>
      <c r="E101" s="2672" t="s">
        <v>5941</v>
      </c>
      <c r="F101" s="2647"/>
      <c r="G101" s="2522"/>
      <c r="H101" s="2522"/>
      <c r="I101" s="2522"/>
    </row>
    <row r="102">
      <c r="A102" s="2522"/>
      <c r="B102" s="2571" t="s">
        <v>78</v>
      </c>
      <c r="C102" s="2670">
        <v>46253.0</v>
      </c>
      <c r="D102" s="2681" t="s">
        <v>794</v>
      </c>
      <c r="E102" s="2672" t="s">
        <v>5952</v>
      </c>
      <c r="F102" s="2647"/>
      <c r="G102" s="2522"/>
      <c r="H102" s="2522"/>
      <c r="I102" s="2522"/>
    </row>
    <row r="103">
      <c r="A103" s="2522"/>
      <c r="B103" s="2571" t="s">
        <v>78</v>
      </c>
      <c r="C103" s="2670">
        <v>46254.0</v>
      </c>
      <c r="D103" s="2675" t="s">
        <v>4688</v>
      </c>
      <c r="E103" s="2672" t="s">
        <v>5852</v>
      </c>
      <c r="F103" s="2647"/>
      <c r="G103" s="2522"/>
      <c r="H103" s="2522"/>
      <c r="I103" s="2522"/>
    </row>
    <row r="104">
      <c r="A104" s="2522"/>
      <c r="B104" s="2571" t="s">
        <v>78</v>
      </c>
      <c r="C104" s="2670">
        <v>46255.0</v>
      </c>
      <c r="D104" s="2675" t="s">
        <v>154</v>
      </c>
      <c r="E104" s="2672" t="s">
        <v>5957</v>
      </c>
      <c r="F104" s="2647"/>
      <c r="G104" s="2522"/>
      <c r="H104" s="2522"/>
      <c r="I104" s="2522"/>
    </row>
    <row r="105">
      <c r="A105" s="2522"/>
      <c r="B105" s="2571" t="s">
        <v>78</v>
      </c>
      <c r="C105" s="2670">
        <v>46256.0</v>
      </c>
      <c r="D105" s="2675" t="s">
        <v>5936</v>
      </c>
      <c r="E105" s="2672" t="s">
        <v>5940</v>
      </c>
      <c r="F105" s="2647"/>
      <c r="G105" s="2522"/>
      <c r="H105" s="2522"/>
      <c r="I105" s="2522"/>
    </row>
    <row r="106">
      <c r="A106" s="2522"/>
      <c r="B106" s="2571" t="s">
        <v>78</v>
      </c>
      <c r="C106" s="2670">
        <v>46257.0</v>
      </c>
      <c r="D106" s="2681" t="s">
        <v>947</v>
      </c>
      <c r="E106" s="2672" t="s">
        <v>5721</v>
      </c>
      <c r="F106" s="2647"/>
      <c r="G106" s="2522"/>
      <c r="H106" s="2522"/>
      <c r="I106" s="2522"/>
    </row>
    <row r="107">
      <c r="A107" s="2522"/>
      <c r="B107" s="2571" t="s">
        <v>78</v>
      </c>
      <c r="C107" s="2670">
        <v>46258.0</v>
      </c>
      <c r="D107" s="2675" t="s">
        <v>5440</v>
      </c>
      <c r="E107" s="2672" t="s">
        <v>5927</v>
      </c>
      <c r="F107" s="2647"/>
      <c r="G107" s="2522"/>
      <c r="H107" s="2522"/>
      <c r="I107" s="2522"/>
    </row>
    <row r="108">
      <c r="A108" s="2522"/>
      <c r="B108" s="2571" t="s">
        <v>78</v>
      </c>
      <c r="C108" s="2670">
        <v>46260.0</v>
      </c>
      <c r="D108" s="2681" t="s">
        <v>2337</v>
      </c>
      <c r="E108" s="2672" t="s">
        <v>5919</v>
      </c>
      <c r="F108" s="2647"/>
      <c r="G108" s="2522"/>
      <c r="H108" s="2522"/>
      <c r="I108" s="2522"/>
    </row>
    <row r="109">
      <c r="A109" s="2522"/>
      <c r="B109" s="2571" t="s">
        <v>78</v>
      </c>
      <c r="C109" s="2670">
        <v>46261.0</v>
      </c>
      <c r="D109" s="2681" t="s">
        <v>1245</v>
      </c>
      <c r="E109" s="2672" t="s">
        <v>5837</v>
      </c>
      <c r="F109" s="2647"/>
      <c r="G109" s="2522"/>
      <c r="H109" s="2522"/>
      <c r="I109" s="2522"/>
    </row>
    <row r="110">
      <c r="A110" s="2522"/>
      <c r="B110" s="2571" t="s">
        <v>78</v>
      </c>
      <c r="C110" s="2670">
        <v>46262.0</v>
      </c>
      <c r="D110" s="2681" t="s">
        <v>161</v>
      </c>
      <c r="E110" s="2672" t="s">
        <v>5928</v>
      </c>
      <c r="F110" s="2647"/>
      <c r="G110" s="2522"/>
      <c r="H110" s="2522"/>
      <c r="I110" s="2522"/>
    </row>
    <row r="111">
      <c r="A111" s="2522"/>
      <c r="B111" s="2571" t="s">
        <v>78</v>
      </c>
      <c r="C111" s="2670">
        <v>46263.0</v>
      </c>
      <c r="D111" s="2681" t="s">
        <v>161</v>
      </c>
      <c r="E111" s="2672" t="s">
        <v>5928</v>
      </c>
      <c r="F111" s="2647"/>
      <c r="G111" s="2522"/>
      <c r="H111" s="2522"/>
      <c r="I111" s="2522"/>
    </row>
    <row r="112">
      <c r="A112" s="2522"/>
      <c r="B112" s="2571" t="s">
        <v>78</v>
      </c>
      <c r="C112" s="2670">
        <v>46264.0</v>
      </c>
      <c r="D112" s="2681" t="s">
        <v>222</v>
      </c>
      <c r="E112" s="2672" t="s">
        <v>5757</v>
      </c>
      <c r="F112" s="2647"/>
      <c r="G112" s="2522"/>
      <c r="H112" s="2522"/>
      <c r="I112" s="2522"/>
    </row>
    <row r="113">
      <c r="A113" s="2522"/>
      <c r="B113" s="2571" t="s">
        <v>78</v>
      </c>
      <c r="C113" s="2670">
        <v>46265.0</v>
      </c>
      <c r="D113" s="2685" t="s">
        <v>5778</v>
      </c>
      <c r="E113" s="2691" t="s">
        <v>5791</v>
      </c>
      <c r="F113" s="2647"/>
      <c r="G113" s="2522"/>
      <c r="H113" s="2522"/>
      <c r="I113" s="2522"/>
    </row>
    <row r="114">
      <c r="A114" s="2522"/>
      <c r="B114" s="2582" t="s">
        <v>280</v>
      </c>
      <c r="C114" s="2583">
        <v>46235.0</v>
      </c>
      <c r="D114" s="2584" t="s">
        <v>228</v>
      </c>
      <c r="E114" s="2687" t="s">
        <v>5741</v>
      </c>
      <c r="F114" s="2661"/>
      <c r="G114" s="2522"/>
      <c r="H114" s="2522"/>
      <c r="I114" s="2522"/>
    </row>
    <row r="115">
      <c r="A115" s="2522"/>
      <c r="B115" s="2582" t="s">
        <v>280</v>
      </c>
      <c r="C115" s="2583">
        <v>46236.0</v>
      </c>
      <c r="D115" s="2584" t="s">
        <v>5970</v>
      </c>
      <c r="E115" s="2687" t="s">
        <v>5971</v>
      </c>
      <c r="F115" s="2661"/>
      <c r="G115" s="2522"/>
      <c r="H115" s="2522"/>
      <c r="I115" s="2522"/>
    </row>
    <row r="116">
      <c r="A116" s="2522"/>
      <c r="B116" s="2582" t="s">
        <v>280</v>
      </c>
      <c r="C116" s="2583">
        <v>46237.0</v>
      </c>
      <c r="D116" s="2584" t="s">
        <v>3987</v>
      </c>
      <c r="E116" s="2688" t="s">
        <v>5615</v>
      </c>
      <c r="F116" s="2663"/>
      <c r="G116" s="2522"/>
      <c r="H116" s="2522"/>
      <c r="I116" s="2522"/>
    </row>
    <row r="117">
      <c r="A117" s="2522"/>
      <c r="B117" s="2582" t="s">
        <v>280</v>
      </c>
      <c r="C117" s="2583">
        <v>46238.0</v>
      </c>
      <c r="D117" s="2584" t="s">
        <v>161</v>
      </c>
      <c r="E117" s="2688" t="s">
        <v>5928</v>
      </c>
      <c r="F117" s="2663"/>
      <c r="G117" s="2522"/>
      <c r="H117" s="2522"/>
      <c r="I117" s="2522"/>
    </row>
    <row r="118">
      <c r="A118" s="2522"/>
      <c r="B118" s="2582" t="s">
        <v>280</v>
      </c>
      <c r="C118" s="2583">
        <v>46239.0</v>
      </c>
      <c r="D118" s="2584" t="s">
        <v>4725</v>
      </c>
      <c r="E118" s="2688" t="s">
        <v>5799</v>
      </c>
      <c r="F118" s="2663"/>
      <c r="G118" s="2522"/>
      <c r="H118" s="2522"/>
      <c r="I118" s="2522"/>
    </row>
    <row r="119">
      <c r="A119" s="2522"/>
      <c r="B119" s="2582" t="s">
        <v>280</v>
      </c>
      <c r="C119" s="2583">
        <v>46240.0</v>
      </c>
      <c r="D119" s="2584" t="s">
        <v>5778</v>
      </c>
      <c r="E119" s="2688" t="s">
        <v>5791</v>
      </c>
      <c r="F119" s="2663"/>
      <c r="G119" s="2522"/>
      <c r="H119" s="2522"/>
      <c r="I119" s="2522"/>
    </row>
    <row r="120">
      <c r="A120" s="2522"/>
      <c r="B120" s="2582" t="s">
        <v>280</v>
      </c>
      <c r="C120" s="2583">
        <v>46241.0</v>
      </c>
      <c r="D120" s="2584" t="s">
        <v>4177</v>
      </c>
      <c r="E120" s="2688" t="s">
        <v>5981</v>
      </c>
      <c r="F120" s="2663"/>
      <c r="G120" s="2522"/>
      <c r="H120" s="2522"/>
      <c r="I120" s="2522"/>
    </row>
    <row r="121">
      <c r="A121" s="2522"/>
      <c r="B121" s="2582" t="s">
        <v>280</v>
      </c>
      <c r="C121" s="2583">
        <v>46242.0</v>
      </c>
      <c r="D121" s="2584" t="s">
        <v>4982</v>
      </c>
      <c r="E121" s="2688" t="s">
        <v>5983</v>
      </c>
      <c r="F121" s="2663"/>
      <c r="G121" s="2522"/>
      <c r="H121" s="2522"/>
      <c r="I121" s="2522"/>
    </row>
    <row r="122">
      <c r="A122" s="2522"/>
      <c r="B122" s="2582" t="s">
        <v>280</v>
      </c>
      <c r="C122" s="2583">
        <v>46243.0</v>
      </c>
      <c r="D122" s="2584" t="s">
        <v>4982</v>
      </c>
      <c r="E122" s="2688" t="s">
        <v>5983</v>
      </c>
      <c r="F122" s="2663"/>
      <c r="G122" s="2522"/>
      <c r="H122" s="2522"/>
      <c r="I122" s="2522"/>
    </row>
    <row r="123">
      <c r="A123" s="2522"/>
      <c r="B123" s="2582" t="s">
        <v>280</v>
      </c>
      <c r="C123" s="2583">
        <v>46244.0</v>
      </c>
      <c r="D123" s="2584" t="s">
        <v>238</v>
      </c>
      <c r="E123" s="2688" t="s">
        <v>5961</v>
      </c>
      <c r="F123" s="2663"/>
      <c r="G123" s="2522"/>
      <c r="H123" s="2522"/>
      <c r="I123" s="2522"/>
    </row>
    <row r="124">
      <c r="A124" s="2522"/>
      <c r="B124" s="2582" t="s">
        <v>280</v>
      </c>
      <c r="C124" s="2583">
        <v>46245.0</v>
      </c>
      <c r="D124" s="2584" t="s">
        <v>3114</v>
      </c>
      <c r="E124" s="2688" t="s">
        <v>5968</v>
      </c>
      <c r="F124" s="2663"/>
      <c r="G124" s="2522"/>
      <c r="H124" s="2522"/>
      <c r="I124" s="2522"/>
    </row>
    <row r="125">
      <c r="A125" s="2522"/>
      <c r="B125" s="2582" t="s">
        <v>280</v>
      </c>
      <c r="C125" s="2583">
        <v>46246.0</v>
      </c>
      <c r="D125" s="2584" t="s">
        <v>1503</v>
      </c>
      <c r="E125" s="2688" t="s">
        <v>5808</v>
      </c>
      <c r="F125" s="2663"/>
      <c r="G125" s="2522"/>
      <c r="H125" s="2522"/>
      <c r="I125" s="2522"/>
    </row>
    <row r="126">
      <c r="A126" s="2522"/>
      <c r="B126" s="2582" t="s">
        <v>280</v>
      </c>
      <c r="C126" s="2583">
        <v>46247.0</v>
      </c>
      <c r="D126" s="2584" t="s">
        <v>4285</v>
      </c>
      <c r="E126" s="2688" t="s">
        <v>5995</v>
      </c>
      <c r="F126" s="2663"/>
      <c r="G126" s="2522"/>
      <c r="H126" s="2522"/>
      <c r="I126" s="2522"/>
    </row>
    <row r="127">
      <c r="A127" s="2522"/>
      <c r="B127" s="2582" t="s">
        <v>280</v>
      </c>
      <c r="C127" s="2583">
        <v>46248.0</v>
      </c>
      <c r="D127" s="2584" t="s">
        <v>4420</v>
      </c>
      <c r="E127" s="2688" t="s">
        <v>5996</v>
      </c>
      <c r="F127" s="2663"/>
      <c r="G127" s="2522"/>
      <c r="H127" s="2522"/>
      <c r="I127" s="2608" t="s">
        <v>149</v>
      </c>
    </row>
    <row r="128">
      <c r="A128" s="2522"/>
      <c r="B128" s="2582" t="s">
        <v>280</v>
      </c>
      <c r="C128" s="2583">
        <v>46249.0</v>
      </c>
      <c r="D128" s="2584" t="s">
        <v>4313</v>
      </c>
      <c r="E128" s="2688" t="s">
        <v>5977</v>
      </c>
      <c r="F128" s="2663"/>
      <c r="G128" s="2522"/>
      <c r="H128" s="2522"/>
      <c r="I128" s="2522"/>
    </row>
    <row r="129">
      <c r="A129" s="2522"/>
      <c r="B129" s="2582" t="s">
        <v>280</v>
      </c>
      <c r="C129" s="2583">
        <v>46250.0</v>
      </c>
      <c r="D129" s="2584" t="s">
        <v>4313</v>
      </c>
      <c r="E129" s="2688" t="s">
        <v>5977</v>
      </c>
      <c r="F129" s="2663"/>
      <c r="G129" s="2522"/>
      <c r="H129" s="2522"/>
      <c r="I129" s="2522"/>
    </row>
    <row r="130">
      <c r="A130" s="2522"/>
      <c r="B130" s="2582" t="s">
        <v>280</v>
      </c>
      <c r="C130" s="2583">
        <v>46251.0</v>
      </c>
      <c r="D130" s="2584" t="s">
        <v>4734</v>
      </c>
      <c r="E130" s="2688" t="s">
        <v>5751</v>
      </c>
      <c r="F130" s="2663"/>
      <c r="G130" s="2522"/>
      <c r="H130" s="2522"/>
      <c r="I130" s="2522"/>
    </row>
    <row r="131">
      <c r="A131" s="2522"/>
      <c r="B131" s="2582" t="s">
        <v>280</v>
      </c>
      <c r="C131" s="2583">
        <v>46252.0</v>
      </c>
      <c r="D131" s="2584" t="s">
        <v>4822</v>
      </c>
      <c r="E131" s="2688" t="s">
        <v>6000</v>
      </c>
      <c r="F131" s="2663"/>
      <c r="G131" s="2522"/>
      <c r="H131" s="2522"/>
      <c r="I131" s="2522"/>
    </row>
    <row r="132">
      <c r="A132" s="2522"/>
      <c r="B132" s="2582" t="s">
        <v>280</v>
      </c>
      <c r="C132" s="2583">
        <v>46253.0</v>
      </c>
      <c r="D132" s="2584" t="s">
        <v>5526</v>
      </c>
      <c r="E132" s="2688" t="s">
        <v>6003</v>
      </c>
      <c r="F132" s="2663"/>
      <c r="G132" s="2522"/>
      <c r="H132" s="2522"/>
      <c r="I132" s="2522"/>
    </row>
    <row r="133">
      <c r="A133" s="2522"/>
      <c r="B133" s="2582" t="s">
        <v>280</v>
      </c>
      <c r="C133" s="2583">
        <v>46254.0</v>
      </c>
      <c r="D133" s="2584" t="s">
        <v>3987</v>
      </c>
      <c r="E133" s="2688" t="s">
        <v>5615</v>
      </c>
      <c r="F133" s="2663"/>
      <c r="G133" s="2522"/>
      <c r="H133" s="2522"/>
      <c r="I133" s="2522"/>
    </row>
    <row r="134">
      <c r="A134" s="2522"/>
      <c r="B134" s="2582" t="s">
        <v>280</v>
      </c>
      <c r="C134" s="2583">
        <v>46255.0</v>
      </c>
      <c r="D134" s="2584" t="s">
        <v>3766</v>
      </c>
      <c r="E134" s="2688" t="s">
        <v>6005</v>
      </c>
      <c r="F134" s="2663"/>
      <c r="G134" s="2522"/>
      <c r="H134" s="2522"/>
      <c r="I134" s="2522"/>
    </row>
    <row r="135">
      <c r="A135" s="2522"/>
      <c r="B135" s="2582" t="s">
        <v>280</v>
      </c>
      <c r="C135" s="2583">
        <v>46256.0</v>
      </c>
      <c r="D135" s="2584" t="s">
        <v>5988</v>
      </c>
      <c r="E135" s="2688" t="s">
        <v>5989</v>
      </c>
      <c r="F135" s="2663"/>
      <c r="G135" s="2522"/>
      <c r="H135" s="2522"/>
      <c r="I135" s="2522"/>
    </row>
    <row r="136">
      <c r="A136" s="2522"/>
      <c r="B136" s="2582" t="s">
        <v>280</v>
      </c>
      <c r="C136" s="2583">
        <v>46257.0</v>
      </c>
      <c r="D136" s="2584" t="s">
        <v>4134</v>
      </c>
      <c r="E136" s="2688" t="s">
        <v>6009</v>
      </c>
      <c r="F136" s="2663"/>
      <c r="G136" s="2522"/>
      <c r="H136" s="2522"/>
      <c r="I136" s="2522"/>
    </row>
    <row r="137">
      <c r="A137" s="2522"/>
      <c r="B137" s="2582" t="s">
        <v>280</v>
      </c>
      <c r="C137" s="2583">
        <v>46258.0</v>
      </c>
      <c r="D137" s="2584" t="s">
        <v>1499</v>
      </c>
      <c r="E137" s="2688" t="s">
        <v>5787</v>
      </c>
      <c r="F137" s="2663"/>
      <c r="G137" s="2522"/>
      <c r="H137" s="2522"/>
      <c r="I137" s="2522"/>
    </row>
    <row r="138">
      <c r="A138" s="2522"/>
      <c r="B138" s="2582" t="s">
        <v>280</v>
      </c>
      <c r="C138" s="2583">
        <v>46259.0</v>
      </c>
      <c r="D138" s="2584" t="s">
        <v>6011</v>
      </c>
      <c r="E138" s="2688" t="s">
        <v>5990</v>
      </c>
      <c r="F138" s="2663"/>
      <c r="G138" s="2522"/>
      <c r="H138" s="2522"/>
      <c r="I138" s="2522"/>
    </row>
    <row r="139">
      <c r="A139" s="2522"/>
      <c r="B139" s="2582" t="s">
        <v>280</v>
      </c>
      <c r="C139" s="2583">
        <v>46260.0</v>
      </c>
      <c r="D139" s="2584" t="s">
        <v>5442</v>
      </c>
      <c r="E139" s="2687" t="s">
        <v>5863</v>
      </c>
      <c r="F139" s="2661"/>
      <c r="G139" s="2522"/>
      <c r="H139" s="2522"/>
      <c r="I139" s="2522"/>
    </row>
    <row r="140">
      <c r="A140" s="2522"/>
      <c r="B140" s="2582" t="s">
        <v>280</v>
      </c>
      <c r="C140" s="2583">
        <v>46261.0</v>
      </c>
      <c r="D140" s="2584" t="s">
        <v>5988</v>
      </c>
      <c r="E140" s="2687" t="s">
        <v>5989</v>
      </c>
      <c r="F140" s="2661"/>
      <c r="G140" s="2522"/>
      <c r="H140" s="2522"/>
      <c r="I140" s="2522"/>
    </row>
    <row r="141">
      <c r="A141" s="2522"/>
      <c r="B141" s="2582" t="s">
        <v>280</v>
      </c>
      <c r="C141" s="2583">
        <v>46262.0</v>
      </c>
      <c r="D141" s="2584" t="s">
        <v>332</v>
      </c>
      <c r="E141" s="2687" t="s">
        <v>5994</v>
      </c>
      <c r="F141" s="2661"/>
      <c r="G141" s="2522"/>
      <c r="H141" s="2522"/>
      <c r="I141" s="2522"/>
    </row>
    <row r="142">
      <c r="A142" s="2522"/>
      <c r="B142" s="2582" t="s">
        <v>280</v>
      </c>
      <c r="C142" s="2583">
        <v>46263.0</v>
      </c>
      <c r="D142" s="2584" t="s">
        <v>332</v>
      </c>
      <c r="E142" s="2687" t="s">
        <v>5994</v>
      </c>
      <c r="F142" s="2661"/>
      <c r="G142" s="2522"/>
      <c r="H142" s="2522"/>
      <c r="I142" s="2522"/>
    </row>
    <row r="143">
      <c r="A143" s="2522"/>
      <c r="B143" s="2694" t="s">
        <v>280</v>
      </c>
      <c r="C143" s="2583">
        <v>46264.0</v>
      </c>
      <c r="D143" s="2701" t="s">
        <v>5988</v>
      </c>
      <c r="E143" s="2687" t="s">
        <v>5989</v>
      </c>
      <c r="F143" s="2661"/>
      <c r="G143" s="2522"/>
      <c r="H143" s="2522"/>
      <c r="I143" s="2522"/>
    </row>
    <row r="144">
      <c r="A144" s="2522"/>
      <c r="B144" s="2694" t="s">
        <v>280</v>
      </c>
      <c r="C144" s="2583">
        <v>46265.0</v>
      </c>
      <c r="D144" s="2701" t="s">
        <v>5988</v>
      </c>
      <c r="E144" s="2687" t="s">
        <v>5989</v>
      </c>
      <c r="F144" s="2661"/>
      <c r="G144" s="2522"/>
      <c r="H144" s="2522"/>
      <c r="I144" s="2522"/>
    </row>
  </sheetData>
  <autoFilter ref="$B$83:$B$144"/>
  <mergeCells count="43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B37:F40"/>
    <mergeCell ref="B41:H41"/>
    <mergeCell ref="B42:H42"/>
    <mergeCell ref="B79:C82"/>
    <mergeCell ref="E79:F79"/>
    <mergeCell ref="E80:F80"/>
    <mergeCell ref="E81:F81"/>
    <mergeCell ref="E82:F82"/>
    <mergeCell ref="C21:H21"/>
    <mergeCell ref="B22:H29"/>
    <mergeCell ref="B30:H30"/>
    <mergeCell ref="F31:G31"/>
    <mergeCell ref="F32:G32"/>
    <mergeCell ref="F33:G33"/>
    <mergeCell ref="G37:H40"/>
  </mergeCells>
  <dataValidations>
    <dataValidation type="list" allowBlank="1" showErrorMessage="1" sqref="B87:B144">
      <formula1>"超級品牌日,今日旗艦店"</formula1>
    </dataValidation>
  </dataValidations>
  <hyperlinks>
    <hyperlink r:id="rId1" ref="F17"/>
    <hyperlink r:id="rId2" ref="F18"/>
    <hyperlink r:id="rId3" ref="F19"/>
    <hyperlink r:id="rId4" ref="B79"/>
    <hyperlink r:id="rId5" ref="E80"/>
    <hyperlink r:id="rId6" ref="E81"/>
    <hyperlink r:id="rId7" ref="E82"/>
    <hyperlink r:id="rId8" ref="E87"/>
    <hyperlink r:id="rId9" ref="E88"/>
    <hyperlink r:id="rId10" ref="E89"/>
    <hyperlink r:id="rId11" ref="E90"/>
    <hyperlink r:id="rId12" ref="E91"/>
    <hyperlink r:id="rId13" ref="E92"/>
    <hyperlink r:id="rId14" ref="E93"/>
    <hyperlink r:id="rId15" ref="E94"/>
    <hyperlink r:id="rId16" ref="E95"/>
    <hyperlink r:id="rId17" ref="E96"/>
    <hyperlink r:id="rId18" ref="E97"/>
    <hyperlink r:id="rId19" ref="E98"/>
    <hyperlink r:id="rId20" ref="E99"/>
    <hyperlink r:id="rId21" ref="E100"/>
    <hyperlink r:id="rId22" ref="E101"/>
    <hyperlink r:id="rId23" ref="E102"/>
    <hyperlink r:id="rId24" ref="E103"/>
    <hyperlink r:id="rId25" ref="E104"/>
    <hyperlink r:id="rId26" ref="E105"/>
    <hyperlink r:id="rId27" ref="E106"/>
    <hyperlink r:id="rId28" ref="E107"/>
    <hyperlink r:id="rId29" ref="E108"/>
    <hyperlink r:id="rId30" ref="E109"/>
    <hyperlink r:id="rId31" ref="E110"/>
    <hyperlink r:id="rId32" ref="E111"/>
    <hyperlink r:id="rId33" ref="E112"/>
    <hyperlink r:id="rId34" ref="E113"/>
    <hyperlink r:id="rId35" ref="E114"/>
    <hyperlink r:id="rId36" ref="E115"/>
    <hyperlink r:id="rId37" ref="E116"/>
    <hyperlink r:id="rId38" ref="E117"/>
    <hyperlink r:id="rId39" ref="E118"/>
    <hyperlink r:id="rId40" ref="E119"/>
    <hyperlink r:id="rId41" ref="E120"/>
    <hyperlink r:id="rId42" ref="E121"/>
    <hyperlink r:id="rId43" ref="E122"/>
    <hyperlink r:id="rId44" ref="E123"/>
    <hyperlink r:id="rId45" ref="E124"/>
    <hyperlink r:id="rId46" ref="E125"/>
    <hyperlink r:id="rId47" ref="E126"/>
    <hyperlink r:id="rId48" ref="E127"/>
    <hyperlink r:id="rId49" ref="E128"/>
    <hyperlink r:id="rId50" ref="E129"/>
    <hyperlink r:id="rId51" ref="E130"/>
    <hyperlink r:id="rId52" ref="E131"/>
    <hyperlink r:id="rId53" ref="E132"/>
    <hyperlink r:id="rId54" ref="E133"/>
    <hyperlink r:id="rId55" ref="E134"/>
    <hyperlink r:id="rId56" ref="E135"/>
    <hyperlink r:id="rId57" ref="E136"/>
    <hyperlink r:id="rId58" ref="E137"/>
    <hyperlink r:id="rId59" ref="E138"/>
    <hyperlink r:id="rId60" ref="E139"/>
    <hyperlink r:id="rId61" ref="E140"/>
    <hyperlink r:id="rId62" ref="E141"/>
    <hyperlink r:id="rId63" ref="E142"/>
    <hyperlink r:id="rId64" ref="E143"/>
    <hyperlink r:id="rId65" ref="E1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6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7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6012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5676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613" t="s">
        <v>5678</v>
      </c>
      <c r="E17" s="4"/>
      <c r="F17" s="2622" t="s">
        <v>6018</v>
      </c>
      <c r="G17" s="113"/>
      <c r="H17" s="114"/>
      <c r="I17" s="2522"/>
    </row>
    <row r="18">
      <c r="A18" s="2522"/>
      <c r="B18" s="2612" t="s">
        <v>5680</v>
      </c>
      <c r="C18" s="36"/>
      <c r="D18" s="2613" t="s">
        <v>5681</v>
      </c>
      <c r="E18" s="4"/>
      <c r="F18" s="2622" t="s">
        <v>6019</v>
      </c>
      <c r="G18" s="113"/>
      <c r="H18" s="114"/>
      <c r="I18" s="2522"/>
    </row>
    <row r="19">
      <c r="A19" s="2522"/>
      <c r="B19" s="2616" t="s">
        <v>5685</v>
      </c>
      <c r="C19" s="15"/>
      <c r="D19" s="2613" t="s">
        <v>5686</v>
      </c>
      <c r="E19" s="4"/>
      <c r="F19" s="2622" t="s">
        <v>6020</v>
      </c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522"/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/>
      <c r="G36" s="2522"/>
      <c r="H36" s="2522"/>
      <c r="I36" s="2522"/>
    </row>
    <row r="37">
      <c r="A37" s="2522"/>
      <c r="B37" s="2536" t="s">
        <v>6031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>
        <v>1.0</v>
      </c>
      <c r="E44" s="2633">
        <v>2.0</v>
      </c>
      <c r="F44" s="2633">
        <v>3.0</v>
      </c>
      <c r="G44" s="2633">
        <v>4.0</v>
      </c>
      <c r="H44" s="2633">
        <v>5.0</v>
      </c>
      <c r="I44" s="2522"/>
    </row>
    <row r="45" ht="18.0" customHeight="1">
      <c r="A45" s="2522"/>
      <c r="B45" s="2634"/>
      <c r="C45" s="2543"/>
      <c r="D45" s="2543"/>
      <c r="E45" s="2543"/>
      <c r="F45" s="2543"/>
      <c r="G45" s="2543"/>
      <c r="H45" s="2543"/>
      <c r="I45" s="2522"/>
    </row>
    <row r="46" ht="18.0" customHeight="1">
      <c r="A46" s="2522"/>
      <c r="B46" s="2634"/>
      <c r="C46" s="2543"/>
      <c r="D46" s="2543"/>
      <c r="E46" s="2543"/>
      <c r="F46" s="2543"/>
      <c r="G46" s="2543"/>
      <c r="H46" s="2543"/>
      <c r="I46" s="2522"/>
    </row>
    <row r="47" ht="18.0" customHeight="1">
      <c r="A47" s="2522"/>
      <c r="B47" s="2634"/>
      <c r="C47" s="2543"/>
      <c r="D47" s="2547" t="s">
        <v>78</v>
      </c>
      <c r="E47" s="2547" t="s">
        <v>78</v>
      </c>
      <c r="F47" s="2547" t="s">
        <v>78</v>
      </c>
      <c r="G47" s="2547" t="s">
        <v>78</v>
      </c>
      <c r="H47" s="2547" t="s">
        <v>78</v>
      </c>
      <c r="I47" s="2522"/>
    </row>
    <row r="48" ht="18.0" customHeight="1">
      <c r="A48" s="2522"/>
      <c r="B48" s="2634"/>
      <c r="C48" s="2548" t="s">
        <v>280</v>
      </c>
      <c r="D48" s="2548" t="s">
        <v>280</v>
      </c>
      <c r="E48" s="2548" t="s">
        <v>280</v>
      </c>
      <c r="F48" s="2548" t="s">
        <v>280</v>
      </c>
      <c r="G48" s="2549" t="s">
        <v>280</v>
      </c>
      <c r="H48" s="2549" t="s">
        <v>280</v>
      </c>
      <c r="I48" s="2522"/>
    </row>
    <row r="49" ht="18.0" customHeight="1">
      <c r="A49" s="2522"/>
      <c r="B49" s="2633">
        <v>6.0</v>
      </c>
      <c r="C49" s="2633">
        <v>7.0</v>
      </c>
      <c r="D49" s="2633">
        <v>8.0</v>
      </c>
      <c r="E49" s="2633">
        <v>9.0</v>
      </c>
      <c r="F49" s="2633">
        <v>10.0</v>
      </c>
      <c r="G49" s="2633">
        <v>11.0</v>
      </c>
      <c r="H49" s="2633">
        <v>12.0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51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50" t="s">
        <v>6034</v>
      </c>
      <c r="F52" s="2547" t="s">
        <v>78</v>
      </c>
      <c r="G52" s="2547" t="s">
        <v>78</v>
      </c>
      <c r="H52" s="2547" t="s">
        <v>78</v>
      </c>
      <c r="I52" s="2522"/>
    </row>
    <row r="53" ht="18.0" customHeight="1">
      <c r="A53" s="2522"/>
      <c r="B53" s="2549" t="s">
        <v>280</v>
      </c>
      <c r="C53" s="2549" t="s">
        <v>280</v>
      </c>
      <c r="D53" s="2549" t="s">
        <v>280</v>
      </c>
      <c r="E53" s="2549" t="s">
        <v>280</v>
      </c>
      <c r="F53" s="2549" t="s">
        <v>280</v>
      </c>
      <c r="G53" s="2548" t="s">
        <v>280</v>
      </c>
      <c r="H53" s="2548" t="s">
        <v>280</v>
      </c>
      <c r="I53" s="2522"/>
    </row>
    <row r="54">
      <c r="A54" s="2522"/>
      <c r="B54" s="2633">
        <v>13.0</v>
      </c>
      <c r="C54" s="2633">
        <v>14.0</v>
      </c>
      <c r="D54" s="2633">
        <v>15.0</v>
      </c>
      <c r="E54" s="2633">
        <v>16.0</v>
      </c>
      <c r="F54" s="2633">
        <v>17.0</v>
      </c>
      <c r="G54" s="2633">
        <v>18.0</v>
      </c>
      <c r="H54" s="2633">
        <v>19.0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43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52" t="s">
        <v>6036</v>
      </c>
      <c r="H57" s="2547" t="s">
        <v>78</v>
      </c>
      <c r="I57" s="2522"/>
    </row>
    <row r="58" ht="18.0" customHeight="1">
      <c r="A58" s="2522"/>
      <c r="B58" s="2548" t="s">
        <v>280</v>
      </c>
      <c r="C58" s="2548" t="s">
        <v>280</v>
      </c>
      <c r="D58" s="2548" t="s">
        <v>280</v>
      </c>
      <c r="E58" s="2548" t="s">
        <v>280</v>
      </c>
      <c r="F58" s="2548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20.0</v>
      </c>
      <c r="C59" s="2633">
        <v>21.0</v>
      </c>
      <c r="D59" s="2633">
        <v>22.0</v>
      </c>
      <c r="E59" s="2633">
        <v>23.0</v>
      </c>
      <c r="F59" s="2633">
        <v>24.0</v>
      </c>
      <c r="G59" s="2633">
        <v>25.0</v>
      </c>
      <c r="H59" s="2633">
        <v>26.0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47" t="s">
        <v>78</v>
      </c>
      <c r="C62" s="2547" t="s">
        <v>78</v>
      </c>
      <c r="D62" s="2547" t="s">
        <v>78</v>
      </c>
      <c r="E62" s="2547" t="s">
        <v>78</v>
      </c>
      <c r="F62" s="2547" t="s">
        <v>78</v>
      </c>
      <c r="G62" s="2553" t="s">
        <v>4108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27.0</v>
      </c>
      <c r="C64" s="2633">
        <v>28.0</v>
      </c>
      <c r="D64" s="2633">
        <v>29.0</v>
      </c>
      <c r="E64" s="2633">
        <v>30.0</v>
      </c>
      <c r="F64" s="2633"/>
      <c r="G64" s="2633"/>
      <c r="H64" s="2633"/>
      <c r="I64" s="2522"/>
    </row>
    <row r="65" ht="18.0" customHeight="1">
      <c r="A65" s="2522"/>
      <c r="B65" s="2543"/>
      <c r="C65" s="2543"/>
      <c r="D65" s="2543"/>
      <c r="E65" s="2543"/>
      <c r="F65" s="2634"/>
      <c r="G65" s="2634"/>
      <c r="H65" s="2634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634"/>
      <c r="G66" s="2634"/>
      <c r="H66" s="2634"/>
      <c r="I66" s="2522"/>
    </row>
    <row r="67" ht="18.0" customHeight="1">
      <c r="A67" s="2522"/>
      <c r="B67" s="2547" t="s">
        <v>78</v>
      </c>
      <c r="C67" s="2547" t="s">
        <v>78</v>
      </c>
      <c r="D67" s="2547" t="s">
        <v>78</v>
      </c>
      <c r="E67" s="2547" t="s">
        <v>78</v>
      </c>
      <c r="F67" s="2634"/>
      <c r="G67" s="2634"/>
      <c r="H67" s="2634"/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634"/>
      <c r="G68" s="2634"/>
      <c r="H68" s="2634"/>
      <c r="I68" s="2522"/>
    </row>
    <row r="69">
      <c r="A69" s="2522"/>
      <c r="B69" s="2669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4"/>
      <c r="G74" s="2522"/>
      <c r="H74" s="2522"/>
      <c r="I74" s="2522"/>
    </row>
    <row r="75">
      <c r="A75" s="2522"/>
      <c r="B75" s="51"/>
      <c r="D75" s="73" t="s">
        <v>85</v>
      </c>
      <c r="E75" s="2622" t="s">
        <v>6018</v>
      </c>
      <c r="F75" s="114"/>
      <c r="G75" s="2522"/>
      <c r="H75" s="2522"/>
      <c r="I75" s="2522"/>
    </row>
    <row r="76">
      <c r="A76" s="2522"/>
      <c r="B76" s="51"/>
      <c r="D76" s="73" t="s">
        <v>116</v>
      </c>
      <c r="E76" s="2622" t="s">
        <v>6019</v>
      </c>
      <c r="F76" s="114"/>
      <c r="G76" s="2522"/>
      <c r="H76" s="2522"/>
      <c r="I76" s="2522"/>
    </row>
    <row r="77">
      <c r="A77" s="2522"/>
      <c r="B77" s="153"/>
      <c r="C77" s="113"/>
      <c r="D77" s="73" t="s">
        <v>169</v>
      </c>
      <c r="E77" s="2622" t="s">
        <v>6020</v>
      </c>
      <c r="F77" s="114"/>
      <c r="G77" s="2522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2564" t="s">
        <v>4454</v>
      </c>
      <c r="F78" s="2565" t="s">
        <v>5438</v>
      </c>
      <c r="G78" s="2522"/>
      <c r="H78" s="2522"/>
      <c r="I78" s="2522"/>
    </row>
    <row r="79">
      <c r="A79" s="2558"/>
      <c r="B79" s="2566" t="s">
        <v>6041</v>
      </c>
      <c r="C79" s="2567">
        <v>46274.0</v>
      </c>
      <c r="D79" s="2569" t="s">
        <v>508</v>
      </c>
      <c r="E79" s="2569" t="s">
        <v>508</v>
      </c>
      <c r="F79" s="2570" t="s">
        <v>508</v>
      </c>
      <c r="G79" s="2522"/>
      <c r="H79" s="2522"/>
      <c r="I79" s="2522"/>
    </row>
    <row r="80">
      <c r="A80" s="2522"/>
      <c r="B80" s="2566" t="s">
        <v>3981</v>
      </c>
      <c r="C80" s="2637">
        <v>46283.0</v>
      </c>
      <c r="D80" s="2569" t="s">
        <v>508</v>
      </c>
      <c r="E80" s="2569" t="s">
        <v>508</v>
      </c>
      <c r="F80" s="2570" t="s">
        <v>508</v>
      </c>
      <c r="G80" s="2522"/>
      <c r="H80" s="2522"/>
      <c r="I80" s="2522"/>
    </row>
    <row r="81">
      <c r="A81" s="2522"/>
      <c r="B81" s="2566" t="s">
        <v>4120</v>
      </c>
      <c r="C81" s="2567">
        <v>46290.0</v>
      </c>
      <c r="D81" s="2569" t="s">
        <v>508</v>
      </c>
      <c r="E81" s="2569" t="s">
        <v>508</v>
      </c>
      <c r="F81" s="2570" t="s">
        <v>508</v>
      </c>
      <c r="G81" s="2522"/>
      <c r="H81" s="2522"/>
      <c r="I81" s="2522"/>
    </row>
    <row r="82">
      <c r="A82" s="2522"/>
      <c r="B82" s="2571" t="s">
        <v>78</v>
      </c>
      <c r="C82" s="2670">
        <v>46267.0</v>
      </c>
      <c r="D82" s="2710" t="s">
        <v>479</v>
      </c>
      <c r="E82" s="2711" t="s">
        <v>6043</v>
      </c>
      <c r="F82" s="2650"/>
      <c r="G82" s="2522"/>
      <c r="H82" s="2522"/>
      <c r="I82" s="2522"/>
    </row>
    <row r="83">
      <c r="A83" s="2522"/>
      <c r="B83" s="2571" t="s">
        <v>78</v>
      </c>
      <c r="C83" s="2670">
        <v>46268.0</v>
      </c>
      <c r="D83" s="2675" t="s">
        <v>157</v>
      </c>
      <c r="E83" s="2683" t="s">
        <v>5905</v>
      </c>
      <c r="F83" s="2650"/>
      <c r="G83" s="2522"/>
      <c r="H83" s="2522"/>
      <c r="I83" s="2522"/>
    </row>
    <row r="84">
      <c r="A84" s="2522"/>
      <c r="B84" s="2571" t="s">
        <v>78</v>
      </c>
      <c r="C84" s="2670">
        <v>46269.0</v>
      </c>
      <c r="D84" s="2675" t="s">
        <v>3987</v>
      </c>
      <c r="E84" s="2683" t="s">
        <v>6046</v>
      </c>
      <c r="F84" s="2650"/>
      <c r="G84" s="2522"/>
      <c r="H84" s="2522"/>
      <c r="I84" s="2522"/>
    </row>
    <row r="85">
      <c r="A85" s="2522"/>
      <c r="B85" s="2571" t="s">
        <v>78</v>
      </c>
      <c r="C85" s="2670">
        <v>46270.0</v>
      </c>
      <c r="D85" s="2675" t="s">
        <v>134</v>
      </c>
      <c r="E85" s="2683" t="s">
        <v>5750</v>
      </c>
      <c r="F85" s="2650"/>
      <c r="G85" s="2522"/>
      <c r="H85" s="2522"/>
      <c r="I85" s="2522"/>
    </row>
    <row r="86">
      <c r="A86" s="2522"/>
      <c r="B86" s="2571" t="s">
        <v>78</v>
      </c>
      <c r="C86" s="2670">
        <v>46271.0</v>
      </c>
      <c r="D86" s="2675" t="s">
        <v>134</v>
      </c>
      <c r="E86" s="2683" t="s">
        <v>5750</v>
      </c>
      <c r="F86" s="2650"/>
      <c r="G86" s="2522"/>
      <c r="H86" s="2522"/>
      <c r="I86" s="2522"/>
    </row>
    <row r="87">
      <c r="A87" s="2522"/>
      <c r="B87" s="2571" t="s">
        <v>78</v>
      </c>
      <c r="C87" s="2670">
        <v>46272.0</v>
      </c>
      <c r="D87" s="2675" t="s">
        <v>501</v>
      </c>
      <c r="E87" s="2683" t="s">
        <v>6049</v>
      </c>
      <c r="F87" s="2650"/>
      <c r="G87" s="2522"/>
      <c r="H87" s="2522"/>
      <c r="I87" s="2522"/>
    </row>
    <row r="88">
      <c r="A88" s="2522"/>
      <c r="B88" s="2571" t="s">
        <v>78</v>
      </c>
      <c r="C88" s="2670">
        <v>46273.0</v>
      </c>
      <c r="D88" s="2675" t="s">
        <v>786</v>
      </c>
      <c r="E88" s="2683" t="s">
        <v>5729</v>
      </c>
      <c r="F88" s="2650"/>
      <c r="G88" s="2522"/>
      <c r="H88" s="2522"/>
      <c r="I88" s="2522"/>
    </row>
    <row r="89">
      <c r="A89" s="2522"/>
      <c r="B89" s="2571" t="s">
        <v>78</v>
      </c>
      <c r="C89" s="2670">
        <v>46275.0</v>
      </c>
      <c r="D89" s="2675" t="s">
        <v>837</v>
      </c>
      <c r="E89" s="2683" t="s">
        <v>5914</v>
      </c>
      <c r="F89" s="2650"/>
      <c r="G89" s="2522"/>
      <c r="H89" s="2522"/>
      <c r="I89" s="2522"/>
    </row>
    <row r="90">
      <c r="A90" s="2522"/>
      <c r="B90" s="2571" t="s">
        <v>78</v>
      </c>
      <c r="C90" s="2670">
        <v>46276.0</v>
      </c>
      <c r="D90" s="2675" t="s">
        <v>180</v>
      </c>
      <c r="E90" s="2683" t="s">
        <v>6052</v>
      </c>
      <c r="F90" s="2650"/>
      <c r="G90" s="2522"/>
      <c r="H90" s="2522"/>
      <c r="I90" s="2522"/>
    </row>
    <row r="91">
      <c r="A91" s="2522"/>
      <c r="B91" s="2571" t="s">
        <v>78</v>
      </c>
      <c r="C91" s="2670">
        <v>46277.0</v>
      </c>
      <c r="D91" s="2675" t="s">
        <v>228</v>
      </c>
      <c r="E91" s="2683" t="s">
        <v>5741</v>
      </c>
      <c r="F91" s="2650"/>
      <c r="G91" s="2522"/>
      <c r="H91" s="2522"/>
      <c r="I91" s="2522"/>
    </row>
    <row r="92">
      <c r="A92" s="2522"/>
      <c r="B92" s="2571" t="s">
        <v>78</v>
      </c>
      <c r="C92" s="2670">
        <v>46278.0</v>
      </c>
      <c r="D92" s="2675" t="s">
        <v>170</v>
      </c>
      <c r="E92" s="2683" t="s">
        <v>5948</v>
      </c>
      <c r="F92" s="2650"/>
      <c r="G92" s="2522"/>
      <c r="H92" s="2522"/>
      <c r="I92" s="2522"/>
    </row>
    <row r="93">
      <c r="A93" s="2522"/>
      <c r="B93" s="2571" t="s">
        <v>78</v>
      </c>
      <c r="C93" s="2670">
        <v>46279.0</v>
      </c>
      <c r="D93" s="2675" t="s">
        <v>5068</v>
      </c>
      <c r="E93" s="2683" t="s">
        <v>6056</v>
      </c>
      <c r="F93" s="2650"/>
      <c r="G93" s="2522"/>
      <c r="H93" s="2522"/>
      <c r="I93" s="2522"/>
    </row>
    <row r="94">
      <c r="A94" s="2522"/>
      <c r="B94" s="2571" t="s">
        <v>78</v>
      </c>
      <c r="C94" s="2670">
        <v>46280.0</v>
      </c>
      <c r="D94" s="2675" t="s">
        <v>5440</v>
      </c>
      <c r="E94" s="2683" t="s">
        <v>5927</v>
      </c>
      <c r="F94" s="2650"/>
      <c r="G94" s="2522"/>
      <c r="H94" s="2522"/>
      <c r="I94" s="2522"/>
    </row>
    <row r="95">
      <c r="A95" s="2522"/>
      <c r="B95" s="2571" t="s">
        <v>78</v>
      </c>
      <c r="C95" s="2670">
        <v>46281.0</v>
      </c>
      <c r="D95" s="2675" t="s">
        <v>4360</v>
      </c>
      <c r="E95" s="2683" t="s">
        <v>6058</v>
      </c>
      <c r="F95" s="2650"/>
      <c r="G95" s="2522"/>
      <c r="H95" s="2522"/>
      <c r="I95" s="2522"/>
    </row>
    <row r="96">
      <c r="A96" s="2522"/>
      <c r="B96" s="2571" t="s">
        <v>78</v>
      </c>
      <c r="C96" s="2670">
        <v>46282.0</v>
      </c>
      <c r="D96" s="2712" t="s">
        <v>5778</v>
      </c>
      <c r="E96" s="2714" t="s">
        <v>5791</v>
      </c>
      <c r="F96" s="2650"/>
      <c r="G96" s="2522"/>
      <c r="H96" s="2522"/>
      <c r="I96" s="2522"/>
    </row>
    <row r="97">
      <c r="A97" s="2522"/>
      <c r="B97" s="2571" t="s">
        <v>78</v>
      </c>
      <c r="C97" s="2670">
        <v>46284.0</v>
      </c>
      <c r="D97" s="2675" t="s">
        <v>5440</v>
      </c>
      <c r="E97" s="2683" t="s">
        <v>5927</v>
      </c>
      <c r="F97" s="2650"/>
      <c r="G97" s="2522"/>
      <c r="H97" s="2522"/>
      <c r="I97" s="2522"/>
    </row>
    <row r="98">
      <c r="A98" s="2522"/>
      <c r="B98" s="2571" t="s">
        <v>78</v>
      </c>
      <c r="C98" s="2670">
        <v>46285.0</v>
      </c>
      <c r="D98" s="2675" t="s">
        <v>5762</v>
      </c>
      <c r="E98" s="2683" t="s">
        <v>6062</v>
      </c>
      <c r="F98" s="2650"/>
      <c r="G98" s="2522"/>
      <c r="H98" s="2522"/>
      <c r="I98" s="2522"/>
    </row>
    <row r="99">
      <c r="A99" s="2522"/>
      <c r="B99" s="2571" t="s">
        <v>78</v>
      </c>
      <c r="C99" s="2670">
        <v>46286.0</v>
      </c>
      <c r="D99" s="2675" t="s">
        <v>886</v>
      </c>
      <c r="E99" s="2683" t="s">
        <v>5949</v>
      </c>
      <c r="F99" s="2650"/>
      <c r="G99" s="2522"/>
      <c r="H99" s="2522"/>
      <c r="I99" s="2522"/>
    </row>
    <row r="100">
      <c r="A100" s="2522"/>
      <c r="B100" s="2571" t="s">
        <v>78</v>
      </c>
      <c r="C100" s="2670">
        <v>46287.0</v>
      </c>
      <c r="D100" s="2675" t="s">
        <v>180</v>
      </c>
      <c r="E100" s="2683" t="s">
        <v>6064</v>
      </c>
      <c r="F100" s="2650"/>
      <c r="G100" s="2522"/>
      <c r="H100" s="2522"/>
      <c r="I100" s="2522"/>
    </row>
    <row r="101">
      <c r="A101" s="2522"/>
      <c r="B101" s="2571" t="s">
        <v>78</v>
      </c>
      <c r="C101" s="2670">
        <v>46288.0</v>
      </c>
      <c r="D101" s="2675" t="s">
        <v>150</v>
      </c>
      <c r="E101" s="2683" t="s">
        <v>6065</v>
      </c>
      <c r="F101" s="2650"/>
      <c r="G101" s="2522"/>
      <c r="H101" s="2522"/>
      <c r="I101" s="2522"/>
    </row>
    <row r="102">
      <c r="A102" s="2522"/>
      <c r="B102" s="2571" t="s">
        <v>78</v>
      </c>
      <c r="C102" s="2670">
        <v>46289.0</v>
      </c>
      <c r="D102" s="2675" t="s">
        <v>5936</v>
      </c>
      <c r="E102" s="2683" t="s">
        <v>5940</v>
      </c>
      <c r="F102" s="2650"/>
      <c r="G102" s="2522"/>
      <c r="H102" s="2522"/>
      <c r="I102" s="2522"/>
    </row>
    <row r="103">
      <c r="A103" s="2522"/>
      <c r="B103" s="2571" t="s">
        <v>78</v>
      </c>
      <c r="C103" s="2670">
        <v>46291.0</v>
      </c>
      <c r="D103" s="2675"/>
      <c r="E103" s="2675" t="s">
        <v>115</v>
      </c>
      <c r="F103" s="2713" t="s">
        <v>6061</v>
      </c>
      <c r="G103" s="2522"/>
      <c r="H103" s="2522"/>
      <c r="I103" s="2522"/>
    </row>
    <row r="104">
      <c r="A104" s="2522"/>
      <c r="B104" s="2571" t="s">
        <v>78</v>
      </c>
      <c r="C104" s="2670">
        <v>46292.0</v>
      </c>
      <c r="D104" s="2675"/>
      <c r="E104" s="2675" t="s">
        <v>115</v>
      </c>
      <c r="F104" s="2650"/>
      <c r="G104" s="2522"/>
      <c r="H104" s="2522"/>
      <c r="I104" s="2522"/>
    </row>
    <row r="105">
      <c r="A105" s="2522"/>
      <c r="B105" s="2571" t="s">
        <v>78</v>
      </c>
      <c r="C105" s="2670">
        <v>46293.0</v>
      </c>
      <c r="D105" s="2675"/>
      <c r="E105" s="2675" t="s">
        <v>115</v>
      </c>
      <c r="F105" s="2650"/>
      <c r="G105" s="2522"/>
      <c r="H105" s="2522"/>
      <c r="I105" s="2522"/>
    </row>
    <row r="106">
      <c r="A106" s="2522"/>
      <c r="B106" s="2571" t="s">
        <v>78</v>
      </c>
      <c r="C106" s="2670">
        <v>46294.0</v>
      </c>
      <c r="D106" s="2675" t="s">
        <v>5778</v>
      </c>
      <c r="E106" s="2683" t="s">
        <v>5791</v>
      </c>
      <c r="F106" s="2650"/>
      <c r="G106" s="2522"/>
      <c r="H106" s="2522"/>
      <c r="I106" s="2522"/>
    </row>
    <row r="107">
      <c r="A107" s="2522"/>
      <c r="B107" s="2571" t="s">
        <v>78</v>
      </c>
      <c r="C107" s="2670">
        <v>46295.0</v>
      </c>
      <c r="D107" s="2675"/>
      <c r="E107" s="2675" t="s">
        <v>115</v>
      </c>
      <c r="F107" s="2650"/>
      <c r="G107" s="2522"/>
      <c r="H107" s="2522"/>
      <c r="I107" s="2522"/>
    </row>
    <row r="108">
      <c r="A108" s="2522"/>
      <c r="B108" s="2582" t="s">
        <v>280</v>
      </c>
      <c r="C108" s="2583">
        <v>46266.0</v>
      </c>
      <c r="D108" s="2715" t="s">
        <v>479</v>
      </c>
      <c r="E108" s="2716" t="s">
        <v>5907</v>
      </c>
      <c r="F108" s="2717"/>
      <c r="G108" s="2522"/>
      <c r="H108" s="2522"/>
      <c r="I108" s="2522"/>
    </row>
    <row r="109">
      <c r="A109" s="2522"/>
      <c r="B109" s="2582" t="s">
        <v>280</v>
      </c>
      <c r="C109" s="2583">
        <v>46267.0</v>
      </c>
      <c r="D109" s="2715" t="s">
        <v>238</v>
      </c>
      <c r="E109" s="2716" t="s">
        <v>5796</v>
      </c>
      <c r="F109" s="2717"/>
      <c r="G109" s="2522"/>
      <c r="H109" s="2522"/>
      <c r="I109" s="2522"/>
    </row>
    <row r="110">
      <c r="A110" s="2522"/>
      <c r="B110" s="2582" t="s">
        <v>280</v>
      </c>
      <c r="C110" s="2583">
        <v>46268.0</v>
      </c>
      <c r="D110" s="2715" t="s">
        <v>5408</v>
      </c>
      <c r="E110" s="2716" t="s">
        <v>5980</v>
      </c>
      <c r="F110" s="2718"/>
      <c r="G110" s="2522"/>
      <c r="H110" s="2522"/>
      <c r="I110" s="2522"/>
    </row>
    <row r="111">
      <c r="A111" s="2522"/>
      <c r="B111" s="2582" t="s">
        <v>280</v>
      </c>
      <c r="C111" s="2583">
        <v>46269.0</v>
      </c>
      <c r="D111" s="2715" t="s">
        <v>214</v>
      </c>
      <c r="E111" s="2716" t="s">
        <v>6070</v>
      </c>
      <c r="F111" s="2718"/>
      <c r="G111" s="2522"/>
      <c r="H111" s="2522"/>
      <c r="I111" s="2522"/>
    </row>
    <row r="112">
      <c r="A112" s="2522"/>
      <c r="B112" s="2582" t="s">
        <v>280</v>
      </c>
      <c r="C112" s="2583">
        <v>46270.0</v>
      </c>
      <c r="D112" s="2715" t="s">
        <v>4725</v>
      </c>
      <c r="E112" s="2716" t="s">
        <v>5799</v>
      </c>
      <c r="F112" s="2718"/>
      <c r="G112" s="2522"/>
      <c r="H112" s="2522"/>
      <c r="I112" s="2522"/>
    </row>
    <row r="113">
      <c r="A113" s="2522"/>
      <c r="B113" s="2582" t="s">
        <v>280</v>
      </c>
      <c r="C113" s="2583">
        <v>46271.0</v>
      </c>
      <c r="D113" s="2715" t="s">
        <v>482</v>
      </c>
      <c r="E113" s="2716" t="s">
        <v>6073</v>
      </c>
      <c r="F113" s="2718"/>
      <c r="G113" s="2522"/>
      <c r="H113" s="2522"/>
      <c r="I113" s="2522"/>
    </row>
    <row r="114">
      <c r="A114" s="2522"/>
      <c r="B114" s="2582" t="s">
        <v>280</v>
      </c>
      <c r="C114" s="2583">
        <v>46272.0</v>
      </c>
      <c r="D114" s="2715" t="s">
        <v>4734</v>
      </c>
      <c r="E114" s="2716" t="s">
        <v>5751</v>
      </c>
      <c r="F114" s="2718"/>
      <c r="G114" s="2522"/>
      <c r="H114" s="2522"/>
      <c r="I114" s="2522"/>
    </row>
    <row r="115">
      <c r="A115" s="2522"/>
      <c r="B115" s="2582" t="s">
        <v>280</v>
      </c>
      <c r="C115" s="2583">
        <v>46273.0</v>
      </c>
      <c r="D115" s="2715" t="s">
        <v>2144</v>
      </c>
      <c r="E115" s="2716" t="s">
        <v>6077</v>
      </c>
      <c r="F115" s="2718"/>
      <c r="G115" s="2522"/>
      <c r="H115" s="2522"/>
      <c r="I115" s="2522"/>
    </row>
    <row r="116">
      <c r="A116" s="2522"/>
      <c r="B116" s="2582" t="s">
        <v>280</v>
      </c>
      <c r="C116" s="2583">
        <v>46275.0</v>
      </c>
      <c r="D116" s="2715" t="s">
        <v>5778</v>
      </c>
      <c r="E116" s="2716" t="s">
        <v>5791</v>
      </c>
      <c r="F116" s="2718"/>
      <c r="G116" s="2522"/>
      <c r="H116" s="2522"/>
      <c r="I116" s="2522"/>
    </row>
    <row r="117">
      <c r="A117" s="2522"/>
      <c r="B117" s="2582" t="s">
        <v>280</v>
      </c>
      <c r="C117" s="2583">
        <v>46276.0</v>
      </c>
      <c r="D117" s="2715" t="s">
        <v>5988</v>
      </c>
      <c r="E117" s="2716" t="s">
        <v>6079</v>
      </c>
      <c r="F117" s="2718"/>
      <c r="G117" s="2522"/>
      <c r="H117" s="2522"/>
      <c r="I117" s="2522"/>
    </row>
    <row r="118">
      <c r="A118" s="2522"/>
      <c r="B118" s="2582" t="s">
        <v>280</v>
      </c>
      <c r="C118" s="2583">
        <v>46277.0</v>
      </c>
      <c r="D118" s="2715" t="s">
        <v>6082</v>
      </c>
      <c r="E118" s="2716" t="s">
        <v>6083</v>
      </c>
      <c r="F118" s="2718"/>
      <c r="G118" s="2522"/>
      <c r="H118" s="2522"/>
      <c r="I118" s="2522"/>
    </row>
    <row r="119">
      <c r="A119" s="2522"/>
      <c r="B119" s="2582" t="s">
        <v>280</v>
      </c>
      <c r="C119" s="2583">
        <v>46278.0</v>
      </c>
      <c r="D119" s="2715" t="s">
        <v>4688</v>
      </c>
      <c r="E119" s="2716" t="s">
        <v>5852</v>
      </c>
      <c r="F119" s="2718"/>
      <c r="G119" s="2522"/>
      <c r="H119" s="2522"/>
      <c r="I119" s="2522"/>
    </row>
    <row r="120">
      <c r="A120" s="2522"/>
      <c r="B120" s="2582" t="s">
        <v>280</v>
      </c>
      <c r="C120" s="2583">
        <v>46279.0</v>
      </c>
      <c r="D120" s="2715" t="s">
        <v>1371</v>
      </c>
      <c r="E120" s="2716" t="s">
        <v>6086</v>
      </c>
      <c r="F120" s="2718"/>
      <c r="G120" s="2522"/>
      <c r="H120" s="2522"/>
      <c r="I120" s="2522"/>
    </row>
    <row r="121">
      <c r="A121" s="2522"/>
      <c r="B121" s="2582" t="s">
        <v>280</v>
      </c>
      <c r="C121" s="2583">
        <v>46280.0</v>
      </c>
      <c r="D121" s="2715" t="s">
        <v>3987</v>
      </c>
      <c r="E121" s="2716" t="s">
        <v>5615</v>
      </c>
      <c r="F121" s="2718"/>
      <c r="G121" s="2522"/>
      <c r="H121" s="2522"/>
      <c r="I121" s="2608" t="s">
        <v>149</v>
      </c>
    </row>
    <row r="122">
      <c r="A122" s="2522"/>
      <c r="B122" s="2582" t="s">
        <v>280</v>
      </c>
      <c r="C122" s="2583">
        <v>46281.0</v>
      </c>
      <c r="D122" s="2715" t="s">
        <v>564</v>
      </c>
      <c r="E122" s="2716" t="s">
        <v>5923</v>
      </c>
      <c r="F122" s="2718"/>
      <c r="G122" s="2522"/>
      <c r="H122" s="2522"/>
      <c r="I122" s="2522"/>
    </row>
    <row r="123">
      <c r="A123" s="2522"/>
      <c r="B123" s="2582" t="s">
        <v>280</v>
      </c>
      <c r="C123" s="2583">
        <v>46282.0</v>
      </c>
      <c r="D123" s="2715" t="s">
        <v>157</v>
      </c>
      <c r="E123" s="2716" t="s">
        <v>5905</v>
      </c>
      <c r="F123" s="2718"/>
      <c r="G123" s="2522"/>
      <c r="H123" s="2522"/>
      <c r="I123" s="2522"/>
    </row>
    <row r="124">
      <c r="A124" s="2522"/>
      <c r="B124" s="2582" t="s">
        <v>280</v>
      </c>
      <c r="C124" s="2583">
        <v>46283.0</v>
      </c>
      <c r="D124" s="2715" t="s">
        <v>4489</v>
      </c>
      <c r="E124" s="2716" t="s">
        <v>6094</v>
      </c>
      <c r="F124" s="2718" t="s">
        <v>6096</v>
      </c>
      <c r="G124" s="2522"/>
      <c r="H124" s="2522"/>
      <c r="I124" s="2522"/>
    </row>
    <row r="125">
      <c r="A125" s="2522"/>
      <c r="B125" s="2582" t="s">
        <v>280</v>
      </c>
      <c r="C125" s="2583">
        <v>46284.0</v>
      </c>
      <c r="D125" s="2715" t="s">
        <v>547</v>
      </c>
      <c r="E125" s="2716" t="s">
        <v>5805</v>
      </c>
      <c r="F125" s="2718"/>
      <c r="G125" s="2522"/>
      <c r="H125" s="2522"/>
      <c r="I125" s="2522"/>
    </row>
    <row r="126">
      <c r="A126" s="2522"/>
      <c r="B126" s="2582" t="s">
        <v>280</v>
      </c>
      <c r="C126" s="2583">
        <v>46285.0</v>
      </c>
      <c r="D126" s="2715" t="s">
        <v>4920</v>
      </c>
      <c r="E126" s="2716" t="s">
        <v>6099</v>
      </c>
      <c r="F126" s="2718"/>
      <c r="G126" s="2522"/>
      <c r="H126" s="2522"/>
      <c r="I126" s="2522"/>
    </row>
    <row r="127">
      <c r="A127" s="2522"/>
      <c r="B127" s="2582" t="s">
        <v>280</v>
      </c>
      <c r="C127" s="2583">
        <v>46286.0</v>
      </c>
      <c r="D127" s="2715" t="s">
        <v>4285</v>
      </c>
      <c r="E127" s="2716" t="s">
        <v>5995</v>
      </c>
      <c r="F127" s="2718"/>
      <c r="G127" s="2522"/>
      <c r="H127" s="2522"/>
      <c r="I127" s="2522"/>
    </row>
    <row r="128">
      <c r="A128" s="2522"/>
      <c r="B128" s="2582" t="s">
        <v>280</v>
      </c>
      <c r="C128" s="2583">
        <v>46287.0</v>
      </c>
      <c r="D128" s="2715" t="s">
        <v>5991</v>
      </c>
      <c r="E128" s="2716" t="s">
        <v>6100</v>
      </c>
      <c r="F128" s="2718"/>
      <c r="G128" s="2522"/>
      <c r="H128" s="2522"/>
      <c r="I128" s="2522"/>
    </row>
    <row r="129">
      <c r="A129" s="2522"/>
      <c r="B129" s="2582" t="s">
        <v>280</v>
      </c>
      <c r="C129" s="2583">
        <v>46288.0</v>
      </c>
      <c r="D129" s="2715" t="s">
        <v>1369</v>
      </c>
      <c r="E129" s="2716" t="s">
        <v>4440</v>
      </c>
      <c r="F129" s="2718"/>
      <c r="G129" s="2522"/>
      <c r="H129" s="2522"/>
      <c r="I129" s="2522"/>
    </row>
    <row r="130">
      <c r="A130" s="2522"/>
      <c r="B130" s="2582" t="s">
        <v>280</v>
      </c>
      <c r="C130" s="2583">
        <v>46289.0</v>
      </c>
      <c r="D130" s="2715" t="s">
        <v>150</v>
      </c>
      <c r="E130" s="2716" t="s">
        <v>5926</v>
      </c>
      <c r="F130" s="2718"/>
      <c r="G130" s="2522"/>
      <c r="H130" s="2522"/>
      <c r="I130" s="2522"/>
    </row>
    <row r="131">
      <c r="A131" s="2522"/>
      <c r="B131" s="2582" t="s">
        <v>280</v>
      </c>
      <c r="C131" s="2583">
        <v>46290.0</v>
      </c>
      <c r="D131" s="2715" t="s">
        <v>6103</v>
      </c>
      <c r="E131" s="2716" t="s">
        <v>6104</v>
      </c>
      <c r="F131" s="2718"/>
      <c r="G131" s="2522"/>
      <c r="H131" s="2522"/>
      <c r="I131" s="2522"/>
    </row>
    <row r="132">
      <c r="A132" s="2522"/>
      <c r="B132" s="2582" t="s">
        <v>280</v>
      </c>
      <c r="C132" s="2583">
        <v>46291.0</v>
      </c>
      <c r="D132" s="2715"/>
      <c r="E132" s="2715" t="s">
        <v>115</v>
      </c>
      <c r="F132" s="2720" t="s">
        <v>6098</v>
      </c>
      <c r="G132" s="2522"/>
      <c r="H132" s="2522"/>
      <c r="I132" s="2522"/>
    </row>
    <row r="133">
      <c r="A133" s="2522"/>
      <c r="B133" s="2582" t="s">
        <v>280</v>
      </c>
      <c r="C133" s="2583">
        <v>46292.0</v>
      </c>
      <c r="D133" s="2715"/>
      <c r="E133" s="2715" t="s">
        <v>115</v>
      </c>
      <c r="F133" s="2717"/>
      <c r="G133" s="2522"/>
      <c r="H133" s="2522"/>
      <c r="I133" s="2522"/>
    </row>
    <row r="134">
      <c r="A134" s="2522"/>
      <c r="B134" s="2582" t="s">
        <v>280</v>
      </c>
      <c r="C134" s="2583">
        <v>46293.0</v>
      </c>
      <c r="D134" s="2715"/>
      <c r="E134" s="2715" t="s">
        <v>115</v>
      </c>
      <c r="F134" s="2717"/>
      <c r="G134" s="2522"/>
      <c r="H134" s="2522"/>
      <c r="I134" s="2522"/>
    </row>
    <row r="135">
      <c r="A135" s="2522"/>
      <c r="B135" s="2582" t="s">
        <v>280</v>
      </c>
      <c r="C135" s="2583">
        <v>46294.0</v>
      </c>
      <c r="D135" s="2715"/>
      <c r="E135" s="2715" t="s">
        <v>115</v>
      </c>
      <c r="F135" s="2717"/>
      <c r="G135" s="2522"/>
      <c r="H135" s="2522"/>
      <c r="I135" s="2522"/>
    </row>
    <row r="136">
      <c r="A136" s="2522"/>
      <c r="B136" s="2582" t="s">
        <v>280</v>
      </c>
      <c r="C136" s="2583">
        <v>46295.0</v>
      </c>
      <c r="D136" s="2715"/>
      <c r="E136" s="2715" t="s">
        <v>115</v>
      </c>
      <c r="F136" s="2717"/>
      <c r="G136" s="2522"/>
      <c r="H136" s="2522"/>
      <c r="I136" s="2522"/>
    </row>
  </sheetData>
  <mergeCells count="43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H20"/>
    <mergeCell ref="B37:F40"/>
    <mergeCell ref="B41:H41"/>
    <mergeCell ref="B42:H42"/>
    <mergeCell ref="B74:C77"/>
    <mergeCell ref="E74:F74"/>
    <mergeCell ref="E75:F75"/>
    <mergeCell ref="E76:F76"/>
    <mergeCell ref="E77:F77"/>
    <mergeCell ref="C21:H21"/>
    <mergeCell ref="B22:H29"/>
    <mergeCell ref="B30:H30"/>
    <mergeCell ref="F31:G31"/>
    <mergeCell ref="F32:G32"/>
    <mergeCell ref="F33:G33"/>
    <mergeCell ref="G37:H40"/>
  </mergeCells>
  <dataValidations>
    <dataValidation type="list" allowBlank="1" showErrorMessage="1" sqref="B82:B136">
      <formula1>"超級品牌日,今日旗艦店"</formula1>
    </dataValidation>
  </dataValidations>
  <hyperlinks>
    <hyperlink r:id="rId1" ref="F17"/>
    <hyperlink r:id="rId2" ref="F18"/>
    <hyperlink r:id="rId3" ref="F19"/>
    <hyperlink r:id="rId4" ref="B74"/>
    <hyperlink r:id="rId5" ref="E75"/>
    <hyperlink r:id="rId6" ref="E76"/>
    <hyperlink r:id="rId7" ref="E77"/>
    <hyperlink r:id="rId8" ref="E82"/>
    <hyperlink r:id="rId9" ref="E83"/>
    <hyperlink r:id="rId10" ref="E84"/>
    <hyperlink r:id="rId11" ref="E85"/>
    <hyperlink r:id="rId12" ref="E86"/>
    <hyperlink r:id="rId13" ref="E87"/>
    <hyperlink r:id="rId14" ref="E88"/>
    <hyperlink r:id="rId15" ref="E89"/>
    <hyperlink r:id="rId16" ref="E90"/>
    <hyperlink r:id="rId17" ref="E91"/>
    <hyperlink r:id="rId18" ref="E92"/>
    <hyperlink r:id="rId19" ref="E93"/>
    <hyperlink r:id="rId20" ref="E94"/>
    <hyperlink r:id="rId21" ref="E95"/>
    <hyperlink r:id="rId22" ref="E96"/>
    <hyperlink r:id="rId23" ref="E97"/>
    <hyperlink r:id="rId24" ref="E98"/>
    <hyperlink r:id="rId25" ref="E99"/>
    <hyperlink r:id="rId26" ref="E100"/>
    <hyperlink r:id="rId27" ref="E101"/>
    <hyperlink r:id="rId28" ref="E102"/>
    <hyperlink r:id="rId29" ref="E106"/>
    <hyperlink r:id="rId30" ref="E108"/>
    <hyperlink r:id="rId31" ref="E109"/>
    <hyperlink r:id="rId32" ref="E110"/>
    <hyperlink r:id="rId33" ref="E111"/>
    <hyperlink r:id="rId34" ref="E112"/>
    <hyperlink r:id="rId35" ref="E113"/>
    <hyperlink r:id="rId36" ref="E114"/>
    <hyperlink r:id="rId37" ref="E115"/>
    <hyperlink r:id="rId38" ref="E116"/>
    <hyperlink r:id="rId39" ref="E117"/>
    <hyperlink r:id="rId40" ref="E118"/>
    <hyperlink r:id="rId41" ref="E119"/>
    <hyperlink r:id="rId42" ref="E120"/>
    <hyperlink r:id="rId43" ref="E121"/>
    <hyperlink r:id="rId44" ref="E122"/>
    <hyperlink r:id="rId45" ref="E123"/>
    <hyperlink r:id="rId46" ref="E124"/>
    <hyperlink r:id="rId47" ref="E125"/>
    <hyperlink r:id="rId48" ref="E126"/>
    <hyperlink r:id="rId49" ref="E127"/>
    <hyperlink r:id="rId50" ref="E128"/>
    <hyperlink r:id="rId51" ref="E129"/>
    <hyperlink r:id="rId52" ref="E130"/>
    <hyperlink r:id="rId53" ref="E1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4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9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</row>
    <row r="3">
      <c r="A3" s="2522"/>
      <c r="B3" s="2137" t="s">
        <v>5</v>
      </c>
      <c r="C3" s="2237" t="s">
        <v>2615</v>
      </c>
      <c r="D3" s="65"/>
      <c r="E3" s="2523">
        <v>1.0</v>
      </c>
      <c r="F3" s="2524"/>
      <c r="G3" s="2525"/>
      <c r="H3" s="65"/>
      <c r="I3" s="2522"/>
    </row>
    <row r="4">
      <c r="A4" s="2522"/>
      <c r="B4" s="14"/>
      <c r="C4" s="153"/>
      <c r="D4" s="114"/>
      <c r="E4" s="25"/>
      <c r="F4" s="25"/>
      <c r="G4" s="51"/>
      <c r="H4" s="98"/>
      <c r="I4" s="2522"/>
    </row>
    <row r="5">
      <c r="A5" s="2522"/>
      <c r="B5" s="2134" t="s">
        <v>9</v>
      </c>
      <c r="C5" s="2604" t="s">
        <v>6013</v>
      </c>
      <c r="D5" s="4"/>
      <c r="E5" s="14"/>
      <c r="F5" s="14"/>
      <c r="G5" s="153"/>
      <c r="H5" s="114"/>
      <c r="I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</row>
    <row r="7">
      <c r="A7" s="2522"/>
      <c r="B7" s="2136" t="s">
        <v>13</v>
      </c>
      <c r="C7" s="17" t="s">
        <v>5657</v>
      </c>
      <c r="D7" s="17" t="s">
        <v>700</v>
      </c>
      <c r="E7" s="17" t="s">
        <v>5658</v>
      </c>
      <c r="F7" s="2532"/>
      <c r="G7" s="2532"/>
      <c r="H7" s="2532"/>
      <c r="I7" s="2522"/>
    </row>
    <row r="8">
      <c r="A8" s="2522"/>
      <c r="B8" s="14"/>
      <c r="C8" s="20">
        <v>1.0</v>
      </c>
      <c r="D8" s="20">
        <v>1.0</v>
      </c>
      <c r="E8" s="20">
        <v>1.0</v>
      </c>
      <c r="F8" s="2532"/>
      <c r="G8" s="2532"/>
      <c r="H8" s="2532"/>
      <c r="I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</row>
    <row r="14">
      <c r="A14" s="2522"/>
      <c r="B14" s="2535" t="s">
        <v>5673</v>
      </c>
      <c r="C14" s="2522"/>
      <c r="D14" s="2522"/>
      <c r="E14" s="2522"/>
      <c r="F14" s="2522"/>
      <c r="G14" s="2522"/>
      <c r="H14" s="2522"/>
      <c r="I14" s="2608" t="s">
        <v>149</v>
      </c>
    </row>
    <row r="15">
      <c r="A15" s="2522"/>
      <c r="B15" s="2609" t="s">
        <v>392</v>
      </c>
      <c r="C15" s="15"/>
      <c r="D15" s="15"/>
      <c r="E15" s="15"/>
      <c r="F15" s="15"/>
      <c r="G15" s="15"/>
      <c r="H15" s="4"/>
      <c r="I15" s="2522"/>
    </row>
    <row r="16">
      <c r="A16" s="2522"/>
      <c r="B16" s="2610" t="s">
        <v>5675</v>
      </c>
      <c r="C16" s="36"/>
      <c r="D16" s="2611" t="s">
        <v>6016</v>
      </c>
      <c r="E16" s="15"/>
      <c r="F16" s="15"/>
      <c r="G16" s="15"/>
      <c r="H16" s="4"/>
      <c r="I16" s="2522"/>
    </row>
    <row r="17">
      <c r="A17" s="2522"/>
      <c r="B17" s="2612" t="s">
        <v>5677</v>
      </c>
      <c r="C17" s="36"/>
      <c r="D17" s="2702" t="s">
        <v>6017</v>
      </c>
      <c r="E17" s="36"/>
      <c r="F17" s="36"/>
      <c r="G17" s="36"/>
      <c r="H17" s="65"/>
      <c r="I17" s="2522"/>
    </row>
    <row r="18">
      <c r="A18" s="2522"/>
      <c r="B18" s="2612" t="s">
        <v>5680</v>
      </c>
      <c r="C18" s="36"/>
      <c r="D18" s="51"/>
      <c r="H18" s="98"/>
      <c r="I18" s="2522"/>
    </row>
    <row r="19">
      <c r="A19" s="2522"/>
      <c r="B19" s="2616" t="s">
        <v>5685</v>
      </c>
      <c r="C19" s="15"/>
      <c r="D19" s="153"/>
      <c r="E19" s="113"/>
      <c r="F19" s="113"/>
      <c r="G19" s="113"/>
      <c r="H19" s="114"/>
      <c r="I19" s="2522"/>
    </row>
    <row r="20">
      <c r="A20" s="2522"/>
      <c r="B20" s="2618" t="s">
        <v>3654</v>
      </c>
      <c r="C20" s="15"/>
      <c r="D20" s="15"/>
      <c r="E20" s="15"/>
      <c r="F20" s="15"/>
      <c r="G20" s="15"/>
      <c r="H20" s="4"/>
      <c r="I20" s="2522"/>
    </row>
    <row r="21">
      <c r="A21" s="2522"/>
      <c r="B21" s="2619" t="s">
        <v>5688</v>
      </c>
      <c r="C21" s="2620" t="s">
        <v>5690</v>
      </c>
      <c r="D21" s="15"/>
      <c r="E21" s="15"/>
      <c r="F21" s="15"/>
      <c r="G21" s="15"/>
      <c r="H21" s="4"/>
      <c r="I21" s="2522"/>
    </row>
    <row r="22">
      <c r="A22" s="2522"/>
      <c r="B22" s="2621"/>
      <c r="H22" s="98"/>
      <c r="I22" s="2522"/>
    </row>
    <row r="23">
      <c r="A23" s="2522"/>
      <c r="B23" s="51"/>
      <c r="H23" s="98"/>
      <c r="I23" s="2522"/>
    </row>
    <row r="24">
      <c r="A24" s="2522"/>
      <c r="B24" s="51"/>
      <c r="H24" s="98"/>
      <c r="I24" s="2522"/>
    </row>
    <row r="25">
      <c r="A25" s="2522"/>
      <c r="B25" s="51"/>
      <c r="H25" s="98"/>
      <c r="I25" s="2608" t="s">
        <v>149</v>
      </c>
    </row>
    <row r="26">
      <c r="A26" s="2522"/>
      <c r="B26" s="51"/>
      <c r="H26" s="98"/>
      <c r="I26" s="2522"/>
    </row>
    <row r="27">
      <c r="A27" s="2522"/>
      <c r="B27" s="51"/>
      <c r="H27" s="98"/>
      <c r="I27" s="2522"/>
    </row>
    <row r="28">
      <c r="A28" s="2522"/>
      <c r="B28" s="51"/>
      <c r="H28" s="98"/>
      <c r="I28" s="2522"/>
    </row>
    <row r="29">
      <c r="A29" s="2522"/>
      <c r="B29" s="153"/>
      <c r="C29" s="113"/>
      <c r="D29" s="113"/>
      <c r="E29" s="113"/>
      <c r="F29" s="113"/>
      <c r="G29" s="113"/>
      <c r="H29" s="114"/>
      <c r="I29" s="2522"/>
    </row>
    <row r="30">
      <c r="A30" s="2522"/>
      <c r="B30" s="2623" t="s">
        <v>5692</v>
      </c>
      <c r="C30" s="15"/>
      <c r="D30" s="15"/>
      <c r="E30" s="15"/>
      <c r="F30" s="15"/>
      <c r="G30" s="15"/>
      <c r="H30" s="4"/>
      <c r="I30" s="2522"/>
    </row>
    <row r="31">
      <c r="A31" s="2522"/>
      <c r="B31" s="2" t="s">
        <v>5695</v>
      </c>
      <c r="C31" s="2624" t="s">
        <v>391</v>
      </c>
      <c r="D31" s="2624" t="s">
        <v>390</v>
      </c>
      <c r="E31" s="2624" t="s">
        <v>5696</v>
      </c>
      <c r="F31" s="2625"/>
      <c r="G31" s="4"/>
      <c r="H31" s="2624" t="s">
        <v>1015</v>
      </c>
      <c r="I31" s="2522"/>
    </row>
    <row r="32">
      <c r="A32" s="2522"/>
      <c r="B32" s="2626" t="s">
        <v>700</v>
      </c>
      <c r="C32" s="2627" t="s">
        <v>5697</v>
      </c>
      <c r="D32" s="2627" t="s">
        <v>414</v>
      </c>
      <c r="E32" s="2627" t="s">
        <v>5698</v>
      </c>
      <c r="F32" s="2628" t="s">
        <v>5699</v>
      </c>
      <c r="G32" s="65"/>
      <c r="H32" s="2629" t="s">
        <v>5701</v>
      </c>
      <c r="I32" s="2522"/>
    </row>
    <row r="33">
      <c r="A33" s="2522"/>
      <c r="B33" s="2630" t="s">
        <v>5658</v>
      </c>
      <c r="C33" s="2631" t="s">
        <v>5703</v>
      </c>
      <c r="D33" s="2631" t="s">
        <v>414</v>
      </c>
      <c r="E33" s="2631" t="s">
        <v>5698</v>
      </c>
      <c r="F33" s="2632" t="s">
        <v>5699</v>
      </c>
      <c r="G33" s="4"/>
      <c r="H33" s="2629" t="s">
        <v>5701</v>
      </c>
      <c r="I33" s="2522"/>
    </row>
    <row r="34">
      <c r="A34" s="2522"/>
      <c r="B34" s="2534"/>
      <c r="C34" s="2522"/>
      <c r="D34" s="2522"/>
      <c r="E34" s="2522"/>
      <c r="F34" s="2522"/>
      <c r="G34" s="2522"/>
      <c r="H34" s="2522"/>
      <c r="I34" s="2522"/>
    </row>
    <row r="35">
      <c r="A35" s="2522"/>
      <c r="B35" s="2534"/>
      <c r="C35" s="2522"/>
      <c r="D35" s="2522"/>
      <c r="E35" s="2522"/>
      <c r="F35" s="2522"/>
      <c r="G35" s="2522"/>
      <c r="H35" s="2522"/>
      <c r="I35" s="2522"/>
    </row>
    <row r="36">
      <c r="A36" s="2522"/>
      <c r="B36" s="2535" t="s">
        <v>36</v>
      </c>
      <c r="C36" s="2665" t="s">
        <v>5886</v>
      </c>
      <c r="D36" s="2666"/>
      <c r="E36" s="2522"/>
      <c r="F36" s="2667"/>
      <c r="G36" s="2522"/>
      <c r="H36" s="2522"/>
      <c r="I36" s="2522"/>
    </row>
    <row r="37">
      <c r="A37" s="2522"/>
      <c r="B37" s="2536" t="s">
        <v>6022</v>
      </c>
      <c r="C37" s="36"/>
      <c r="D37" s="36"/>
      <c r="E37" s="36"/>
      <c r="F37" s="65"/>
      <c r="G37" s="2537" t="s">
        <v>40</v>
      </c>
      <c r="H37" s="65"/>
      <c r="I37" s="2522"/>
    </row>
    <row r="38">
      <c r="A38" s="2522"/>
      <c r="B38" s="51"/>
      <c r="F38" s="98"/>
      <c r="G38" s="51"/>
      <c r="H38" s="98"/>
      <c r="I38" s="2522"/>
    </row>
    <row r="39">
      <c r="A39" s="2522"/>
      <c r="B39" s="51"/>
      <c r="F39" s="98"/>
      <c r="G39" s="51"/>
      <c r="H39" s="98"/>
      <c r="I39" s="2522"/>
    </row>
    <row r="40">
      <c r="A40" s="2522"/>
      <c r="B40" s="153"/>
      <c r="C40" s="113"/>
      <c r="D40" s="113"/>
      <c r="E40" s="113"/>
      <c r="F40" s="114"/>
      <c r="G40" s="153"/>
      <c r="H40" s="114"/>
      <c r="I40" s="2522"/>
    </row>
    <row r="41">
      <c r="A41" s="2522"/>
      <c r="B41" s="2538" t="s">
        <v>5253</v>
      </c>
      <c r="C41" s="36"/>
      <c r="D41" s="36"/>
      <c r="E41" s="36"/>
      <c r="F41" s="36"/>
      <c r="G41" s="36"/>
      <c r="H41" s="65"/>
      <c r="I41" s="2522"/>
    </row>
    <row r="42">
      <c r="A42" s="2522"/>
      <c r="B42" s="2539" t="s">
        <v>4214</v>
      </c>
      <c r="C42" s="15"/>
      <c r="D42" s="15"/>
      <c r="E42" s="15"/>
      <c r="F42" s="15"/>
      <c r="G42" s="15"/>
      <c r="H42" s="4"/>
      <c r="I42" s="2522"/>
    </row>
    <row r="43">
      <c r="A43" s="2522"/>
      <c r="B43" s="2540" t="s">
        <v>71</v>
      </c>
      <c r="C43" s="2540" t="s">
        <v>62</v>
      </c>
      <c r="D43" s="2540" t="s">
        <v>66</v>
      </c>
      <c r="E43" s="2540" t="s">
        <v>67</v>
      </c>
      <c r="F43" s="2540" t="s">
        <v>68</v>
      </c>
      <c r="G43" s="2540" t="s">
        <v>69</v>
      </c>
      <c r="H43" s="2540" t="s">
        <v>70</v>
      </c>
      <c r="I43" s="2522"/>
    </row>
    <row r="44">
      <c r="A44" s="2522"/>
      <c r="B44" s="2633"/>
      <c r="C44" s="2633"/>
      <c r="D44" s="2633"/>
      <c r="E44" s="2633"/>
      <c r="F44" s="2633">
        <v>1.0</v>
      </c>
      <c r="G44" s="2633">
        <v>2.0</v>
      </c>
      <c r="H44" s="2633">
        <v>3.0</v>
      </c>
      <c r="I44" s="2522"/>
    </row>
    <row r="45" ht="18.0" customHeight="1">
      <c r="A45" s="2522"/>
      <c r="B45" s="2634"/>
      <c r="C45" s="2543"/>
      <c r="D45" s="2543"/>
      <c r="E45" s="2543"/>
      <c r="F45" s="2543"/>
      <c r="G45" s="2543"/>
      <c r="H45" s="2543"/>
      <c r="I45" s="2522"/>
    </row>
    <row r="46" ht="18.0" customHeight="1">
      <c r="A46" s="2522"/>
      <c r="B46" s="2634"/>
      <c r="C46" s="2543"/>
      <c r="D46" s="2543"/>
      <c r="E46" s="2543"/>
      <c r="F46" s="2543"/>
      <c r="G46" s="2543"/>
      <c r="H46" s="2543"/>
      <c r="I46" s="2522"/>
    </row>
    <row r="47" ht="18.0" customHeight="1">
      <c r="A47" s="2522"/>
      <c r="B47" s="2634"/>
      <c r="C47" s="2543"/>
      <c r="D47" s="2668"/>
      <c r="E47" s="2668"/>
      <c r="F47" s="2668"/>
      <c r="G47" s="2547" t="s">
        <v>78</v>
      </c>
      <c r="H47" s="2547" t="s">
        <v>78</v>
      </c>
      <c r="I47" s="2522"/>
    </row>
    <row r="48" ht="18.0" customHeight="1">
      <c r="A48" s="2522"/>
      <c r="B48" s="2634"/>
      <c r="C48" s="2705"/>
      <c r="D48" s="2705"/>
      <c r="E48" s="2705"/>
      <c r="F48" s="2548" t="s">
        <v>280</v>
      </c>
      <c r="G48" s="2549" t="s">
        <v>280</v>
      </c>
      <c r="H48" s="2549" t="s">
        <v>280</v>
      </c>
      <c r="I48" s="2522"/>
    </row>
    <row r="49" ht="18.0" customHeight="1">
      <c r="A49" s="2522"/>
      <c r="B49" s="2633">
        <v>4.0</v>
      </c>
      <c r="C49" s="2633">
        <v>5.0</v>
      </c>
      <c r="D49" s="2633">
        <v>6.0</v>
      </c>
      <c r="E49" s="2633">
        <v>7.0</v>
      </c>
      <c r="F49" s="2633">
        <v>8.0</v>
      </c>
      <c r="G49" s="2633">
        <v>9.0</v>
      </c>
      <c r="H49" s="2633">
        <v>10.0</v>
      </c>
      <c r="I49" s="2522"/>
    </row>
    <row r="50" ht="18.0" customHeight="1">
      <c r="A50" s="2522"/>
      <c r="B50" s="2543"/>
      <c r="C50" s="2543"/>
      <c r="D50" s="2543"/>
      <c r="E50" s="2543"/>
      <c r="F50" s="2543"/>
      <c r="G50" s="2543"/>
      <c r="H50" s="2543"/>
      <c r="I50" s="2522"/>
    </row>
    <row r="51" ht="18.0" customHeight="1">
      <c r="A51" s="2522"/>
      <c r="B51" s="2546" t="s">
        <v>4102</v>
      </c>
      <c r="C51" s="2543"/>
      <c r="D51" s="2543"/>
      <c r="E51" s="2543"/>
      <c r="F51" s="2551"/>
      <c r="G51" s="2543"/>
      <c r="H51" s="2543"/>
      <c r="I51" s="2522"/>
    </row>
    <row r="52" ht="18.0" customHeight="1">
      <c r="A52" s="2522"/>
      <c r="B52" s="2547" t="s">
        <v>78</v>
      </c>
      <c r="C52" s="2547" t="s">
        <v>78</v>
      </c>
      <c r="D52" s="2547" t="s">
        <v>78</v>
      </c>
      <c r="E52" s="2547" t="s">
        <v>78</v>
      </c>
      <c r="F52" s="2547" t="s">
        <v>78</v>
      </c>
      <c r="G52" s="2547" t="s">
        <v>78</v>
      </c>
      <c r="H52" s="2550" t="s">
        <v>6029</v>
      </c>
      <c r="I52" s="2522"/>
    </row>
    <row r="53" ht="18.0" customHeight="1">
      <c r="A53" s="2522"/>
      <c r="B53" s="2549" t="s">
        <v>280</v>
      </c>
      <c r="C53" s="2549" t="s">
        <v>280</v>
      </c>
      <c r="D53" s="2549" t="s">
        <v>280</v>
      </c>
      <c r="E53" s="2549" t="s">
        <v>280</v>
      </c>
      <c r="F53" s="2549" t="s">
        <v>280</v>
      </c>
      <c r="G53" s="2548" t="s">
        <v>280</v>
      </c>
      <c r="H53" s="2543"/>
      <c r="I53" s="2522"/>
    </row>
    <row r="54">
      <c r="A54" s="2522"/>
      <c r="B54" s="2633">
        <v>11.0</v>
      </c>
      <c r="C54" s="2633">
        <v>12.0</v>
      </c>
      <c r="D54" s="2633">
        <v>13.0</v>
      </c>
      <c r="E54" s="2633">
        <v>14.0</v>
      </c>
      <c r="F54" s="2633">
        <v>15.0</v>
      </c>
      <c r="G54" s="2633">
        <v>16.0</v>
      </c>
      <c r="H54" s="2633">
        <v>17.0</v>
      </c>
      <c r="I54" s="2522"/>
    </row>
    <row r="55" ht="18.0" customHeight="1">
      <c r="A55" s="2522"/>
      <c r="B55" s="2543"/>
      <c r="C55" s="2543"/>
      <c r="D55" s="2543"/>
      <c r="E55" s="2543"/>
      <c r="F55" s="2543"/>
      <c r="G55" s="2543"/>
      <c r="H55" s="2543"/>
      <c r="I55" s="2522"/>
    </row>
    <row r="56" ht="18.0" customHeight="1">
      <c r="A56" s="2522"/>
      <c r="B56" s="2546" t="s">
        <v>4102</v>
      </c>
      <c r="C56" s="2543"/>
      <c r="D56" s="2543"/>
      <c r="E56" s="2543"/>
      <c r="F56" s="2543"/>
      <c r="G56" s="2543"/>
      <c r="H56" s="2543"/>
      <c r="I56" s="2522"/>
    </row>
    <row r="57" ht="18.0" customHeight="1">
      <c r="A57" s="2522"/>
      <c r="B57" s="2547" t="s">
        <v>78</v>
      </c>
      <c r="C57" s="2547" t="s">
        <v>78</v>
      </c>
      <c r="D57" s="2547" t="s">
        <v>78</v>
      </c>
      <c r="E57" s="2547" t="s">
        <v>78</v>
      </c>
      <c r="F57" s="2547" t="s">
        <v>78</v>
      </c>
      <c r="G57" s="2547" t="s">
        <v>78</v>
      </c>
      <c r="H57" s="2547" t="s">
        <v>78</v>
      </c>
      <c r="I57" s="2522"/>
    </row>
    <row r="58" ht="18.0" customHeight="1">
      <c r="A58" s="2522"/>
      <c r="B58" s="2548" t="s">
        <v>280</v>
      </c>
      <c r="C58" s="2548" t="s">
        <v>280</v>
      </c>
      <c r="D58" s="2548" t="s">
        <v>280</v>
      </c>
      <c r="E58" s="2548" t="s">
        <v>280</v>
      </c>
      <c r="F58" s="2548" t="s">
        <v>280</v>
      </c>
      <c r="G58" s="2548" t="s">
        <v>280</v>
      </c>
      <c r="H58" s="2548" t="s">
        <v>280</v>
      </c>
      <c r="I58" s="2522"/>
    </row>
    <row r="59">
      <c r="A59" s="2522"/>
      <c r="B59" s="2633">
        <v>18.0</v>
      </c>
      <c r="C59" s="2633">
        <v>19.0</v>
      </c>
      <c r="D59" s="2633">
        <v>20.0</v>
      </c>
      <c r="E59" s="2633">
        <v>21.0</v>
      </c>
      <c r="F59" s="2633">
        <v>22.0</v>
      </c>
      <c r="G59" s="2633">
        <v>23.0</v>
      </c>
      <c r="H59" s="2633">
        <v>24.0</v>
      </c>
      <c r="I59" s="2522"/>
    </row>
    <row r="60" ht="18.0" customHeight="1">
      <c r="A60" s="2522"/>
      <c r="B60" s="2543"/>
      <c r="C60" s="2543"/>
      <c r="D60" s="2543"/>
      <c r="E60" s="2543"/>
      <c r="F60" s="2543"/>
      <c r="G60" s="2543"/>
      <c r="H60" s="2543"/>
      <c r="I60" s="2522"/>
    </row>
    <row r="61" ht="18.0" customHeight="1">
      <c r="A61" s="2522"/>
      <c r="B61" s="2546" t="s">
        <v>4102</v>
      </c>
      <c r="C61" s="2543"/>
      <c r="D61" s="2543"/>
      <c r="E61" s="2543"/>
      <c r="F61" s="2543"/>
      <c r="G61" s="2543"/>
      <c r="H61" s="2543"/>
      <c r="I61" s="2522"/>
    </row>
    <row r="62" ht="18.0" customHeight="1">
      <c r="A62" s="2522"/>
      <c r="B62" s="2552" t="s">
        <v>6032</v>
      </c>
      <c r="C62" s="2547" t="s">
        <v>78</v>
      </c>
      <c r="D62" s="2547" t="s">
        <v>78</v>
      </c>
      <c r="E62" s="2547" t="s">
        <v>78</v>
      </c>
      <c r="F62" s="2547" t="s">
        <v>78</v>
      </c>
      <c r="G62" s="2547" t="s">
        <v>78</v>
      </c>
      <c r="H62" s="2547" t="s">
        <v>78</v>
      </c>
      <c r="I62" s="2522"/>
    </row>
    <row r="63" ht="18.0" customHeight="1">
      <c r="A63" s="2522"/>
      <c r="B63" s="2548" t="s">
        <v>280</v>
      </c>
      <c r="C63" s="2548" t="s">
        <v>280</v>
      </c>
      <c r="D63" s="2548" t="s">
        <v>280</v>
      </c>
      <c r="E63" s="2548" t="s">
        <v>280</v>
      </c>
      <c r="F63" s="2548" t="s">
        <v>280</v>
      </c>
      <c r="G63" s="2548" t="s">
        <v>280</v>
      </c>
      <c r="H63" s="2548" t="s">
        <v>280</v>
      </c>
      <c r="I63" s="2522"/>
    </row>
    <row r="64">
      <c r="A64" s="2522"/>
      <c r="B64" s="2633">
        <v>25.0</v>
      </c>
      <c r="C64" s="2633">
        <v>26.0</v>
      </c>
      <c r="D64" s="2633">
        <v>27.0</v>
      </c>
      <c r="E64" s="2633">
        <v>28.0</v>
      </c>
      <c r="F64" s="2633">
        <v>29.0</v>
      </c>
      <c r="G64" s="2633">
        <v>30.0</v>
      </c>
      <c r="H64" s="2633">
        <v>31.0</v>
      </c>
      <c r="I64" s="2522"/>
    </row>
    <row r="65" ht="18.0" customHeight="1">
      <c r="A65" s="2522"/>
      <c r="B65" s="2543"/>
      <c r="C65" s="2543"/>
      <c r="D65" s="2543"/>
      <c r="E65" s="2543"/>
      <c r="F65" s="2543"/>
      <c r="G65" s="2543"/>
      <c r="H65" s="2543"/>
      <c r="I65" s="2522"/>
    </row>
    <row r="66" ht="18.0" customHeight="1">
      <c r="A66" s="2522"/>
      <c r="B66" s="2546" t="s">
        <v>4102</v>
      </c>
      <c r="C66" s="2543"/>
      <c r="D66" s="2543"/>
      <c r="E66" s="2543"/>
      <c r="F66" s="2543"/>
      <c r="G66" s="2543"/>
      <c r="H66" s="2543"/>
      <c r="I66" s="2522"/>
    </row>
    <row r="67" ht="18.0" customHeight="1">
      <c r="A67" s="2522"/>
      <c r="B67" s="2553" t="s">
        <v>4108</v>
      </c>
      <c r="C67" s="2547" t="s">
        <v>78</v>
      </c>
      <c r="D67" s="2547" t="s">
        <v>78</v>
      </c>
      <c r="E67" s="2547" t="s">
        <v>78</v>
      </c>
      <c r="F67" s="2547" t="s">
        <v>78</v>
      </c>
      <c r="G67" s="2547" t="s">
        <v>78</v>
      </c>
      <c r="H67" s="2547" t="s">
        <v>78</v>
      </c>
      <c r="I67" s="2522"/>
    </row>
    <row r="68" ht="18.0" customHeight="1">
      <c r="A68" s="2522"/>
      <c r="B68" s="2548" t="s">
        <v>280</v>
      </c>
      <c r="C68" s="2548" t="s">
        <v>280</v>
      </c>
      <c r="D68" s="2548" t="s">
        <v>280</v>
      </c>
      <c r="E68" s="2548" t="s">
        <v>280</v>
      </c>
      <c r="F68" s="2548" t="s">
        <v>280</v>
      </c>
      <c r="G68" s="2548" t="s">
        <v>280</v>
      </c>
      <c r="H68" s="2548" t="s">
        <v>280</v>
      </c>
      <c r="I68" s="2522"/>
    </row>
    <row r="69">
      <c r="A69" s="2522"/>
      <c r="B69" s="2669"/>
      <c r="C69" s="2522"/>
      <c r="D69" s="2522"/>
      <c r="E69" s="2522"/>
      <c r="F69" s="2522"/>
      <c r="G69" s="2522"/>
      <c r="H69" s="2522"/>
      <c r="I69" s="2522"/>
    </row>
    <row r="70">
      <c r="A70" s="2522"/>
      <c r="B70" s="2554"/>
      <c r="C70" s="2522"/>
      <c r="D70" s="2522"/>
      <c r="E70" s="2522"/>
      <c r="F70" s="2522"/>
      <c r="G70" s="2522"/>
      <c r="H70" s="2522"/>
      <c r="I70" s="2522"/>
    </row>
    <row r="71">
      <c r="A71" s="2522"/>
      <c r="B71" s="2554"/>
      <c r="C71" s="2522"/>
      <c r="D71" s="2522"/>
      <c r="E71" s="2522"/>
      <c r="F71" s="2522"/>
      <c r="G71" s="2522"/>
      <c r="H71" s="2522"/>
      <c r="I71" s="2522"/>
    </row>
    <row r="72">
      <c r="A72" s="2522"/>
      <c r="B72" s="2522"/>
      <c r="C72" s="2522"/>
      <c r="D72" s="2522"/>
      <c r="E72" s="2522"/>
      <c r="F72" s="2522"/>
      <c r="G72" s="2522"/>
      <c r="H72" s="2522"/>
      <c r="I72" s="2522"/>
    </row>
    <row r="73">
      <c r="A73" s="2522"/>
      <c r="B73" s="2522"/>
      <c r="C73" s="2522"/>
      <c r="D73" s="2522"/>
      <c r="E73" s="2522"/>
      <c r="F73" s="2522"/>
      <c r="G73" s="2522"/>
      <c r="H73" s="2522"/>
      <c r="I73" s="2522"/>
    </row>
    <row r="74">
      <c r="A74" s="2522"/>
      <c r="B74" s="2555" t="s">
        <v>5436</v>
      </c>
      <c r="C74" s="36"/>
      <c r="D74" s="2156" t="s">
        <v>139</v>
      </c>
      <c r="E74" s="2635" t="s">
        <v>5676</v>
      </c>
      <c r="F74" s="4"/>
      <c r="G74" s="2522"/>
      <c r="H74" s="2522"/>
      <c r="I74" s="2522"/>
    </row>
    <row r="75">
      <c r="A75" s="2522"/>
      <c r="B75" s="51"/>
      <c r="D75" s="73" t="s">
        <v>85</v>
      </c>
      <c r="E75" s="2622" t="s">
        <v>6035</v>
      </c>
      <c r="F75" s="114"/>
      <c r="G75" s="2522"/>
      <c r="H75" s="2522"/>
      <c r="I75" s="2522"/>
    </row>
    <row r="76">
      <c r="A76" s="2522"/>
      <c r="B76" s="51"/>
      <c r="D76" s="73" t="s">
        <v>116</v>
      </c>
      <c r="E76" s="2622" t="s">
        <v>6038</v>
      </c>
      <c r="F76" s="114"/>
      <c r="G76" s="2522"/>
      <c r="H76" s="2522"/>
      <c r="I76" s="2522"/>
    </row>
    <row r="77">
      <c r="A77" s="2522"/>
      <c r="B77" s="153"/>
      <c r="C77" s="113"/>
      <c r="D77" s="73" t="s">
        <v>169</v>
      </c>
      <c r="E77" s="2622" t="s">
        <v>6039</v>
      </c>
      <c r="F77" s="114"/>
      <c r="G77" s="2522"/>
      <c r="H77" s="2522"/>
      <c r="I77" s="2522"/>
    </row>
    <row r="78">
      <c r="A78" s="2558" t="s">
        <v>4113</v>
      </c>
      <c r="B78" s="2561" t="s">
        <v>448</v>
      </c>
      <c r="C78" s="2562" t="s">
        <v>4114</v>
      </c>
      <c r="D78" s="2563" t="s">
        <v>124</v>
      </c>
      <c r="E78" s="2564" t="s">
        <v>4454</v>
      </c>
      <c r="F78" s="2565" t="s">
        <v>5438</v>
      </c>
      <c r="G78" s="2522"/>
      <c r="H78" s="2522"/>
      <c r="I78" s="2522"/>
    </row>
    <row r="79">
      <c r="A79" s="2558"/>
      <c r="B79" s="2566" t="s">
        <v>6042</v>
      </c>
      <c r="C79" s="2567">
        <v>46305.0</v>
      </c>
      <c r="D79" s="2569" t="s">
        <v>508</v>
      </c>
      <c r="E79" s="2569" t="s">
        <v>508</v>
      </c>
      <c r="F79" s="2570" t="s">
        <v>508</v>
      </c>
      <c r="G79" s="2522"/>
      <c r="H79" s="2522"/>
      <c r="I79" s="2522"/>
    </row>
    <row r="80">
      <c r="A80" s="2522"/>
      <c r="B80" s="2566" t="s">
        <v>3981</v>
      </c>
      <c r="C80" s="2637">
        <v>46313.0</v>
      </c>
      <c r="D80" s="2569" t="s">
        <v>508</v>
      </c>
      <c r="E80" s="2569" t="s">
        <v>508</v>
      </c>
      <c r="F80" s="2570" t="s">
        <v>508</v>
      </c>
      <c r="G80" s="2522"/>
      <c r="H80" s="2522"/>
      <c r="I80" s="2522"/>
    </row>
    <row r="81">
      <c r="A81" s="2522"/>
      <c r="B81" s="2566" t="s">
        <v>4120</v>
      </c>
      <c r="C81" s="2567">
        <v>46320.0</v>
      </c>
      <c r="D81" s="2569" t="s">
        <v>508</v>
      </c>
      <c r="E81" s="2569" t="s">
        <v>508</v>
      </c>
      <c r="F81" s="2570" t="s">
        <v>508</v>
      </c>
      <c r="G81" s="2522"/>
      <c r="H81" s="2522"/>
      <c r="I81" s="2522"/>
    </row>
    <row r="82">
      <c r="A82" s="2522"/>
      <c r="B82" s="2571" t="s">
        <v>78</v>
      </c>
      <c r="C82" s="2670">
        <v>46297.0</v>
      </c>
      <c r="D82" s="2710" t="s">
        <v>4288</v>
      </c>
      <c r="E82" s="2711" t="s">
        <v>5773</v>
      </c>
      <c r="F82" s="2650"/>
      <c r="G82" s="2522"/>
      <c r="H82" s="2522"/>
      <c r="I82" s="2522"/>
    </row>
    <row r="83">
      <c r="A83" s="2522"/>
      <c r="B83" s="2571" t="s">
        <v>78</v>
      </c>
      <c r="C83" s="2670">
        <v>46298.0</v>
      </c>
      <c r="D83" s="2675" t="s">
        <v>4288</v>
      </c>
      <c r="E83" s="2711" t="s">
        <v>5773</v>
      </c>
      <c r="F83" s="2650"/>
      <c r="G83" s="2522"/>
      <c r="H83" s="2522"/>
      <c r="I83" s="2522"/>
    </row>
    <row r="84">
      <c r="A84" s="2522"/>
      <c r="B84" s="2571" t="s">
        <v>78</v>
      </c>
      <c r="C84" s="2670">
        <v>46299.0</v>
      </c>
      <c r="D84" s="2675" t="s">
        <v>3987</v>
      </c>
      <c r="E84" s="2711" t="s">
        <v>5749</v>
      </c>
      <c r="F84" s="2650"/>
      <c r="G84" s="2522"/>
      <c r="H84" s="2522"/>
      <c r="I84" s="2522"/>
    </row>
    <row r="85">
      <c r="A85" s="2522"/>
      <c r="B85" s="2571" t="s">
        <v>78</v>
      </c>
      <c r="C85" s="2670">
        <v>46300.0</v>
      </c>
      <c r="D85" s="2675" t="s">
        <v>786</v>
      </c>
      <c r="E85" s="2711" t="s">
        <v>5729</v>
      </c>
      <c r="F85" s="2650"/>
      <c r="G85" s="2522"/>
      <c r="H85" s="2522"/>
      <c r="I85" s="2522"/>
    </row>
    <row r="86">
      <c r="A86" s="2522"/>
      <c r="B86" s="2571" t="s">
        <v>78</v>
      </c>
      <c r="C86" s="2670">
        <v>46301.0</v>
      </c>
      <c r="D86" s="2675" t="s">
        <v>157</v>
      </c>
      <c r="E86" s="2711" t="s">
        <v>6040</v>
      </c>
      <c r="F86" s="2650"/>
      <c r="G86" s="2522"/>
      <c r="H86" s="2522"/>
      <c r="I86" s="2522"/>
    </row>
    <row r="87">
      <c r="A87" s="2522"/>
      <c r="B87" s="2571" t="s">
        <v>78</v>
      </c>
      <c r="C87" s="2670">
        <v>46302.0</v>
      </c>
      <c r="D87" s="2675" t="s">
        <v>479</v>
      </c>
      <c r="E87" s="2711" t="s">
        <v>5907</v>
      </c>
      <c r="F87" s="2650"/>
      <c r="G87" s="2522"/>
      <c r="H87" s="2522"/>
      <c r="I87" s="2522"/>
    </row>
    <row r="88">
      <c r="A88" s="2522"/>
      <c r="B88" s="2571" t="s">
        <v>78</v>
      </c>
      <c r="C88" s="2670">
        <v>46303.0</v>
      </c>
      <c r="D88" s="2675" t="s">
        <v>837</v>
      </c>
      <c r="E88" s="2711" t="s">
        <v>5914</v>
      </c>
      <c r="F88" s="2650"/>
      <c r="G88" s="2522"/>
      <c r="H88" s="2522"/>
      <c r="I88" s="2522"/>
    </row>
    <row r="89">
      <c r="A89" s="2522"/>
      <c r="B89" s="2571" t="s">
        <v>78</v>
      </c>
      <c r="C89" s="2670">
        <v>46304.0</v>
      </c>
      <c r="D89" s="2675" t="s">
        <v>4285</v>
      </c>
      <c r="E89" s="2711" t="s">
        <v>5995</v>
      </c>
      <c r="F89" s="2650"/>
      <c r="G89" s="2522"/>
      <c r="H89" s="2522"/>
      <c r="I89" s="2522"/>
    </row>
    <row r="90">
      <c r="A90" s="2522"/>
      <c r="B90" s="2571" t="s">
        <v>78</v>
      </c>
      <c r="C90" s="2670">
        <v>46306.0</v>
      </c>
      <c r="D90" s="2675" t="s">
        <v>4822</v>
      </c>
      <c r="E90" s="2711" t="s">
        <v>6053</v>
      </c>
      <c r="F90" s="2650"/>
      <c r="G90" s="2522"/>
      <c r="H90" s="2522"/>
      <c r="I90" s="2522"/>
    </row>
    <row r="91">
      <c r="A91" s="2522"/>
      <c r="B91" s="2571" t="s">
        <v>78</v>
      </c>
      <c r="C91" s="2670">
        <v>46307.0</v>
      </c>
      <c r="D91" s="2675" t="s">
        <v>5485</v>
      </c>
      <c r="E91" s="2711" t="s">
        <v>6055</v>
      </c>
      <c r="F91" s="2650"/>
      <c r="G91" s="2522"/>
      <c r="H91" s="2522"/>
      <c r="I91" s="2522"/>
    </row>
    <row r="92">
      <c r="A92" s="2522"/>
      <c r="B92" s="2571" t="s">
        <v>78</v>
      </c>
      <c r="C92" s="2670">
        <v>46308.0</v>
      </c>
      <c r="D92" s="2675" t="s">
        <v>326</v>
      </c>
      <c r="E92" s="2711" t="s">
        <v>5727</v>
      </c>
      <c r="F92" s="2650"/>
      <c r="G92" s="2522"/>
      <c r="H92" s="2522"/>
      <c r="I92" s="2522"/>
    </row>
    <row r="93">
      <c r="A93" s="2522"/>
      <c r="B93" s="2571" t="s">
        <v>78</v>
      </c>
      <c r="C93" s="2670">
        <v>46309.0</v>
      </c>
      <c r="D93" s="2675" t="s">
        <v>150</v>
      </c>
      <c r="E93" s="2711" t="s">
        <v>5855</v>
      </c>
      <c r="F93" s="2650"/>
      <c r="G93" s="2522"/>
      <c r="H93" s="2522"/>
      <c r="I93" s="2522"/>
    </row>
    <row r="94">
      <c r="A94" s="2522"/>
      <c r="B94" s="2571" t="s">
        <v>78</v>
      </c>
      <c r="C94" s="2670">
        <v>46310.0</v>
      </c>
      <c r="D94" s="2675" t="s">
        <v>5440</v>
      </c>
      <c r="E94" s="2711" t="s">
        <v>6054</v>
      </c>
      <c r="F94" s="2650"/>
      <c r="G94" s="2522"/>
      <c r="H94" s="2522"/>
      <c r="I94" s="2522"/>
    </row>
    <row r="95">
      <c r="A95" s="2522"/>
      <c r="B95" s="2571" t="s">
        <v>78</v>
      </c>
      <c r="C95" s="2670">
        <v>46311.0</v>
      </c>
      <c r="D95" s="2675" t="s">
        <v>5780</v>
      </c>
      <c r="E95" s="2711" t="s">
        <v>6059</v>
      </c>
      <c r="F95" s="2650"/>
      <c r="G95" s="2522"/>
      <c r="H95" s="2522"/>
      <c r="I95" s="2522"/>
    </row>
    <row r="96">
      <c r="A96" s="2522"/>
      <c r="B96" s="2571" t="s">
        <v>78</v>
      </c>
      <c r="C96" s="2670">
        <v>46312.0</v>
      </c>
      <c r="D96" s="2712" t="s">
        <v>5780</v>
      </c>
      <c r="E96" s="2711" t="s">
        <v>6059</v>
      </c>
      <c r="F96" s="2650"/>
      <c r="G96" s="2522"/>
      <c r="H96" s="2522"/>
      <c r="I96" s="2522"/>
    </row>
    <row r="97">
      <c r="A97" s="2522"/>
      <c r="B97" s="2571" t="s">
        <v>78</v>
      </c>
      <c r="C97" s="2670">
        <v>46314.0</v>
      </c>
      <c r="D97" s="2675" t="s">
        <v>5408</v>
      </c>
      <c r="E97" s="2711" t="s">
        <v>5980</v>
      </c>
      <c r="F97" s="2650"/>
      <c r="G97" s="2522"/>
      <c r="H97" s="2522"/>
      <c r="I97" s="2522"/>
    </row>
    <row r="98">
      <c r="A98" s="2522"/>
      <c r="B98" s="2571" t="s">
        <v>78</v>
      </c>
      <c r="C98" s="2670">
        <v>46315.0</v>
      </c>
      <c r="D98" s="2675" t="s">
        <v>794</v>
      </c>
      <c r="E98" s="2711" t="s">
        <v>5952</v>
      </c>
      <c r="F98" s="2650"/>
      <c r="G98" s="2522"/>
      <c r="H98" s="2522"/>
      <c r="I98" s="2522"/>
    </row>
    <row r="99">
      <c r="A99" s="2522"/>
      <c r="B99" s="2571" t="s">
        <v>78</v>
      </c>
      <c r="C99" s="2670">
        <v>46316.0</v>
      </c>
      <c r="D99" s="2675" t="s">
        <v>228</v>
      </c>
      <c r="E99" s="2711" t="s">
        <v>5741</v>
      </c>
      <c r="F99" s="2650"/>
      <c r="G99" s="2522"/>
      <c r="H99" s="2522"/>
      <c r="I99" s="2522"/>
    </row>
    <row r="100">
      <c r="A100" s="2522"/>
      <c r="B100" s="2571" t="s">
        <v>78</v>
      </c>
      <c r="C100" s="2670">
        <v>46317.0</v>
      </c>
      <c r="D100" s="2675" t="s">
        <v>5778</v>
      </c>
      <c r="E100" s="2711" t="s">
        <v>5791</v>
      </c>
      <c r="F100" s="2650"/>
      <c r="G100" s="2522"/>
      <c r="H100" s="2522"/>
      <c r="I100" s="2522"/>
    </row>
    <row r="101">
      <c r="A101" s="2522"/>
      <c r="B101" s="2571" t="s">
        <v>78</v>
      </c>
      <c r="C101" s="2670">
        <v>46318.0</v>
      </c>
      <c r="D101" s="2675" t="s">
        <v>5936</v>
      </c>
      <c r="E101" s="2711" t="s">
        <v>5940</v>
      </c>
      <c r="F101" s="2650"/>
      <c r="G101" s="2522"/>
      <c r="H101" s="2522"/>
      <c r="I101" s="2522"/>
    </row>
    <row r="102">
      <c r="A102" s="2522"/>
      <c r="B102" s="2571" t="s">
        <v>78</v>
      </c>
      <c r="C102" s="2670">
        <v>46319.0</v>
      </c>
      <c r="D102" s="2675" t="s">
        <v>837</v>
      </c>
      <c r="E102" s="2711" t="s">
        <v>5914</v>
      </c>
      <c r="F102" s="2650"/>
      <c r="G102" s="2522"/>
      <c r="H102" s="2522"/>
      <c r="I102" s="2522"/>
    </row>
    <row r="103">
      <c r="A103" s="2522"/>
      <c r="B103" s="2571" t="s">
        <v>78</v>
      </c>
      <c r="C103" s="2670">
        <v>46321.0</v>
      </c>
      <c r="D103" s="2675"/>
      <c r="E103" s="2675" t="s">
        <v>115</v>
      </c>
      <c r="F103" s="2713" t="s">
        <v>6061</v>
      </c>
      <c r="G103" s="2522"/>
      <c r="H103" s="2522"/>
      <c r="I103" s="2522"/>
    </row>
    <row r="104">
      <c r="A104" s="2522"/>
      <c r="B104" s="2571" t="s">
        <v>78</v>
      </c>
      <c r="C104" s="2670">
        <v>46322.0</v>
      </c>
      <c r="D104" s="2675" t="s">
        <v>5440</v>
      </c>
      <c r="E104" s="2711" t="s">
        <v>6054</v>
      </c>
      <c r="F104" s="2650"/>
      <c r="G104" s="2522"/>
      <c r="H104" s="2522"/>
      <c r="I104" s="2522"/>
    </row>
    <row r="105">
      <c r="A105" s="2522"/>
      <c r="B105" s="2571" t="s">
        <v>78</v>
      </c>
      <c r="C105" s="2670">
        <v>46323.0</v>
      </c>
      <c r="D105" s="2675" t="s">
        <v>3987</v>
      </c>
      <c r="E105" s="2711" t="s">
        <v>5749</v>
      </c>
      <c r="F105" s="2650"/>
      <c r="G105" s="2522"/>
      <c r="H105" s="2522"/>
      <c r="I105" s="2522"/>
    </row>
    <row r="106">
      <c r="A106" s="2522"/>
      <c r="B106" s="2571" t="s">
        <v>78</v>
      </c>
      <c r="C106" s="2670">
        <v>46324.0</v>
      </c>
      <c r="D106" s="2675" t="s">
        <v>222</v>
      </c>
      <c r="E106" s="2711" t="s">
        <v>5757</v>
      </c>
      <c r="F106" s="2650"/>
      <c r="G106" s="2522"/>
      <c r="H106" s="2522"/>
      <c r="I106" s="2522"/>
    </row>
    <row r="107">
      <c r="A107" s="2522"/>
      <c r="B107" s="2571" t="s">
        <v>78</v>
      </c>
      <c r="C107" s="2670">
        <v>46325.0</v>
      </c>
      <c r="D107" s="2675" t="s">
        <v>161</v>
      </c>
      <c r="E107" s="2711" t="s">
        <v>5928</v>
      </c>
      <c r="F107" s="2650"/>
      <c r="G107" s="2522"/>
      <c r="H107" s="2522"/>
      <c r="I107" s="2522"/>
    </row>
    <row r="108">
      <c r="A108" s="2522"/>
      <c r="B108" s="2571" t="s">
        <v>78</v>
      </c>
      <c r="C108" s="2670">
        <v>46326.0</v>
      </c>
      <c r="D108" s="2719" t="s">
        <v>161</v>
      </c>
      <c r="E108" s="2711" t="s">
        <v>5928</v>
      </c>
      <c r="F108" s="2650"/>
      <c r="G108" s="2522"/>
      <c r="H108" s="2522"/>
      <c r="I108" s="2522"/>
    </row>
    <row r="109">
      <c r="A109" s="2522"/>
      <c r="B109" s="2582" t="s">
        <v>280</v>
      </c>
      <c r="C109" s="2583">
        <v>46296.0</v>
      </c>
      <c r="D109" s="2715" t="s">
        <v>479</v>
      </c>
      <c r="E109" s="2716" t="s">
        <v>5907</v>
      </c>
      <c r="F109" s="2717"/>
      <c r="G109" s="2522"/>
      <c r="H109" s="2522"/>
      <c r="I109" s="2522"/>
    </row>
    <row r="110">
      <c r="A110" s="2522"/>
      <c r="B110" s="2582" t="s">
        <v>280</v>
      </c>
      <c r="C110" s="2583">
        <v>46297.0</v>
      </c>
      <c r="D110" s="2715" t="s">
        <v>161</v>
      </c>
      <c r="E110" s="2716" t="s">
        <v>5928</v>
      </c>
      <c r="F110" s="2717"/>
      <c r="G110" s="2522"/>
      <c r="H110" s="2522"/>
      <c r="I110" s="2522"/>
    </row>
    <row r="111">
      <c r="A111" s="2522"/>
      <c r="B111" s="2582" t="s">
        <v>280</v>
      </c>
      <c r="C111" s="2583">
        <v>46298.0</v>
      </c>
      <c r="D111" s="2715" t="s">
        <v>161</v>
      </c>
      <c r="E111" s="2716" t="s">
        <v>5928</v>
      </c>
      <c r="F111" s="2718"/>
      <c r="G111" s="2522"/>
      <c r="H111" s="2522"/>
      <c r="I111" s="2522"/>
    </row>
    <row r="112">
      <c r="A112" s="2522"/>
      <c r="B112" s="2582" t="s">
        <v>280</v>
      </c>
      <c r="C112" s="2583">
        <v>46299.0</v>
      </c>
      <c r="D112" s="2715" t="s">
        <v>4310</v>
      </c>
      <c r="E112" s="2716" t="s">
        <v>5963</v>
      </c>
      <c r="F112" s="2718"/>
      <c r="G112" s="2522"/>
      <c r="H112" s="2522"/>
      <c r="I112" s="2522"/>
    </row>
    <row r="113">
      <c r="A113" s="2522"/>
      <c r="B113" s="2582" t="s">
        <v>280</v>
      </c>
      <c r="C113" s="2583">
        <v>46300.0</v>
      </c>
      <c r="D113" s="2715" t="s">
        <v>4725</v>
      </c>
      <c r="E113" s="2716" t="s">
        <v>5799</v>
      </c>
      <c r="F113" s="2718"/>
      <c r="G113" s="2522"/>
      <c r="H113" s="2522"/>
      <c r="I113" s="2522"/>
    </row>
    <row r="114">
      <c r="A114" s="2522"/>
      <c r="B114" s="2582" t="s">
        <v>280</v>
      </c>
      <c r="C114" s="2583">
        <v>46301.0</v>
      </c>
      <c r="D114" s="2715" t="s">
        <v>1139</v>
      </c>
      <c r="E114" s="2716" t="s">
        <v>6071</v>
      </c>
      <c r="F114" s="2718"/>
      <c r="G114" s="2522"/>
      <c r="H114" s="2522"/>
      <c r="I114" s="2522"/>
    </row>
    <row r="115">
      <c r="A115" s="2522"/>
      <c r="B115" s="2582" t="s">
        <v>280</v>
      </c>
      <c r="C115" s="2583">
        <v>46302.0</v>
      </c>
      <c r="D115" s="2715" t="s">
        <v>5778</v>
      </c>
      <c r="E115" s="2716" t="s">
        <v>5791</v>
      </c>
      <c r="F115" s="2718"/>
      <c r="G115" s="2522"/>
      <c r="H115" s="2522"/>
      <c r="I115" s="2522"/>
    </row>
    <row r="116">
      <c r="A116" s="2522"/>
      <c r="B116" s="2582" t="s">
        <v>280</v>
      </c>
      <c r="C116" s="2583">
        <v>46303.0</v>
      </c>
      <c r="D116" s="2715" t="s">
        <v>4734</v>
      </c>
      <c r="E116" s="2716" t="s">
        <v>5751</v>
      </c>
      <c r="F116" s="2718"/>
      <c r="G116" s="2522"/>
      <c r="H116" s="2522"/>
      <c r="I116" s="2522"/>
    </row>
    <row r="117">
      <c r="A117" s="2522"/>
      <c r="B117" s="2582" t="s">
        <v>280</v>
      </c>
      <c r="C117" s="2583">
        <v>46304.0</v>
      </c>
      <c r="D117" s="2715" t="s">
        <v>786</v>
      </c>
      <c r="E117" s="2716" t="s">
        <v>5729</v>
      </c>
      <c r="F117" s="2718"/>
      <c r="G117" s="2522"/>
      <c r="H117" s="2522"/>
      <c r="I117" s="2522"/>
    </row>
    <row r="118">
      <c r="A118" s="2522"/>
      <c r="B118" s="2582" t="s">
        <v>280</v>
      </c>
      <c r="C118" s="2583">
        <v>46305.0</v>
      </c>
      <c r="D118" s="2715" t="s">
        <v>5778</v>
      </c>
      <c r="E118" s="2716" t="s">
        <v>5989</v>
      </c>
      <c r="F118" s="2718"/>
      <c r="G118" s="2522"/>
      <c r="H118" s="2522"/>
      <c r="I118" s="2522"/>
    </row>
    <row r="119">
      <c r="A119" s="2522"/>
      <c r="B119" s="2582" t="s">
        <v>280</v>
      </c>
      <c r="C119" s="2583">
        <v>46306.0</v>
      </c>
      <c r="D119" s="2715" t="s">
        <v>564</v>
      </c>
      <c r="E119" s="2716" t="s">
        <v>5923</v>
      </c>
      <c r="F119" s="2718"/>
      <c r="G119" s="2522"/>
      <c r="H119" s="2522"/>
      <c r="I119" s="2522"/>
    </row>
    <row r="120">
      <c r="A120" s="2522"/>
      <c r="B120" s="2582" t="s">
        <v>280</v>
      </c>
      <c r="C120" s="2583">
        <v>46307.0</v>
      </c>
      <c r="D120" s="2715" t="s">
        <v>490</v>
      </c>
      <c r="E120" s="2716" t="s">
        <v>6080</v>
      </c>
      <c r="F120" s="2718"/>
      <c r="G120" s="2522"/>
      <c r="H120" s="2522"/>
      <c r="I120" s="2522"/>
    </row>
    <row r="121">
      <c r="A121" s="2522"/>
      <c r="B121" s="2582" t="s">
        <v>280</v>
      </c>
      <c r="C121" s="2583">
        <v>46308.0</v>
      </c>
      <c r="D121" s="2715" t="s">
        <v>6084</v>
      </c>
      <c r="E121" s="2716" t="s">
        <v>6085</v>
      </c>
      <c r="F121" s="2718"/>
      <c r="G121" s="2522"/>
      <c r="H121" s="2522"/>
      <c r="I121" s="2522"/>
    </row>
    <row r="122">
      <c r="A122" s="2522"/>
      <c r="B122" s="2582" t="s">
        <v>280</v>
      </c>
      <c r="C122" s="2583">
        <v>46309.0</v>
      </c>
      <c r="D122" s="2715" t="s">
        <v>886</v>
      </c>
      <c r="E122" s="2716" t="s">
        <v>5949</v>
      </c>
      <c r="F122" s="2718"/>
      <c r="G122" s="2522"/>
      <c r="H122" s="2522"/>
      <c r="I122" s="2608" t="s">
        <v>149</v>
      </c>
    </row>
    <row r="123">
      <c r="A123" s="2522"/>
      <c r="B123" s="2582" t="s">
        <v>280</v>
      </c>
      <c r="C123" s="2583">
        <v>46310.0</v>
      </c>
      <c r="D123" s="2715" t="s">
        <v>6087</v>
      </c>
      <c r="E123" s="2716" t="s">
        <v>6089</v>
      </c>
      <c r="F123" s="2718"/>
      <c r="G123" s="2522"/>
      <c r="H123" s="2522"/>
      <c r="I123" s="2522"/>
    </row>
    <row r="124">
      <c r="A124" s="2522"/>
      <c r="B124" s="2582" t="s">
        <v>280</v>
      </c>
      <c r="C124" s="2583">
        <v>46311.0</v>
      </c>
      <c r="D124" s="2715" t="s">
        <v>1499</v>
      </c>
      <c r="E124" s="2716" t="s">
        <v>6091</v>
      </c>
      <c r="F124" s="2718"/>
      <c r="G124" s="2522"/>
      <c r="H124" s="2522"/>
      <c r="I124" s="2522"/>
    </row>
    <row r="125">
      <c r="A125" s="2522"/>
      <c r="B125" s="2582" t="s">
        <v>280</v>
      </c>
      <c r="C125" s="2583">
        <v>46312.0</v>
      </c>
      <c r="D125" s="2715" t="s">
        <v>5402</v>
      </c>
      <c r="E125" s="2716" t="s">
        <v>6092</v>
      </c>
      <c r="F125" s="2718"/>
      <c r="G125" s="2522"/>
      <c r="H125" s="2522"/>
      <c r="I125" s="2522"/>
    </row>
    <row r="126">
      <c r="A126" s="2522"/>
      <c r="B126" s="2582" t="s">
        <v>280</v>
      </c>
      <c r="C126" s="2583">
        <v>46313.0</v>
      </c>
      <c r="D126" s="2715" t="s">
        <v>6093</v>
      </c>
      <c r="E126" s="2716" t="s">
        <v>5926</v>
      </c>
      <c r="F126" s="2718"/>
      <c r="G126" s="2522"/>
      <c r="H126" s="2522"/>
      <c r="I126" s="2522"/>
    </row>
    <row r="127">
      <c r="A127" s="2522"/>
      <c r="B127" s="2582" t="s">
        <v>280</v>
      </c>
      <c r="C127" s="2583">
        <v>46314.0</v>
      </c>
      <c r="D127" s="2715" t="s">
        <v>5778</v>
      </c>
      <c r="E127" s="2716" t="s">
        <v>5791</v>
      </c>
      <c r="F127" s="2718"/>
      <c r="G127" s="2522"/>
      <c r="H127" s="2522"/>
      <c r="I127" s="2522"/>
    </row>
    <row r="128">
      <c r="A128" s="2522"/>
      <c r="B128" s="2582" t="s">
        <v>280</v>
      </c>
      <c r="C128" s="2583">
        <v>46315.0</v>
      </c>
      <c r="D128" s="2715" t="s">
        <v>4813</v>
      </c>
      <c r="E128" s="2716" t="s">
        <v>6097</v>
      </c>
      <c r="F128" s="2718"/>
      <c r="G128" s="2522"/>
      <c r="H128" s="2522"/>
      <c r="I128" s="2522"/>
    </row>
    <row r="129">
      <c r="A129" s="2522"/>
      <c r="B129" s="2582" t="s">
        <v>280</v>
      </c>
      <c r="C129" s="2583">
        <v>46316.0</v>
      </c>
      <c r="D129" s="2715" t="s">
        <v>372</v>
      </c>
      <c r="E129" s="2716" t="s">
        <v>5939</v>
      </c>
      <c r="F129" s="2718"/>
      <c r="G129" s="2522"/>
      <c r="H129" s="2522"/>
      <c r="I129" s="2522"/>
    </row>
    <row r="130">
      <c r="A130" s="2522"/>
      <c r="B130" s="2582" t="s">
        <v>280</v>
      </c>
      <c r="C130" s="2583">
        <v>46317.0</v>
      </c>
      <c r="D130" s="2715" t="s">
        <v>5762</v>
      </c>
      <c r="E130" s="2716" t="s">
        <v>6062</v>
      </c>
      <c r="F130" s="2718"/>
      <c r="G130" s="2522"/>
      <c r="H130" s="2522"/>
      <c r="I130" s="2522"/>
    </row>
    <row r="131">
      <c r="A131" s="2522"/>
      <c r="B131" s="2582" t="s">
        <v>280</v>
      </c>
      <c r="C131" s="2583">
        <v>46318.0</v>
      </c>
      <c r="D131" s="2715" t="s">
        <v>6101</v>
      </c>
      <c r="E131" s="2716" t="s">
        <v>6102</v>
      </c>
      <c r="F131" s="2718"/>
      <c r="G131" s="2522"/>
      <c r="H131" s="2522"/>
      <c r="I131" s="2522"/>
    </row>
    <row r="132">
      <c r="A132" s="2522"/>
      <c r="B132" s="2582" t="s">
        <v>280</v>
      </c>
      <c r="C132" s="2583">
        <v>46319.0</v>
      </c>
      <c r="D132" s="2715" t="s">
        <v>326</v>
      </c>
      <c r="E132" s="2716" t="s">
        <v>5727</v>
      </c>
      <c r="F132" s="2718"/>
      <c r="G132" s="2522"/>
      <c r="H132" s="2522"/>
      <c r="I132" s="2522"/>
    </row>
    <row r="133">
      <c r="A133" s="2522"/>
      <c r="B133" s="2582" t="s">
        <v>280</v>
      </c>
      <c r="C133" s="2583">
        <v>46320.0</v>
      </c>
      <c r="D133" s="2715" t="s">
        <v>2795</v>
      </c>
      <c r="E133" s="2716" t="s">
        <v>6105</v>
      </c>
      <c r="F133" s="2718"/>
      <c r="G133" s="2522"/>
      <c r="H133" s="2522"/>
      <c r="I133" s="2522"/>
    </row>
    <row r="134">
      <c r="A134" s="2522"/>
      <c r="B134" s="2582" t="s">
        <v>280</v>
      </c>
      <c r="C134" s="2583">
        <v>46321.0</v>
      </c>
      <c r="D134" s="2715"/>
      <c r="E134" s="2715" t="s">
        <v>115</v>
      </c>
      <c r="F134" s="2720" t="s">
        <v>6098</v>
      </c>
      <c r="G134" s="2522"/>
      <c r="H134" s="2522"/>
      <c r="I134" s="2522"/>
    </row>
    <row r="135">
      <c r="A135" s="2522"/>
      <c r="B135" s="2582" t="s">
        <v>280</v>
      </c>
      <c r="C135" s="2583">
        <v>46322.0</v>
      </c>
      <c r="D135" s="2715"/>
      <c r="E135" s="2715" t="s">
        <v>115</v>
      </c>
      <c r="F135" s="2718"/>
      <c r="G135" s="2522"/>
      <c r="H135" s="2522"/>
      <c r="I135" s="2522"/>
    </row>
    <row r="136">
      <c r="A136" s="2522"/>
      <c r="B136" s="2582" t="s">
        <v>280</v>
      </c>
      <c r="C136" s="2583">
        <v>46323.0</v>
      </c>
      <c r="D136" s="2715"/>
      <c r="E136" s="2715" t="s">
        <v>115</v>
      </c>
      <c r="F136" s="2717"/>
      <c r="G136" s="2522"/>
      <c r="H136" s="2522"/>
      <c r="I136" s="2522"/>
    </row>
    <row r="137">
      <c r="A137" s="2522"/>
      <c r="B137" s="2582" t="s">
        <v>280</v>
      </c>
      <c r="C137" s="2583">
        <v>46324.0</v>
      </c>
      <c r="D137" s="2715"/>
      <c r="E137" s="2715" t="s">
        <v>115</v>
      </c>
      <c r="F137" s="2717"/>
      <c r="G137" s="2522"/>
      <c r="H137" s="2522"/>
      <c r="I137" s="2522"/>
    </row>
    <row r="138">
      <c r="A138" s="2522"/>
      <c r="B138" s="2694" t="s">
        <v>280</v>
      </c>
      <c r="C138" s="2583">
        <v>46325.0</v>
      </c>
      <c r="D138" s="2715"/>
      <c r="E138" s="2715" t="s">
        <v>115</v>
      </c>
      <c r="F138" s="2717"/>
      <c r="G138" s="2522"/>
      <c r="H138" s="2522"/>
      <c r="I138" s="2522"/>
    </row>
  </sheetData>
  <mergeCells count="38">
    <mergeCell ref="C2:D2"/>
    <mergeCell ref="G2:H2"/>
    <mergeCell ref="B3:B4"/>
    <mergeCell ref="C3:D4"/>
    <mergeCell ref="E3:E5"/>
    <mergeCell ref="F3:F5"/>
    <mergeCell ref="G3:H5"/>
    <mergeCell ref="C5:D5"/>
    <mergeCell ref="C6:H6"/>
    <mergeCell ref="B7:B8"/>
    <mergeCell ref="B9:B11"/>
    <mergeCell ref="D9:H9"/>
    <mergeCell ref="D10:H10"/>
    <mergeCell ref="D11:H11"/>
    <mergeCell ref="D12:H12"/>
    <mergeCell ref="B15:H15"/>
    <mergeCell ref="B16:C16"/>
    <mergeCell ref="D16:H16"/>
    <mergeCell ref="B17:C17"/>
    <mergeCell ref="D17:H19"/>
    <mergeCell ref="B18:C18"/>
    <mergeCell ref="B19:C19"/>
    <mergeCell ref="B20:H20"/>
    <mergeCell ref="C21:H21"/>
    <mergeCell ref="B22:H29"/>
    <mergeCell ref="B30:H30"/>
    <mergeCell ref="F31:G31"/>
    <mergeCell ref="F32:G32"/>
    <mergeCell ref="E75:F75"/>
    <mergeCell ref="E76:F76"/>
    <mergeCell ref="F33:G33"/>
    <mergeCell ref="B37:F40"/>
    <mergeCell ref="G37:H40"/>
    <mergeCell ref="B41:H41"/>
    <mergeCell ref="B42:H42"/>
    <mergeCell ref="B74:C77"/>
    <mergeCell ref="E74:F74"/>
    <mergeCell ref="E77:F77"/>
  </mergeCells>
  <dataValidations>
    <dataValidation type="list" allowBlank="1" showErrorMessage="1" sqref="B82:B138">
      <formula1>"超級品牌日,今日旗艦店"</formula1>
    </dataValidation>
  </dataValidations>
  <hyperlinks>
    <hyperlink r:id="rId1" ref="D17"/>
    <hyperlink r:id="rId2" ref="B74"/>
    <hyperlink r:id="rId3" ref="E75"/>
    <hyperlink r:id="rId4" ref="E76"/>
    <hyperlink r:id="rId5" ref="E77"/>
    <hyperlink r:id="rId6" ref="E82"/>
    <hyperlink r:id="rId7" ref="E83"/>
    <hyperlink r:id="rId8" ref="E84"/>
    <hyperlink r:id="rId9" ref="E85"/>
    <hyperlink r:id="rId10" ref="E86"/>
    <hyperlink r:id="rId11" ref="E87"/>
    <hyperlink r:id="rId12" ref="E88"/>
    <hyperlink r:id="rId13" ref="E89"/>
    <hyperlink r:id="rId14" ref="E90"/>
    <hyperlink r:id="rId15" ref="E91"/>
    <hyperlink r:id="rId16" ref="E92"/>
    <hyperlink r:id="rId17" ref="E93"/>
    <hyperlink r:id="rId18" ref="E94"/>
    <hyperlink r:id="rId19" ref="E95"/>
    <hyperlink r:id="rId20" ref="E96"/>
    <hyperlink r:id="rId21" ref="E97"/>
    <hyperlink r:id="rId22" ref="E98"/>
    <hyperlink r:id="rId23" ref="E99"/>
    <hyperlink r:id="rId24" ref="E100"/>
    <hyperlink r:id="rId25" ref="E101"/>
    <hyperlink r:id="rId26" ref="E102"/>
    <hyperlink r:id="rId27" ref="E104"/>
    <hyperlink r:id="rId28" ref="E105"/>
    <hyperlink r:id="rId29" ref="E106"/>
    <hyperlink r:id="rId30" ref="E107"/>
    <hyperlink r:id="rId31" ref="E108"/>
    <hyperlink r:id="rId32" ref="E109"/>
    <hyperlink r:id="rId33" ref="E110"/>
    <hyperlink r:id="rId34" ref="E111"/>
    <hyperlink r:id="rId35" ref="E112"/>
    <hyperlink r:id="rId36" ref="E113"/>
    <hyperlink r:id="rId37" ref="E114"/>
    <hyperlink r:id="rId38" ref="E115"/>
    <hyperlink r:id="rId39" ref="E116"/>
    <hyperlink r:id="rId40" ref="E117"/>
    <hyperlink r:id="rId41" ref="E118"/>
    <hyperlink r:id="rId42" ref="E119"/>
    <hyperlink r:id="rId43" ref="E120"/>
    <hyperlink r:id="rId44" ref="E121"/>
    <hyperlink r:id="rId45" ref="E122"/>
    <hyperlink r:id="rId46" ref="E123"/>
    <hyperlink r:id="rId47" ref="E124"/>
    <hyperlink r:id="rId48" ref="E125"/>
    <hyperlink r:id="rId49" ref="E126"/>
    <hyperlink r:id="rId50" ref="E127"/>
    <hyperlink r:id="rId51" ref="E128"/>
    <hyperlink r:id="rId52" ref="E129"/>
    <hyperlink r:id="rId53" ref="E130"/>
    <hyperlink r:id="rId54" ref="E131"/>
    <hyperlink r:id="rId55" ref="E132"/>
    <hyperlink r:id="rId56" ref="E1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7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11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  <c r="J1" s="2522"/>
      <c r="K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  <c r="J2" s="2522"/>
      <c r="K2" s="2522"/>
    </row>
    <row r="3">
      <c r="A3" s="2522"/>
      <c r="B3" s="2137" t="s">
        <v>5</v>
      </c>
      <c r="C3" s="2237" t="s">
        <v>698</v>
      </c>
      <c r="D3" s="65"/>
      <c r="E3" s="2523">
        <v>1.0</v>
      </c>
      <c r="F3" s="2524"/>
      <c r="G3" s="2525"/>
      <c r="H3" s="65"/>
      <c r="I3" s="2522"/>
      <c r="J3" s="2522"/>
      <c r="K3" s="2522"/>
    </row>
    <row r="4">
      <c r="A4" s="2522"/>
      <c r="B4" s="14"/>
      <c r="C4" s="153"/>
      <c r="D4" s="114"/>
      <c r="E4" s="25"/>
      <c r="F4" s="25"/>
      <c r="G4" s="51"/>
      <c r="H4" s="98"/>
      <c r="I4" s="2522"/>
      <c r="J4" s="2522"/>
      <c r="K4" s="2522"/>
    </row>
    <row r="5">
      <c r="A5" s="2522"/>
      <c r="B5" s="2134" t="s">
        <v>9</v>
      </c>
      <c r="C5" s="2703">
        <v>46318.0</v>
      </c>
      <c r="D5" s="4"/>
      <c r="E5" s="14"/>
      <c r="F5" s="14"/>
      <c r="G5" s="153"/>
      <c r="H5" s="114"/>
      <c r="I5" s="2522"/>
      <c r="J5" s="2522"/>
      <c r="K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  <c r="J6" s="2522"/>
      <c r="K6" s="2522"/>
    </row>
    <row r="7">
      <c r="A7" s="2522"/>
      <c r="B7" s="2136" t="s">
        <v>13</v>
      </c>
      <c r="C7" s="17" t="s">
        <v>5657</v>
      </c>
      <c r="D7" s="2532"/>
      <c r="E7" s="2532"/>
      <c r="F7" s="2532"/>
      <c r="G7" s="2532"/>
      <c r="H7" s="2532"/>
      <c r="I7" s="2522"/>
      <c r="J7" s="2522"/>
      <c r="K7" s="2522"/>
    </row>
    <row r="8">
      <c r="A8" s="2522"/>
      <c r="B8" s="14"/>
      <c r="C8" s="20">
        <v>1.0</v>
      </c>
      <c r="D8" s="2532"/>
      <c r="E8" s="2532"/>
      <c r="F8" s="2532"/>
      <c r="G8" s="2532"/>
      <c r="H8" s="2532"/>
      <c r="I8" s="2522"/>
      <c r="J8" s="2522"/>
      <c r="K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  <c r="J9" s="2522"/>
      <c r="K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  <c r="J10" s="2522"/>
      <c r="K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  <c r="J11" s="2522"/>
      <c r="K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  <c r="J12" s="2522"/>
      <c r="K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  <c r="J13" s="2522"/>
      <c r="K13" s="2522"/>
    </row>
    <row r="14">
      <c r="A14" s="2522"/>
      <c r="B14" s="2534"/>
      <c r="C14" s="2522"/>
      <c r="D14" s="2522"/>
      <c r="E14" s="2522"/>
      <c r="F14" s="2522"/>
      <c r="G14" s="2522"/>
      <c r="H14" s="2522"/>
      <c r="I14" s="2522"/>
      <c r="J14" s="2522"/>
      <c r="K14" s="2522"/>
    </row>
    <row r="15">
      <c r="A15" s="2522"/>
      <c r="B15" s="2535" t="s">
        <v>36</v>
      </c>
      <c r="C15" s="2665" t="s">
        <v>5886</v>
      </c>
      <c r="D15" s="2666"/>
      <c r="E15" s="2522"/>
      <c r="F15" s="2667"/>
      <c r="G15" s="2522"/>
      <c r="H15" s="2522"/>
      <c r="I15" s="2522"/>
      <c r="J15" s="2522"/>
      <c r="K15" s="2522"/>
    </row>
    <row r="16">
      <c r="A16" s="2522"/>
      <c r="B16" s="2536" t="s">
        <v>6024</v>
      </c>
      <c r="C16" s="36"/>
      <c r="D16" s="36"/>
      <c r="E16" s="36"/>
      <c r="F16" s="65"/>
      <c r="G16" s="2537" t="s">
        <v>6025</v>
      </c>
      <c r="H16" s="65"/>
      <c r="I16" s="2522"/>
      <c r="J16" s="2522"/>
      <c r="K16" s="2522"/>
    </row>
    <row r="17">
      <c r="A17" s="2522"/>
      <c r="B17" s="51"/>
      <c r="F17" s="98"/>
      <c r="G17" s="51"/>
      <c r="H17" s="98"/>
      <c r="I17" s="2522"/>
      <c r="J17" s="2522"/>
      <c r="K17" s="2522"/>
    </row>
    <row r="18">
      <c r="A18" s="2522"/>
      <c r="B18" s="51"/>
      <c r="F18" s="98"/>
      <c r="G18" s="51"/>
      <c r="H18" s="98"/>
      <c r="I18" s="2522"/>
      <c r="J18" s="2522"/>
      <c r="K18" s="2522"/>
    </row>
    <row r="19">
      <c r="A19" s="2522"/>
      <c r="B19" s="153"/>
      <c r="C19" s="113"/>
      <c r="D19" s="113"/>
      <c r="E19" s="113"/>
      <c r="F19" s="114"/>
      <c r="G19" s="153"/>
      <c r="H19" s="114"/>
      <c r="I19" s="2522"/>
      <c r="J19" s="2522"/>
      <c r="K19" s="2522"/>
    </row>
    <row r="20">
      <c r="A20" s="2522"/>
      <c r="B20" s="2538" t="s">
        <v>5253</v>
      </c>
      <c r="C20" s="36"/>
      <c r="D20" s="36"/>
      <c r="E20" s="36"/>
      <c r="F20" s="36"/>
      <c r="G20" s="36"/>
      <c r="H20" s="65"/>
      <c r="I20" s="2522"/>
      <c r="J20" s="2522"/>
      <c r="K20" s="2522"/>
    </row>
    <row r="21">
      <c r="A21" s="2522"/>
      <c r="B21" s="2539" t="s">
        <v>4214</v>
      </c>
      <c r="C21" s="15"/>
      <c r="D21" s="15"/>
      <c r="E21" s="15"/>
      <c r="F21" s="15"/>
      <c r="G21" s="15"/>
      <c r="H21" s="4"/>
      <c r="I21" s="2522"/>
      <c r="J21" s="2522"/>
      <c r="K21" s="2522"/>
    </row>
    <row r="22">
      <c r="A22" s="2522"/>
      <c r="B22" s="2540" t="s">
        <v>71</v>
      </c>
      <c r="C22" s="2540" t="s">
        <v>62</v>
      </c>
      <c r="D22" s="2540" t="s">
        <v>66</v>
      </c>
      <c r="E22" s="2540" t="s">
        <v>67</v>
      </c>
      <c r="F22" s="2540" t="s">
        <v>68</v>
      </c>
      <c r="G22" s="2540" t="s">
        <v>69</v>
      </c>
      <c r="H22" s="2540" t="s">
        <v>70</v>
      </c>
      <c r="I22" s="2522"/>
      <c r="J22" s="2522"/>
      <c r="K22" s="2522"/>
    </row>
    <row r="23">
      <c r="A23" s="2522"/>
      <c r="B23" s="2633">
        <v>1.0</v>
      </c>
      <c r="C23" s="2633">
        <v>2.0</v>
      </c>
      <c r="D23" s="2633">
        <v>3.0</v>
      </c>
      <c r="E23" s="2633">
        <v>4.0</v>
      </c>
      <c r="F23" s="2633">
        <v>5.0</v>
      </c>
      <c r="G23" s="2633">
        <v>6.0</v>
      </c>
      <c r="H23" s="2633">
        <v>7.0</v>
      </c>
      <c r="I23" s="2522"/>
      <c r="J23" s="2522"/>
      <c r="K23" s="2522"/>
    </row>
    <row r="24" ht="18.0" customHeight="1">
      <c r="A24" s="2522"/>
      <c r="B24" s="2543"/>
      <c r="C24" s="2543"/>
      <c r="D24" s="2543"/>
      <c r="E24" s="2543"/>
      <c r="F24" s="2543"/>
      <c r="G24" s="2543"/>
      <c r="H24" s="2543"/>
      <c r="I24" s="2522"/>
      <c r="J24" s="2522"/>
      <c r="K24" s="2522"/>
    </row>
    <row r="25" ht="18.0" customHeight="1">
      <c r="A25" s="2522"/>
      <c r="B25" s="2543"/>
      <c r="C25" s="2543"/>
      <c r="D25" s="2543"/>
      <c r="E25" s="2543"/>
      <c r="F25" s="2543"/>
      <c r="G25" s="2543"/>
      <c r="H25" s="2543"/>
      <c r="I25" s="2522"/>
      <c r="J25" s="2522"/>
      <c r="K25" s="2522"/>
    </row>
    <row r="26" ht="18.0" customHeight="1">
      <c r="A26" s="2522"/>
      <c r="B26" s="2543"/>
      <c r="C26" s="2547" t="s">
        <v>78</v>
      </c>
      <c r="D26" s="2547" t="s">
        <v>78</v>
      </c>
      <c r="E26" s="2547" t="s">
        <v>78</v>
      </c>
      <c r="F26" s="2547" t="s">
        <v>78</v>
      </c>
      <c r="G26" s="2547" t="s">
        <v>78</v>
      </c>
      <c r="H26" s="2547" t="s">
        <v>78</v>
      </c>
      <c r="I26" s="2522"/>
      <c r="J26" s="2522"/>
      <c r="K26" s="2522"/>
    </row>
    <row r="27" ht="18.0" customHeight="1">
      <c r="A27" s="2522"/>
      <c r="B27" s="2548" t="s">
        <v>280</v>
      </c>
      <c r="C27" s="2549" t="s">
        <v>280</v>
      </c>
      <c r="D27" s="2549" t="s">
        <v>280</v>
      </c>
      <c r="E27" s="2548" t="s">
        <v>280</v>
      </c>
      <c r="F27" s="2549" t="s">
        <v>280</v>
      </c>
      <c r="G27" s="2549" t="s">
        <v>280</v>
      </c>
      <c r="H27" s="2549" t="s">
        <v>280</v>
      </c>
      <c r="I27" s="2522"/>
      <c r="J27" s="2522"/>
      <c r="K27" s="2522"/>
    </row>
    <row r="28" ht="18.0" customHeight="1">
      <c r="A28" s="2522"/>
      <c r="B28" s="2633">
        <v>8.0</v>
      </c>
      <c r="C28" s="2633">
        <v>9.0</v>
      </c>
      <c r="D28" s="2633">
        <v>10.0</v>
      </c>
      <c r="E28" s="2633">
        <v>11.0</v>
      </c>
      <c r="F28" s="2633">
        <v>12.0</v>
      </c>
      <c r="G28" s="2633">
        <v>13.0</v>
      </c>
      <c r="H28" s="2633">
        <v>14.0</v>
      </c>
      <c r="I28" s="2522"/>
      <c r="J28" s="2522"/>
      <c r="K28" s="2522"/>
    </row>
    <row r="29" ht="18.0" customHeight="1">
      <c r="A29" s="2522"/>
      <c r="B29" s="2543"/>
      <c r="C29" s="2543"/>
      <c r="D29" s="2543"/>
      <c r="E29" s="2543"/>
      <c r="F29" s="2543"/>
      <c r="G29" s="2543"/>
      <c r="H29" s="2543"/>
      <c r="I29" s="2522"/>
      <c r="J29" s="2522"/>
      <c r="K29" s="2522"/>
    </row>
    <row r="30" ht="18.0" customHeight="1">
      <c r="A30" s="2522"/>
      <c r="B30" s="2546" t="s">
        <v>4102</v>
      </c>
      <c r="C30" s="2543"/>
      <c r="D30" s="2543"/>
      <c r="E30" s="2543"/>
      <c r="F30" s="2551"/>
      <c r="G30" s="2543"/>
      <c r="H30" s="2543"/>
      <c r="I30" s="2522"/>
      <c r="J30" s="2522"/>
      <c r="K30" s="2522"/>
    </row>
    <row r="31" ht="18.0" customHeight="1">
      <c r="A31" s="2522"/>
      <c r="B31" s="2547" t="s">
        <v>78</v>
      </c>
      <c r="C31" s="2547" t="s">
        <v>78</v>
      </c>
      <c r="D31" s="2547" t="s">
        <v>78</v>
      </c>
      <c r="E31" s="2550" t="s">
        <v>6030</v>
      </c>
      <c r="F31" s="2547" t="s">
        <v>78</v>
      </c>
      <c r="G31" s="2547" t="s">
        <v>78</v>
      </c>
      <c r="H31" s="2547" t="s">
        <v>78</v>
      </c>
      <c r="I31" s="2522"/>
      <c r="J31" s="2522"/>
      <c r="K31" s="2522"/>
    </row>
    <row r="32" ht="18.0" customHeight="1">
      <c r="A32" s="2522"/>
      <c r="B32" s="2549" t="s">
        <v>280</v>
      </c>
      <c r="C32" s="2549" t="s">
        <v>280</v>
      </c>
      <c r="D32" s="2549" t="s">
        <v>280</v>
      </c>
      <c r="E32" s="25"/>
      <c r="F32" s="2549" t="s">
        <v>280</v>
      </c>
      <c r="G32" s="2548" t="s">
        <v>280</v>
      </c>
      <c r="H32" s="2548" t="s">
        <v>280</v>
      </c>
      <c r="I32" s="2522"/>
      <c r="J32" s="2522"/>
      <c r="K32" s="2522"/>
    </row>
    <row r="33">
      <c r="A33" s="2522"/>
      <c r="B33" s="2633">
        <v>15.0</v>
      </c>
      <c r="C33" s="2633">
        <v>16.0</v>
      </c>
      <c r="D33" s="2633">
        <v>17.0</v>
      </c>
      <c r="E33" s="2633">
        <v>18.0</v>
      </c>
      <c r="F33" s="2633">
        <v>19.0</v>
      </c>
      <c r="G33" s="2633">
        <v>20.0</v>
      </c>
      <c r="H33" s="2633">
        <v>21.0</v>
      </c>
      <c r="I33" s="2522"/>
      <c r="J33" s="2522"/>
      <c r="K33" s="2522"/>
    </row>
    <row r="34" ht="18.0" customHeight="1">
      <c r="A34" s="2522"/>
      <c r="B34" s="2543"/>
      <c r="C34" s="2543"/>
      <c r="D34" s="2543"/>
      <c r="E34" s="2543"/>
      <c r="F34" s="2543"/>
      <c r="G34" s="2543"/>
      <c r="H34" s="2543"/>
      <c r="I34" s="2522"/>
      <c r="J34" s="2522"/>
      <c r="K34" s="2522"/>
    </row>
    <row r="35" ht="18.0" customHeight="1">
      <c r="A35" s="2522"/>
      <c r="B35" s="2546" t="s">
        <v>4102</v>
      </c>
      <c r="C35" s="2543"/>
      <c r="D35" s="2543"/>
      <c r="E35" s="2543"/>
      <c r="F35" s="2543"/>
      <c r="G35" s="2543"/>
      <c r="H35" s="2543"/>
      <c r="I35" s="2522"/>
      <c r="J35" s="2522"/>
      <c r="K35" s="2522"/>
    </row>
    <row r="36" ht="18.0" customHeight="1">
      <c r="A36" s="2522"/>
      <c r="B36" s="2547" t="s">
        <v>78</v>
      </c>
      <c r="C36" s="2547" t="s">
        <v>78</v>
      </c>
      <c r="D36" s="2547" t="s">
        <v>78</v>
      </c>
      <c r="E36" s="2552" t="s">
        <v>6033</v>
      </c>
      <c r="F36" s="2547" t="s">
        <v>78</v>
      </c>
      <c r="G36" s="2547" t="s">
        <v>78</v>
      </c>
      <c r="H36" s="2547" t="s">
        <v>78</v>
      </c>
      <c r="I36" s="2522"/>
      <c r="J36" s="2522"/>
      <c r="K36" s="2522"/>
    </row>
    <row r="37" ht="18.0" customHeight="1">
      <c r="A37" s="2522"/>
      <c r="B37" s="2548" t="s">
        <v>280</v>
      </c>
      <c r="C37" s="2548" t="s">
        <v>280</v>
      </c>
      <c r="D37" s="2548" t="s">
        <v>280</v>
      </c>
      <c r="E37" s="2548" t="s">
        <v>280</v>
      </c>
      <c r="F37" s="2548" t="s">
        <v>280</v>
      </c>
      <c r="G37" s="2548" t="s">
        <v>280</v>
      </c>
      <c r="H37" s="2548" t="s">
        <v>280</v>
      </c>
      <c r="I37" s="2522"/>
      <c r="J37" s="2522"/>
      <c r="K37" s="2522"/>
    </row>
    <row r="38">
      <c r="A38" s="2522"/>
      <c r="B38" s="2633">
        <v>22.0</v>
      </c>
      <c r="C38" s="2633">
        <v>23.0</v>
      </c>
      <c r="D38" s="2633">
        <v>24.0</v>
      </c>
      <c r="E38" s="2633">
        <v>25.0</v>
      </c>
      <c r="F38" s="2633">
        <v>26.0</v>
      </c>
      <c r="G38" s="2633">
        <v>27.0</v>
      </c>
      <c r="H38" s="2633">
        <v>28.0</v>
      </c>
      <c r="I38" s="2522"/>
      <c r="J38" s="2522"/>
      <c r="K38" s="2522"/>
    </row>
    <row r="39" ht="18.0" customHeight="1">
      <c r="A39" s="2522"/>
      <c r="B39" s="2543"/>
      <c r="C39" s="2543"/>
      <c r="D39" s="2543"/>
      <c r="E39" s="2543"/>
      <c r="F39" s="2543"/>
      <c r="G39" s="2543"/>
      <c r="H39" s="2543"/>
      <c r="I39" s="2522"/>
      <c r="J39" s="2522"/>
      <c r="K39" s="2522"/>
    </row>
    <row r="40" ht="18.0" customHeight="1">
      <c r="A40" s="2522"/>
      <c r="B40" s="159"/>
      <c r="C40" s="2543"/>
      <c r="D40" s="2543"/>
      <c r="E40" s="2543"/>
      <c r="F40" s="2543"/>
      <c r="G40" s="2543"/>
      <c r="H40" s="2543"/>
      <c r="I40" s="2522"/>
      <c r="J40" s="2522"/>
      <c r="K40" s="2522"/>
    </row>
    <row r="41" ht="18.0" customHeight="1">
      <c r="A41" s="2522"/>
      <c r="B41" s="2546" t="s">
        <v>4102</v>
      </c>
      <c r="C41" s="2547" t="s">
        <v>78</v>
      </c>
      <c r="D41" s="2547" t="s">
        <v>78</v>
      </c>
      <c r="E41" s="2553" t="s">
        <v>4108</v>
      </c>
      <c r="F41" s="2547" t="s">
        <v>78</v>
      </c>
      <c r="G41" s="2547" t="s">
        <v>78</v>
      </c>
      <c r="H41" s="2547" t="s">
        <v>78</v>
      </c>
      <c r="I41" s="2522"/>
      <c r="J41" s="2522"/>
      <c r="K41" s="2522"/>
    </row>
    <row r="42" ht="18.0" customHeight="1">
      <c r="A42" s="2522"/>
      <c r="B42" s="2548" t="s">
        <v>280</v>
      </c>
      <c r="C42" s="2548" t="s">
        <v>280</v>
      </c>
      <c r="D42" s="2548" t="s">
        <v>280</v>
      </c>
      <c r="E42" s="2548" t="s">
        <v>280</v>
      </c>
      <c r="F42" s="2548" t="s">
        <v>280</v>
      </c>
      <c r="G42" s="2548" t="s">
        <v>280</v>
      </c>
      <c r="H42" s="2548" t="s">
        <v>280</v>
      </c>
      <c r="I42" s="2522"/>
      <c r="J42" s="2522"/>
      <c r="K42" s="2522"/>
    </row>
    <row r="43">
      <c r="A43" s="2522"/>
      <c r="B43" s="2633">
        <v>29.0</v>
      </c>
      <c r="C43" s="2633">
        <v>30.0</v>
      </c>
      <c r="D43" s="2706"/>
      <c r="E43" s="2706"/>
      <c r="F43" s="2706"/>
      <c r="G43" s="2706"/>
      <c r="H43" s="2633"/>
      <c r="I43" s="2522"/>
      <c r="J43" s="2522"/>
      <c r="K43" s="2522"/>
    </row>
    <row r="44" ht="18.0" customHeight="1">
      <c r="A44" s="2522"/>
      <c r="B44" s="2543"/>
      <c r="C44" s="2543"/>
      <c r="D44" s="2634"/>
      <c r="E44" s="2634"/>
      <c r="F44" s="2634"/>
      <c r="G44" s="2634"/>
      <c r="H44" s="2634"/>
      <c r="I44" s="2522"/>
      <c r="J44" s="2522"/>
      <c r="K44" s="2522"/>
    </row>
    <row r="45" ht="18.0" customHeight="1">
      <c r="A45" s="2522"/>
      <c r="B45" s="159"/>
      <c r="C45" s="2543"/>
      <c r="D45" s="2634"/>
      <c r="E45" s="2634"/>
      <c r="F45" s="2634"/>
      <c r="G45" s="2634"/>
      <c r="H45" s="2634"/>
      <c r="I45" s="2522"/>
      <c r="J45" s="2522"/>
      <c r="K45" s="2522"/>
    </row>
    <row r="46" ht="18.0" customHeight="1">
      <c r="A46" s="2522"/>
      <c r="B46" s="2546" t="s">
        <v>4102</v>
      </c>
      <c r="C46" s="2547" t="s">
        <v>78</v>
      </c>
      <c r="D46" s="2634"/>
      <c r="E46" s="2634"/>
      <c r="F46" s="2634"/>
      <c r="G46" s="2634"/>
      <c r="H46" s="2634"/>
      <c r="I46" s="2522"/>
      <c r="J46" s="2522"/>
      <c r="K46" s="2522"/>
    </row>
    <row r="47" ht="18.0" customHeight="1">
      <c r="A47" s="2522"/>
      <c r="B47" s="2548" t="s">
        <v>280</v>
      </c>
      <c r="C47" s="2548" t="s">
        <v>280</v>
      </c>
      <c r="D47" s="2634"/>
      <c r="E47" s="2634"/>
      <c r="F47" s="2634"/>
      <c r="G47" s="2634"/>
      <c r="H47" s="2634"/>
      <c r="I47" s="2522"/>
      <c r="J47" s="2522"/>
      <c r="K47" s="2522"/>
    </row>
    <row r="48">
      <c r="A48" s="2522"/>
      <c r="B48" s="2669"/>
      <c r="C48" s="2522"/>
      <c r="D48" s="2522"/>
      <c r="E48" s="2522"/>
      <c r="F48" s="2522"/>
      <c r="G48" s="2522"/>
      <c r="H48" s="2522"/>
      <c r="I48" s="2522"/>
      <c r="J48" s="2522"/>
      <c r="K48" s="2522"/>
    </row>
    <row r="49">
      <c r="A49" s="2522"/>
      <c r="B49" s="2522"/>
      <c r="C49" s="2522"/>
      <c r="D49" s="2522"/>
      <c r="E49" s="2522"/>
      <c r="F49" s="2522"/>
      <c r="G49" s="2522"/>
      <c r="H49" s="2522"/>
      <c r="I49" s="2522"/>
      <c r="J49" s="2522"/>
      <c r="K49" s="2522"/>
    </row>
    <row r="50">
      <c r="A50" s="2522"/>
      <c r="C50" s="2707"/>
      <c r="D50" s="2707"/>
      <c r="E50" s="2707"/>
      <c r="F50" s="2708"/>
      <c r="G50" s="2522"/>
      <c r="H50" s="2522"/>
      <c r="I50" s="2522"/>
      <c r="J50" s="2522"/>
      <c r="K50" s="2522"/>
    </row>
    <row r="51">
      <c r="A51" s="2522"/>
      <c r="B51" s="2709" t="s">
        <v>5436</v>
      </c>
      <c r="C51" s="36"/>
      <c r="D51" s="36"/>
      <c r="E51" s="36"/>
      <c r="F51" s="65"/>
      <c r="G51" s="2522"/>
      <c r="H51" s="2522"/>
      <c r="I51" s="2522"/>
      <c r="J51" s="2522"/>
      <c r="K51" s="2522"/>
    </row>
    <row r="52">
      <c r="A52" s="2522"/>
      <c r="B52" s="51"/>
      <c r="F52" s="98"/>
      <c r="G52" s="2522"/>
      <c r="H52" s="2522"/>
      <c r="I52" s="2522"/>
      <c r="J52" s="2522"/>
      <c r="K52" s="2522"/>
    </row>
    <row r="53">
      <c r="A53" s="2522"/>
      <c r="B53" s="153"/>
      <c r="C53" s="113"/>
      <c r="D53" s="113"/>
      <c r="E53" s="113"/>
      <c r="F53" s="114"/>
      <c r="G53" s="2522"/>
      <c r="H53" s="2522"/>
      <c r="I53" s="2522"/>
      <c r="J53" s="2522"/>
      <c r="K53" s="2522"/>
    </row>
    <row r="54">
      <c r="A54" s="2558" t="s">
        <v>4113</v>
      </c>
      <c r="B54" s="2561" t="s">
        <v>448</v>
      </c>
      <c r="C54" s="2562" t="s">
        <v>4114</v>
      </c>
      <c r="D54" s="2563" t="s">
        <v>124</v>
      </c>
      <c r="E54" s="2564" t="s">
        <v>4454</v>
      </c>
      <c r="F54" s="2565" t="s">
        <v>5438</v>
      </c>
      <c r="G54" s="2522"/>
      <c r="H54" s="2522"/>
      <c r="I54" s="2522"/>
      <c r="J54" s="2522"/>
      <c r="K54" s="2522"/>
    </row>
    <row r="55">
      <c r="A55" s="2558"/>
      <c r="B55" s="2566" t="s">
        <v>6037</v>
      </c>
      <c r="C55" s="2567">
        <v>46337.0</v>
      </c>
      <c r="D55" s="2569" t="s">
        <v>508</v>
      </c>
      <c r="E55" s="2569" t="s">
        <v>508</v>
      </c>
      <c r="F55" s="2570" t="s">
        <v>508</v>
      </c>
      <c r="G55" s="2522"/>
      <c r="H55" s="2522"/>
      <c r="I55" s="2522"/>
      <c r="J55" s="2522"/>
      <c r="K55" s="2522"/>
    </row>
    <row r="56">
      <c r="A56" s="2522"/>
      <c r="B56" s="2566" t="s">
        <v>3981</v>
      </c>
      <c r="C56" s="2637">
        <v>46344.0</v>
      </c>
      <c r="D56" s="2569" t="s">
        <v>508</v>
      </c>
      <c r="E56" s="2569" t="s">
        <v>508</v>
      </c>
      <c r="F56" s="2570" t="s">
        <v>508</v>
      </c>
      <c r="G56" s="2522"/>
      <c r="H56" s="2522"/>
      <c r="I56" s="2522"/>
      <c r="J56" s="2522"/>
      <c r="K56" s="2522"/>
    </row>
    <row r="57">
      <c r="A57" s="2522"/>
      <c r="B57" s="2566" t="s">
        <v>4120</v>
      </c>
      <c r="C57" s="2567">
        <v>46351.0</v>
      </c>
      <c r="D57" s="2569" t="s">
        <v>508</v>
      </c>
      <c r="E57" s="2569" t="s">
        <v>508</v>
      </c>
      <c r="F57" s="2570" t="s">
        <v>508</v>
      </c>
      <c r="G57" s="2522"/>
      <c r="H57" s="2522"/>
      <c r="I57" s="2522"/>
      <c r="J57" s="2522"/>
      <c r="K57" s="2522"/>
    </row>
    <row r="58">
      <c r="A58" s="2522"/>
      <c r="B58" s="2571" t="s">
        <v>78</v>
      </c>
      <c r="C58" s="2670">
        <v>46328.0</v>
      </c>
      <c r="D58" s="2710" t="s">
        <v>501</v>
      </c>
      <c r="E58" s="2711" t="s">
        <v>5733</v>
      </c>
      <c r="F58" s="2650"/>
      <c r="G58" s="2522"/>
      <c r="H58" s="2522"/>
      <c r="I58" s="2522"/>
      <c r="J58" s="2522"/>
      <c r="K58" s="2522"/>
    </row>
    <row r="59">
      <c r="A59" s="2522"/>
      <c r="B59" s="2571" t="s">
        <v>78</v>
      </c>
      <c r="C59" s="2670">
        <v>46329.0</v>
      </c>
      <c r="D59" s="2675" t="s">
        <v>157</v>
      </c>
      <c r="E59" s="2711" t="s">
        <v>6040</v>
      </c>
      <c r="F59" s="2650"/>
      <c r="G59" s="2522"/>
      <c r="H59" s="2522"/>
      <c r="I59" s="2522"/>
      <c r="J59" s="2522"/>
      <c r="K59" s="2522"/>
    </row>
    <row r="60">
      <c r="A60" s="2522"/>
      <c r="B60" s="2571" t="s">
        <v>78</v>
      </c>
      <c r="C60" s="2670">
        <v>46330.0</v>
      </c>
      <c r="D60" s="2675" t="s">
        <v>479</v>
      </c>
      <c r="E60" s="2711" t="s">
        <v>5907</v>
      </c>
      <c r="F60" s="2650"/>
      <c r="G60" s="2522"/>
      <c r="H60" s="2522"/>
      <c r="I60" s="2522"/>
      <c r="J60" s="2522"/>
      <c r="K60" s="2522"/>
    </row>
    <row r="61">
      <c r="A61" s="2522"/>
      <c r="B61" s="2571" t="s">
        <v>78</v>
      </c>
      <c r="C61" s="2670">
        <v>46331.0</v>
      </c>
      <c r="D61" s="2675" t="s">
        <v>3987</v>
      </c>
      <c r="E61" s="2711" t="s">
        <v>5749</v>
      </c>
      <c r="F61" s="2650"/>
      <c r="G61" s="2522"/>
      <c r="H61" s="2522"/>
      <c r="I61" s="2522"/>
      <c r="J61" s="2522"/>
      <c r="K61" s="2522"/>
    </row>
    <row r="62">
      <c r="A62" s="2522"/>
      <c r="B62" s="2571" t="s">
        <v>78</v>
      </c>
      <c r="C62" s="2670">
        <v>46332.0</v>
      </c>
      <c r="D62" s="2675" t="s">
        <v>6044</v>
      </c>
      <c r="E62" s="2711" t="s">
        <v>5721</v>
      </c>
      <c r="F62" s="2650"/>
      <c r="G62" s="2522"/>
      <c r="H62" s="2522"/>
      <c r="I62" s="2522"/>
      <c r="J62" s="2522"/>
      <c r="K62" s="2522"/>
    </row>
    <row r="63">
      <c r="A63" s="2522"/>
      <c r="B63" s="2571" t="s">
        <v>78</v>
      </c>
      <c r="C63" s="2670">
        <v>46333.0</v>
      </c>
      <c r="D63" s="2675" t="s">
        <v>228</v>
      </c>
      <c r="E63" s="2711" t="s">
        <v>6045</v>
      </c>
      <c r="F63" s="2650"/>
      <c r="G63" s="2522"/>
      <c r="H63" s="2522"/>
      <c r="I63" s="2522"/>
      <c r="J63" s="2522"/>
      <c r="K63" s="2522"/>
    </row>
    <row r="64">
      <c r="A64" s="2522"/>
      <c r="B64" s="2571" t="s">
        <v>78</v>
      </c>
      <c r="C64" s="2670">
        <v>46334.0</v>
      </c>
      <c r="D64" s="2675" t="s">
        <v>786</v>
      </c>
      <c r="E64" s="2711" t="s">
        <v>5729</v>
      </c>
      <c r="F64" s="2650"/>
      <c r="G64" s="2522"/>
      <c r="H64" s="2522"/>
      <c r="I64" s="2522"/>
      <c r="J64" s="2522"/>
      <c r="K64" s="2522"/>
    </row>
    <row r="65">
      <c r="A65" s="2522"/>
      <c r="B65" s="2571" t="s">
        <v>78</v>
      </c>
      <c r="C65" s="2670">
        <v>46335.0</v>
      </c>
      <c r="D65" s="2675" t="s">
        <v>238</v>
      </c>
      <c r="E65" s="2711" t="s">
        <v>6047</v>
      </c>
      <c r="F65" s="2650"/>
      <c r="G65" s="2522"/>
      <c r="H65" s="2522"/>
      <c r="I65" s="2522"/>
      <c r="J65" s="2522"/>
      <c r="K65" s="2522"/>
    </row>
    <row r="66">
      <c r="A66" s="2522"/>
      <c r="B66" s="2571" t="s">
        <v>78</v>
      </c>
      <c r="C66" s="2670">
        <v>46336.0</v>
      </c>
      <c r="D66" s="2675" t="s">
        <v>134</v>
      </c>
      <c r="E66" s="2711" t="s">
        <v>6048</v>
      </c>
      <c r="F66" s="2650"/>
      <c r="G66" s="2522"/>
      <c r="H66" s="2522"/>
      <c r="I66" s="2522"/>
      <c r="J66" s="2522"/>
      <c r="K66" s="2522"/>
    </row>
    <row r="67">
      <c r="A67" s="2522"/>
      <c r="B67" s="2571" t="s">
        <v>78</v>
      </c>
      <c r="C67" s="2670">
        <v>46338.0</v>
      </c>
      <c r="D67" s="2675" t="s">
        <v>5932</v>
      </c>
      <c r="E67" s="2711" t="s">
        <v>5933</v>
      </c>
      <c r="F67" s="2650"/>
      <c r="G67" s="2522"/>
      <c r="H67" s="2522"/>
      <c r="I67" s="2522"/>
      <c r="J67" s="2522"/>
      <c r="K67" s="2522"/>
    </row>
    <row r="68">
      <c r="A68" s="2522"/>
      <c r="B68" s="2571" t="s">
        <v>78</v>
      </c>
      <c r="C68" s="2670">
        <v>46339.0</v>
      </c>
      <c r="D68" s="2675" t="s">
        <v>5778</v>
      </c>
      <c r="E68" s="2711" t="s">
        <v>6050</v>
      </c>
      <c r="F68" s="2650"/>
      <c r="G68" s="2522"/>
      <c r="H68" s="2522"/>
      <c r="I68" s="2522"/>
      <c r="J68" s="2522"/>
      <c r="K68" s="2522"/>
    </row>
    <row r="69">
      <c r="A69" s="2522"/>
      <c r="B69" s="2571" t="s">
        <v>78</v>
      </c>
      <c r="C69" s="2670">
        <v>46340.0</v>
      </c>
      <c r="D69" s="2675" t="s">
        <v>1266</v>
      </c>
      <c r="E69" s="2711" t="s">
        <v>6051</v>
      </c>
      <c r="F69" s="2650"/>
      <c r="G69" s="2522"/>
      <c r="H69" s="2522"/>
      <c r="I69" s="2522"/>
      <c r="J69" s="2522"/>
      <c r="K69" s="2522"/>
    </row>
    <row r="70">
      <c r="A70" s="2522"/>
      <c r="B70" s="2571" t="s">
        <v>78</v>
      </c>
      <c r="C70" s="2670">
        <v>46341.0</v>
      </c>
      <c r="D70" s="2675" t="s">
        <v>5440</v>
      </c>
      <c r="E70" s="2711" t="s">
        <v>6054</v>
      </c>
      <c r="F70" s="2650"/>
      <c r="G70" s="2522"/>
      <c r="H70" s="2522"/>
      <c r="I70" s="2522"/>
      <c r="J70" s="2522"/>
      <c r="K70" s="2522"/>
    </row>
    <row r="71">
      <c r="A71" s="2522"/>
      <c r="B71" s="2571" t="s">
        <v>78</v>
      </c>
      <c r="C71" s="2670">
        <v>46342.0</v>
      </c>
      <c r="D71" s="2675" t="s">
        <v>1245</v>
      </c>
      <c r="E71" s="2711" t="s">
        <v>5862</v>
      </c>
      <c r="F71" s="2650"/>
      <c r="G71" s="2522"/>
      <c r="H71" s="2522"/>
      <c r="I71" s="2522"/>
      <c r="J71" s="2522"/>
      <c r="K71" s="2522"/>
    </row>
    <row r="72">
      <c r="A72" s="2522"/>
      <c r="B72" s="2571" t="s">
        <v>78</v>
      </c>
      <c r="C72" s="2670">
        <v>46343.0</v>
      </c>
      <c r="D72" s="2712" t="s">
        <v>2337</v>
      </c>
      <c r="E72" s="2711" t="s">
        <v>5919</v>
      </c>
      <c r="F72" s="2650"/>
      <c r="G72" s="2522"/>
      <c r="H72" s="2522"/>
      <c r="I72" s="2522"/>
      <c r="J72" s="2522"/>
      <c r="K72" s="2522"/>
    </row>
    <row r="73">
      <c r="A73" s="2522"/>
      <c r="B73" s="2571" t="s">
        <v>78</v>
      </c>
      <c r="C73" s="2670">
        <v>46345.0</v>
      </c>
      <c r="D73" s="2675" t="s">
        <v>4734</v>
      </c>
      <c r="E73" s="2711" t="s">
        <v>5751</v>
      </c>
      <c r="F73" s="2650"/>
      <c r="G73" s="2522"/>
      <c r="H73" s="2522"/>
      <c r="I73" s="2522"/>
      <c r="J73" s="2522"/>
      <c r="K73" s="2522"/>
    </row>
    <row r="74">
      <c r="A74" s="2522"/>
      <c r="B74" s="2571" t="s">
        <v>78</v>
      </c>
      <c r="C74" s="2670">
        <v>46346.0</v>
      </c>
      <c r="D74" s="2675" t="s">
        <v>501</v>
      </c>
      <c r="E74" s="2711" t="s">
        <v>5733</v>
      </c>
      <c r="F74" s="2650"/>
      <c r="G74" s="2522"/>
      <c r="H74" s="2522"/>
      <c r="I74" s="2522"/>
      <c r="J74" s="2522"/>
      <c r="K74" s="2522"/>
    </row>
    <row r="75">
      <c r="A75" s="2522"/>
      <c r="B75" s="2571" t="s">
        <v>78</v>
      </c>
      <c r="C75" s="2670">
        <v>46347.0</v>
      </c>
      <c r="D75" s="2675" t="s">
        <v>501</v>
      </c>
      <c r="E75" s="2711" t="s">
        <v>5733</v>
      </c>
      <c r="F75" s="2650"/>
      <c r="G75" s="2522"/>
      <c r="H75" s="2522"/>
      <c r="I75" s="2522"/>
      <c r="J75" s="2522"/>
      <c r="K75" s="2522"/>
    </row>
    <row r="76">
      <c r="A76" s="2522"/>
      <c r="B76" s="2571" t="s">
        <v>78</v>
      </c>
      <c r="C76" s="2670">
        <v>46348.0</v>
      </c>
      <c r="D76" s="2675" t="s">
        <v>180</v>
      </c>
      <c r="E76" s="2711" t="s">
        <v>6057</v>
      </c>
      <c r="F76" s="2650"/>
      <c r="G76" s="2522"/>
      <c r="H76" s="2522"/>
      <c r="I76" s="2522"/>
      <c r="J76" s="2522"/>
      <c r="K76" s="2522"/>
    </row>
    <row r="77">
      <c r="A77" s="2522"/>
      <c r="B77" s="2571" t="s">
        <v>78</v>
      </c>
      <c r="C77" s="2670">
        <v>46349.0</v>
      </c>
      <c r="D77" s="2675" t="s">
        <v>4131</v>
      </c>
      <c r="E77" s="2711" t="s">
        <v>6060</v>
      </c>
      <c r="F77" s="2650"/>
      <c r="G77" s="2522"/>
      <c r="H77" s="2522"/>
      <c r="I77" s="2522"/>
      <c r="J77" s="2522"/>
      <c r="K77" s="2522"/>
    </row>
    <row r="78">
      <c r="A78" s="2522"/>
      <c r="B78" s="2571" t="s">
        <v>78</v>
      </c>
      <c r="C78" s="2670">
        <v>46350.0</v>
      </c>
      <c r="D78" s="2675" t="s">
        <v>1371</v>
      </c>
      <c r="E78" s="2711" t="s">
        <v>6045</v>
      </c>
      <c r="F78" s="2650"/>
      <c r="G78" s="2522"/>
      <c r="H78" s="2522"/>
      <c r="I78" s="2522"/>
      <c r="J78" s="2522"/>
      <c r="K78" s="2522"/>
    </row>
    <row r="79">
      <c r="A79" s="2522"/>
      <c r="B79" s="2571" t="s">
        <v>78</v>
      </c>
      <c r="C79" s="2670">
        <v>46352.0</v>
      </c>
      <c r="D79" s="2675"/>
      <c r="E79" s="2675" t="s">
        <v>115</v>
      </c>
      <c r="F79" s="2713" t="s">
        <v>6061</v>
      </c>
      <c r="G79" s="2522"/>
      <c r="H79" s="2522"/>
      <c r="I79" s="2522"/>
      <c r="J79" s="2522"/>
      <c r="K79" s="2522"/>
    </row>
    <row r="80">
      <c r="A80" s="2522"/>
      <c r="B80" s="2571" t="s">
        <v>78</v>
      </c>
      <c r="C80" s="2670">
        <v>46353.0</v>
      </c>
      <c r="D80" s="2675"/>
      <c r="E80" s="2710" t="s">
        <v>115</v>
      </c>
      <c r="F80" s="2650"/>
      <c r="G80" s="2522"/>
      <c r="H80" s="2522"/>
      <c r="I80" s="2522"/>
      <c r="J80" s="2522"/>
      <c r="K80" s="2522"/>
    </row>
    <row r="81">
      <c r="A81" s="2522"/>
      <c r="B81" s="2571" t="s">
        <v>78</v>
      </c>
      <c r="C81" s="2670">
        <v>46354.0</v>
      </c>
      <c r="D81" s="2675"/>
      <c r="E81" s="2710" t="s">
        <v>115</v>
      </c>
      <c r="F81" s="2650"/>
      <c r="G81" s="2522"/>
      <c r="H81" s="2522"/>
      <c r="I81" s="2522"/>
      <c r="J81" s="2522"/>
      <c r="K81" s="2522"/>
    </row>
    <row r="82">
      <c r="A82" s="2522"/>
      <c r="B82" s="2571" t="s">
        <v>78</v>
      </c>
      <c r="C82" s="2670">
        <v>46355.0</v>
      </c>
      <c r="D82" s="2675"/>
      <c r="E82" s="2710" t="s">
        <v>115</v>
      </c>
      <c r="F82" s="2650"/>
      <c r="G82" s="2522"/>
      <c r="H82" s="2522"/>
      <c r="I82" s="2522"/>
      <c r="J82" s="2522"/>
      <c r="K82" s="2522"/>
    </row>
    <row r="83">
      <c r="A83" s="2522"/>
      <c r="B83" s="2571" t="s">
        <v>78</v>
      </c>
      <c r="C83" s="2670">
        <v>46356.0</v>
      </c>
      <c r="D83" s="2675"/>
      <c r="E83" s="2710" t="s">
        <v>115</v>
      </c>
      <c r="F83" s="2650"/>
      <c r="G83" s="2522"/>
      <c r="H83" s="2522"/>
      <c r="I83" s="2522"/>
      <c r="J83" s="2522"/>
      <c r="K83" s="2522"/>
    </row>
    <row r="84">
      <c r="A84" s="2522"/>
      <c r="B84" s="2582" t="s">
        <v>280</v>
      </c>
      <c r="C84" s="2583">
        <v>46327.0</v>
      </c>
      <c r="D84" s="2715" t="s">
        <v>652</v>
      </c>
      <c r="E84" s="2716" t="s">
        <v>6063</v>
      </c>
      <c r="F84" s="2717"/>
      <c r="G84" s="2522"/>
      <c r="H84" s="2522"/>
      <c r="I84" s="2522"/>
      <c r="J84" s="2522"/>
      <c r="K84" s="2522"/>
    </row>
    <row r="85">
      <c r="A85" s="2522"/>
      <c r="B85" s="2582" t="s">
        <v>280</v>
      </c>
      <c r="C85" s="2583">
        <v>46328.0</v>
      </c>
      <c r="D85" s="2715" t="s">
        <v>5408</v>
      </c>
      <c r="E85" s="2716" t="s">
        <v>5980</v>
      </c>
      <c r="F85" s="2717"/>
      <c r="G85" s="2522"/>
      <c r="H85" s="2522"/>
      <c r="I85" s="2522"/>
      <c r="J85" s="2522"/>
      <c r="K85" s="2522"/>
    </row>
    <row r="86">
      <c r="A86" s="2522"/>
      <c r="B86" s="2582" t="s">
        <v>280</v>
      </c>
      <c r="C86" s="2583">
        <v>46329.0</v>
      </c>
      <c r="D86" s="2715" t="s">
        <v>3114</v>
      </c>
      <c r="E86" s="2716" t="s">
        <v>5802</v>
      </c>
      <c r="F86" s="2718"/>
      <c r="G86" s="2522"/>
      <c r="H86" s="2522"/>
      <c r="I86" s="2522"/>
      <c r="J86" s="2522"/>
      <c r="K86" s="2522"/>
    </row>
    <row r="87">
      <c r="A87" s="2522"/>
      <c r="B87" s="2582" t="s">
        <v>280</v>
      </c>
      <c r="C87" s="2583">
        <v>46330.0</v>
      </c>
      <c r="D87" s="2715" t="s">
        <v>4883</v>
      </c>
      <c r="E87" s="2716" t="s">
        <v>6066</v>
      </c>
      <c r="F87" s="2718"/>
      <c r="G87" s="2522"/>
      <c r="H87" s="2522"/>
      <c r="I87" s="2522"/>
      <c r="J87" s="2522"/>
      <c r="K87" s="2522"/>
    </row>
    <row r="88">
      <c r="A88" s="2522"/>
      <c r="B88" s="2582" t="s">
        <v>280</v>
      </c>
      <c r="C88" s="2583">
        <v>46331.0</v>
      </c>
      <c r="D88" s="2715" t="s">
        <v>4725</v>
      </c>
      <c r="E88" s="2716" t="s">
        <v>5799</v>
      </c>
      <c r="F88" s="2718"/>
      <c r="G88" s="2522"/>
      <c r="H88" s="2522"/>
      <c r="I88" s="2522"/>
      <c r="J88" s="2522"/>
      <c r="K88" s="2522"/>
    </row>
    <row r="89">
      <c r="A89" s="2522"/>
      <c r="B89" s="2582" t="s">
        <v>280</v>
      </c>
      <c r="C89" s="2583">
        <v>46332.0</v>
      </c>
      <c r="D89" s="2715" t="s">
        <v>4285</v>
      </c>
      <c r="E89" s="2716" t="s">
        <v>6067</v>
      </c>
      <c r="F89" s="2718"/>
      <c r="G89" s="2522"/>
      <c r="H89" s="2522"/>
      <c r="I89" s="2522"/>
      <c r="J89" s="2522"/>
      <c r="K89" s="2522"/>
    </row>
    <row r="90">
      <c r="A90" s="2522"/>
      <c r="B90" s="2582" t="s">
        <v>280</v>
      </c>
      <c r="C90" s="2583">
        <v>46333.0</v>
      </c>
      <c r="D90" s="2715" t="s">
        <v>2966</v>
      </c>
      <c r="E90" s="2716" t="s">
        <v>6068</v>
      </c>
      <c r="F90" s="2718"/>
      <c r="G90" s="2522"/>
      <c r="H90" s="2522"/>
      <c r="I90" s="2522"/>
      <c r="J90" s="2522"/>
      <c r="K90" s="2522"/>
    </row>
    <row r="91">
      <c r="A91" s="2522"/>
      <c r="B91" s="2582" t="s">
        <v>280</v>
      </c>
      <c r="C91" s="2583">
        <v>46334.0</v>
      </c>
      <c r="D91" s="2715" t="s">
        <v>4288</v>
      </c>
      <c r="E91" s="2716" t="s">
        <v>5773</v>
      </c>
      <c r="F91" s="2718"/>
      <c r="G91" s="2522"/>
      <c r="H91" s="2522"/>
      <c r="I91" s="2522"/>
      <c r="J91" s="2522"/>
      <c r="K91" s="2522"/>
    </row>
    <row r="92">
      <c r="A92" s="2522"/>
      <c r="B92" s="2582" t="s">
        <v>280</v>
      </c>
      <c r="C92" s="2583">
        <v>46335.0</v>
      </c>
      <c r="D92" s="2715" t="s">
        <v>4310</v>
      </c>
      <c r="E92" s="2716" t="s">
        <v>5963</v>
      </c>
      <c r="F92" s="2718"/>
      <c r="G92" s="2522"/>
      <c r="H92" s="2522"/>
      <c r="I92" s="2522"/>
      <c r="J92" s="2522"/>
      <c r="K92" s="2522"/>
    </row>
    <row r="93">
      <c r="A93" s="2522"/>
      <c r="B93" s="2582" t="s">
        <v>280</v>
      </c>
      <c r="C93" s="2583">
        <v>46336.0</v>
      </c>
      <c r="D93" s="2715" t="s">
        <v>2144</v>
      </c>
      <c r="E93" s="2716" t="s">
        <v>5802</v>
      </c>
      <c r="F93" s="2718"/>
      <c r="G93" s="2522"/>
      <c r="H93" s="2522"/>
      <c r="I93" s="2522"/>
      <c r="J93" s="2522"/>
      <c r="K93" s="2522"/>
    </row>
    <row r="94">
      <c r="A94" s="2522"/>
      <c r="B94" s="2582" t="s">
        <v>280</v>
      </c>
      <c r="C94" s="2583">
        <v>46338.0</v>
      </c>
      <c r="D94" s="2715" t="s">
        <v>5778</v>
      </c>
      <c r="E94" s="2716" t="s">
        <v>6069</v>
      </c>
      <c r="F94" s="2718"/>
      <c r="G94" s="2522"/>
      <c r="H94" s="2522"/>
      <c r="I94" s="2522"/>
      <c r="J94" s="2522"/>
      <c r="K94" s="2522"/>
    </row>
    <row r="95">
      <c r="A95" s="2522"/>
      <c r="B95" s="2582" t="s">
        <v>280</v>
      </c>
      <c r="C95" s="2583">
        <v>46339.0</v>
      </c>
      <c r="D95" s="2715" t="s">
        <v>4719</v>
      </c>
      <c r="E95" s="2716" t="s">
        <v>6072</v>
      </c>
      <c r="F95" s="2718"/>
      <c r="G95" s="2522"/>
      <c r="H95" s="2522"/>
      <c r="I95" s="2522"/>
      <c r="J95" s="2522"/>
      <c r="K95" s="2522"/>
    </row>
    <row r="96">
      <c r="A96" s="2522"/>
      <c r="B96" s="2582" t="s">
        <v>280</v>
      </c>
      <c r="C96" s="2583">
        <v>46340.0</v>
      </c>
      <c r="D96" s="2715" t="s">
        <v>6074</v>
      </c>
      <c r="E96" s="2716" t="s">
        <v>6075</v>
      </c>
      <c r="F96" s="2718"/>
      <c r="G96" s="2522"/>
      <c r="H96" s="2522"/>
      <c r="I96" s="2608" t="s">
        <v>149</v>
      </c>
      <c r="J96" s="2608"/>
      <c r="K96" s="2608"/>
    </row>
    <row r="97">
      <c r="A97" s="2522"/>
      <c r="B97" s="2582" t="s">
        <v>280</v>
      </c>
      <c r="C97" s="2583">
        <v>46341.0</v>
      </c>
      <c r="D97" s="2715" t="s">
        <v>2796</v>
      </c>
      <c r="E97" s="2716" t="s">
        <v>6076</v>
      </c>
      <c r="F97" s="2718"/>
      <c r="G97" s="2522"/>
      <c r="H97" s="2522"/>
      <c r="I97" s="2522"/>
      <c r="J97" s="2522"/>
      <c r="K97" s="2522"/>
    </row>
    <row r="98">
      <c r="A98" s="2522"/>
      <c r="B98" s="2582" t="s">
        <v>280</v>
      </c>
      <c r="C98" s="2583">
        <v>46342.0</v>
      </c>
      <c r="D98" s="2715" t="s">
        <v>5201</v>
      </c>
      <c r="E98" s="2716" t="s">
        <v>6078</v>
      </c>
      <c r="F98" s="2718"/>
      <c r="G98" s="2522"/>
      <c r="H98" s="2522"/>
      <c r="I98" s="2522"/>
      <c r="J98" s="2522"/>
      <c r="K98" s="2522"/>
    </row>
    <row r="99">
      <c r="A99" s="2522"/>
      <c r="B99" s="2582" t="s">
        <v>280</v>
      </c>
      <c r="C99" s="2583">
        <v>46343.0</v>
      </c>
      <c r="D99" s="2715" t="s">
        <v>564</v>
      </c>
      <c r="E99" s="2716" t="s">
        <v>5923</v>
      </c>
      <c r="F99" s="2718"/>
      <c r="G99" s="2522"/>
      <c r="H99" s="2522"/>
      <c r="I99" s="2522"/>
      <c r="J99" s="2522"/>
      <c r="K99" s="2522"/>
    </row>
    <row r="100">
      <c r="A100" s="2522"/>
      <c r="B100" s="2582" t="s">
        <v>280</v>
      </c>
      <c r="C100" s="2583">
        <v>46344.0</v>
      </c>
      <c r="D100" s="2715" t="s">
        <v>2795</v>
      </c>
      <c r="E100" s="2716" t="s">
        <v>6081</v>
      </c>
      <c r="F100" s="2718"/>
      <c r="G100" s="2522"/>
      <c r="H100" s="2522"/>
      <c r="I100" s="2522"/>
      <c r="J100" s="2522"/>
      <c r="K100" s="2522"/>
    </row>
    <row r="101">
      <c r="A101" s="2522"/>
      <c r="B101" s="2582" t="s">
        <v>280</v>
      </c>
      <c r="C101" s="2583">
        <v>46345.0</v>
      </c>
      <c r="D101" s="2715" t="s">
        <v>976</v>
      </c>
      <c r="E101" s="2716" t="s">
        <v>5817</v>
      </c>
      <c r="F101" s="2718"/>
      <c r="G101" s="2522"/>
      <c r="H101" s="2522"/>
      <c r="I101" s="2522"/>
      <c r="J101" s="2522"/>
      <c r="K101" s="2522"/>
    </row>
    <row r="102">
      <c r="A102" s="2522"/>
      <c r="B102" s="2582" t="s">
        <v>280</v>
      </c>
      <c r="C102" s="2583">
        <v>46346.0</v>
      </c>
      <c r="D102" s="2715" t="s">
        <v>6088</v>
      </c>
      <c r="E102" s="2716" t="s">
        <v>6090</v>
      </c>
      <c r="F102" s="2718"/>
      <c r="G102" s="2522"/>
      <c r="H102" s="2522"/>
      <c r="I102" s="2522"/>
      <c r="J102" s="2522"/>
      <c r="K102" s="2522"/>
    </row>
    <row r="103">
      <c r="A103" s="2522"/>
      <c r="B103" s="2582" t="s">
        <v>280</v>
      </c>
      <c r="C103" s="2583">
        <v>46347.0</v>
      </c>
      <c r="D103" s="2715" t="s">
        <v>6088</v>
      </c>
      <c r="E103" s="2716" t="s">
        <v>6090</v>
      </c>
      <c r="F103" s="2718"/>
      <c r="G103" s="2522"/>
      <c r="H103" s="2522"/>
      <c r="I103" s="2522"/>
      <c r="J103" s="2522"/>
      <c r="K103" s="2522"/>
    </row>
    <row r="104">
      <c r="A104" s="2522"/>
      <c r="B104" s="2582" t="s">
        <v>280</v>
      </c>
      <c r="C104" s="2583">
        <v>46348.0</v>
      </c>
      <c r="D104" s="2715" t="s">
        <v>3987</v>
      </c>
      <c r="E104" s="2716" t="s">
        <v>5749</v>
      </c>
      <c r="F104" s="2718"/>
      <c r="G104" s="2522"/>
      <c r="H104" s="2522"/>
      <c r="I104" s="2522"/>
      <c r="J104" s="2522"/>
      <c r="K104" s="2522"/>
    </row>
    <row r="105">
      <c r="A105" s="2522"/>
      <c r="B105" s="2582" t="s">
        <v>280</v>
      </c>
      <c r="C105" s="2583">
        <v>46349.0</v>
      </c>
      <c r="D105" s="2715" t="s">
        <v>6044</v>
      </c>
      <c r="E105" s="2716" t="s">
        <v>5721</v>
      </c>
      <c r="F105" s="2718"/>
      <c r="G105" s="2522"/>
      <c r="H105" s="2522"/>
      <c r="I105" s="2522"/>
      <c r="J105" s="2522"/>
      <c r="K105" s="2522"/>
    </row>
    <row r="106">
      <c r="A106" s="2522"/>
      <c r="B106" s="2582" t="s">
        <v>280</v>
      </c>
      <c r="C106" s="2583">
        <v>46350.0</v>
      </c>
      <c r="D106" s="2715" t="s">
        <v>5936</v>
      </c>
      <c r="E106" s="2716" t="s">
        <v>5940</v>
      </c>
      <c r="F106" s="2718"/>
      <c r="G106" s="2522"/>
      <c r="H106" s="2522"/>
      <c r="I106" s="2522"/>
      <c r="J106" s="2522"/>
      <c r="K106" s="2522"/>
    </row>
    <row r="107">
      <c r="A107" s="2522"/>
      <c r="B107" s="2582" t="s">
        <v>280</v>
      </c>
      <c r="C107" s="2583">
        <v>46351.0</v>
      </c>
      <c r="D107" s="2715" t="s">
        <v>326</v>
      </c>
      <c r="E107" s="2716" t="s">
        <v>6095</v>
      </c>
      <c r="F107" s="2718"/>
      <c r="G107" s="2522"/>
      <c r="H107" s="2522"/>
      <c r="I107" s="2522"/>
      <c r="J107" s="2522"/>
      <c r="K107" s="2522"/>
    </row>
    <row r="108">
      <c r="A108" s="2522"/>
      <c r="B108" s="2582" t="s">
        <v>280</v>
      </c>
      <c r="C108" s="2583">
        <v>46352.0</v>
      </c>
      <c r="D108" s="2715"/>
      <c r="E108" s="2715" t="s">
        <v>115</v>
      </c>
      <c r="F108" s="2720" t="s">
        <v>6098</v>
      </c>
      <c r="G108" s="2522"/>
      <c r="H108" s="2522"/>
      <c r="I108" s="2522"/>
      <c r="J108" s="2522"/>
      <c r="K108" s="2522"/>
    </row>
    <row r="109">
      <c r="A109" s="2522"/>
      <c r="B109" s="2582" t="s">
        <v>280</v>
      </c>
      <c r="C109" s="2583">
        <v>46353.0</v>
      </c>
      <c r="D109" s="2715"/>
      <c r="E109" s="2715" t="s">
        <v>115</v>
      </c>
      <c r="F109" s="2718"/>
      <c r="G109" s="2522"/>
      <c r="H109" s="2522"/>
      <c r="I109" s="2522"/>
      <c r="J109" s="2522"/>
      <c r="K109" s="2522"/>
    </row>
    <row r="110">
      <c r="A110" s="2522"/>
      <c r="B110" s="2582" t="s">
        <v>280</v>
      </c>
      <c r="C110" s="2583">
        <v>46354.0</v>
      </c>
      <c r="D110" s="2715"/>
      <c r="E110" s="2715" t="s">
        <v>115</v>
      </c>
      <c r="F110" s="2717"/>
      <c r="G110" s="2522"/>
      <c r="H110" s="2522"/>
      <c r="I110" s="2522"/>
      <c r="J110" s="2522"/>
      <c r="K110" s="2522"/>
    </row>
    <row r="111">
      <c r="A111" s="2522"/>
      <c r="B111" s="2582" t="s">
        <v>280</v>
      </c>
      <c r="C111" s="2583">
        <v>46355.0</v>
      </c>
      <c r="D111" s="2715"/>
      <c r="E111" s="2715" t="s">
        <v>115</v>
      </c>
      <c r="F111" s="2717"/>
      <c r="G111" s="2522"/>
      <c r="H111" s="2522"/>
      <c r="I111" s="2522"/>
      <c r="J111" s="2522"/>
      <c r="K111" s="2522"/>
    </row>
    <row r="112">
      <c r="A112" s="2522"/>
      <c r="B112" s="2694" t="s">
        <v>280</v>
      </c>
      <c r="C112" s="2583">
        <v>46356.0</v>
      </c>
      <c r="D112" s="2715"/>
      <c r="E112" s="2715" t="s">
        <v>115</v>
      </c>
      <c r="F112" s="2717"/>
      <c r="G112" s="2522"/>
      <c r="H112" s="2522"/>
      <c r="I112" s="2522"/>
      <c r="J112" s="2522"/>
      <c r="K112" s="2522"/>
    </row>
  </sheetData>
  <mergeCells count="21">
    <mergeCell ref="C2:D2"/>
    <mergeCell ref="G2:H2"/>
    <mergeCell ref="B3:B4"/>
    <mergeCell ref="C3:D4"/>
    <mergeCell ref="E3:E5"/>
    <mergeCell ref="F3:F5"/>
    <mergeCell ref="G3:H5"/>
    <mergeCell ref="D12:H12"/>
    <mergeCell ref="B16:F19"/>
    <mergeCell ref="G16:H19"/>
    <mergeCell ref="B20:H20"/>
    <mergeCell ref="B21:H21"/>
    <mergeCell ref="E31:E32"/>
    <mergeCell ref="B51:F53"/>
    <mergeCell ref="C5:D5"/>
    <mergeCell ref="C6:H6"/>
    <mergeCell ref="B7:B8"/>
    <mergeCell ref="B9:B11"/>
    <mergeCell ref="D9:H9"/>
    <mergeCell ref="D10:H10"/>
    <mergeCell ref="D11:H11"/>
  </mergeCells>
  <dataValidations>
    <dataValidation type="list" allowBlank="1" showErrorMessage="1" sqref="B58:B112">
      <formula1>"超級品牌日,今日旗艦店"</formula1>
    </dataValidation>
  </dataValidations>
  <hyperlinks>
    <hyperlink r:id="rId1" ref="B51"/>
    <hyperlink r:id="rId2" ref="E58"/>
    <hyperlink r:id="rId3" ref="E59"/>
    <hyperlink r:id="rId4" ref="E60"/>
    <hyperlink r:id="rId5" ref="E61"/>
    <hyperlink r:id="rId6" ref="E62"/>
    <hyperlink r:id="rId7" ref="E63"/>
    <hyperlink r:id="rId8" ref="E64"/>
    <hyperlink r:id="rId9" ref="E65"/>
    <hyperlink r:id="rId10" ref="E66"/>
    <hyperlink r:id="rId11" ref="E67"/>
    <hyperlink r:id="rId12" ref="E68"/>
    <hyperlink r:id="rId13" ref="E69"/>
    <hyperlink r:id="rId14" ref="E70"/>
    <hyperlink r:id="rId15" ref="E71"/>
    <hyperlink r:id="rId16" ref="E72"/>
    <hyperlink r:id="rId17" ref="E73"/>
    <hyperlink r:id="rId18" ref="E74"/>
    <hyperlink r:id="rId19" ref="E75"/>
    <hyperlink r:id="rId20" ref="E76"/>
    <hyperlink r:id="rId21" ref="E77"/>
    <hyperlink r:id="rId22" ref="E78"/>
    <hyperlink r:id="rId23" ref="E84"/>
    <hyperlink r:id="rId24" ref="E85"/>
    <hyperlink r:id="rId25" ref="E86"/>
    <hyperlink r:id="rId26" ref="E87"/>
    <hyperlink r:id="rId27" ref="E88"/>
    <hyperlink r:id="rId28" ref="E89"/>
    <hyperlink r:id="rId29" ref="E90"/>
    <hyperlink r:id="rId30" ref="E91"/>
    <hyperlink r:id="rId31" ref="E92"/>
    <hyperlink r:id="rId32" ref="E93"/>
    <hyperlink r:id="rId33" ref="E94"/>
    <hyperlink r:id="rId34" ref="E95"/>
    <hyperlink r:id="rId35" ref="E96"/>
    <hyperlink r:id="rId36" ref="E97"/>
    <hyperlink r:id="rId37" ref="E98"/>
    <hyperlink r:id="rId38" ref="E99"/>
    <hyperlink r:id="rId39" ref="E100"/>
    <hyperlink r:id="rId40" ref="E101"/>
    <hyperlink r:id="rId41" ref="E102"/>
    <hyperlink r:id="rId42" ref="E103"/>
    <hyperlink r:id="rId43" ref="E104"/>
    <hyperlink r:id="rId44" ref="E105"/>
    <hyperlink r:id="rId45" ref="E106"/>
    <hyperlink r:id="rId46" ref="E10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16.25"/>
    <col customWidth="1" min="2" max="8" width="22.0"/>
    <col customWidth="1" min="9" max="11" width="18.13"/>
  </cols>
  <sheetData>
    <row r="1">
      <c r="A1" s="2521"/>
      <c r="B1" s="2522"/>
      <c r="C1" s="2522"/>
      <c r="D1" s="2522"/>
      <c r="E1" s="2522"/>
      <c r="F1" s="2522"/>
      <c r="G1" s="2522"/>
      <c r="H1" s="2522"/>
      <c r="I1" s="2522"/>
      <c r="J1" s="2522"/>
      <c r="K1" s="2522"/>
    </row>
    <row r="2">
      <c r="A2" s="2522"/>
      <c r="B2" s="2134" t="s">
        <v>0</v>
      </c>
      <c r="C2" s="1620" t="s">
        <v>5870</v>
      </c>
      <c r="D2" s="4"/>
      <c r="E2" s="5" t="s">
        <v>2</v>
      </c>
      <c r="F2" s="5" t="s">
        <v>3</v>
      </c>
      <c r="G2" s="2236" t="s">
        <v>4</v>
      </c>
      <c r="H2" s="4"/>
      <c r="I2" s="2522"/>
      <c r="J2" s="2522"/>
      <c r="K2" s="2522"/>
    </row>
    <row r="3">
      <c r="A3" s="2522"/>
      <c r="B3" s="2137" t="s">
        <v>5</v>
      </c>
      <c r="C3" s="2237" t="s">
        <v>698</v>
      </c>
      <c r="D3" s="65"/>
      <c r="E3" s="2523">
        <v>1.0</v>
      </c>
      <c r="F3" s="2524"/>
      <c r="G3" s="2525"/>
      <c r="H3" s="65"/>
      <c r="I3" s="2522"/>
      <c r="J3" s="2522"/>
      <c r="K3" s="2522"/>
    </row>
    <row r="4">
      <c r="A4" s="2522"/>
      <c r="B4" s="14"/>
      <c r="C4" s="153"/>
      <c r="D4" s="114"/>
      <c r="E4" s="25"/>
      <c r="F4" s="25"/>
      <c r="G4" s="51"/>
      <c r="H4" s="98"/>
      <c r="I4" s="2522"/>
      <c r="J4" s="2522"/>
      <c r="K4" s="2522"/>
    </row>
    <row r="5">
      <c r="A5" s="2522"/>
      <c r="B5" s="2134" t="s">
        <v>9</v>
      </c>
      <c r="C5" s="2703">
        <v>46323.0</v>
      </c>
      <c r="D5" s="4"/>
      <c r="E5" s="14"/>
      <c r="F5" s="14"/>
      <c r="G5" s="153"/>
      <c r="H5" s="114"/>
      <c r="I5" s="2522"/>
      <c r="J5" s="2522"/>
      <c r="K5" s="2522"/>
    </row>
    <row r="6">
      <c r="A6" s="2522"/>
      <c r="B6" s="2134" t="s">
        <v>11</v>
      </c>
      <c r="C6" s="8" t="s">
        <v>5650</v>
      </c>
      <c r="D6" s="15"/>
      <c r="E6" s="15"/>
      <c r="F6" s="15"/>
      <c r="G6" s="15"/>
      <c r="H6" s="4"/>
      <c r="I6" s="2522"/>
      <c r="J6" s="2522"/>
      <c r="K6" s="2522"/>
    </row>
    <row r="7">
      <c r="A7" s="2522"/>
      <c r="B7" s="2136" t="s">
        <v>13</v>
      </c>
      <c r="C7" s="17" t="s">
        <v>5657</v>
      </c>
      <c r="D7" s="17" t="s">
        <v>6021</v>
      </c>
      <c r="E7" s="2532"/>
      <c r="F7" s="2532"/>
      <c r="G7" s="2532"/>
      <c r="H7" s="2532"/>
      <c r="I7" s="2522"/>
      <c r="J7" s="2522"/>
      <c r="K7" s="2522"/>
    </row>
    <row r="8">
      <c r="A8" s="2522"/>
      <c r="B8" s="14"/>
      <c r="C8" s="20">
        <v>1.0</v>
      </c>
      <c r="D8" s="20" t="s">
        <v>6023</v>
      </c>
      <c r="E8" s="2532"/>
      <c r="F8" s="2532"/>
      <c r="G8" s="2532"/>
      <c r="H8" s="2532"/>
      <c r="I8" s="2522"/>
      <c r="J8" s="2522"/>
      <c r="K8" s="2522"/>
    </row>
    <row r="9">
      <c r="A9" s="2522"/>
      <c r="B9" s="2137" t="s">
        <v>22</v>
      </c>
      <c r="C9" s="23" t="s">
        <v>23</v>
      </c>
      <c r="D9" s="24" t="s">
        <v>25</v>
      </c>
      <c r="E9" s="15"/>
      <c r="F9" s="15"/>
      <c r="G9" s="15"/>
      <c r="H9" s="4"/>
      <c r="I9" s="2522"/>
      <c r="J9" s="2522"/>
      <c r="K9" s="2522"/>
    </row>
    <row r="10">
      <c r="A10" s="2522"/>
      <c r="B10" s="25"/>
      <c r="C10" s="23" t="s">
        <v>26</v>
      </c>
      <c r="D10" s="24" t="s">
        <v>27</v>
      </c>
      <c r="E10" s="15"/>
      <c r="F10" s="15"/>
      <c r="G10" s="15"/>
      <c r="H10" s="4"/>
      <c r="I10" s="2522"/>
      <c r="J10" s="2522"/>
      <c r="K10" s="2522"/>
    </row>
    <row r="11">
      <c r="A11" s="2522"/>
      <c r="B11" s="14"/>
      <c r="C11" s="23" t="s">
        <v>28</v>
      </c>
      <c r="D11" s="24" t="s">
        <v>29</v>
      </c>
      <c r="E11" s="15"/>
      <c r="F11" s="15"/>
      <c r="G11" s="15"/>
      <c r="H11" s="4"/>
      <c r="I11" s="2522"/>
      <c r="J11" s="2522"/>
      <c r="K11" s="2522"/>
    </row>
    <row r="12">
      <c r="A12" s="2522"/>
      <c r="B12" s="2134" t="s">
        <v>30</v>
      </c>
      <c r="C12" s="26" t="s">
        <v>31</v>
      </c>
      <c r="D12" s="24" t="s">
        <v>32</v>
      </c>
      <c r="E12" s="15"/>
      <c r="F12" s="15"/>
      <c r="G12" s="15"/>
      <c r="H12" s="4"/>
      <c r="I12" s="2522"/>
      <c r="J12" s="2522"/>
      <c r="K12" s="2522"/>
    </row>
    <row r="13">
      <c r="A13" s="2522"/>
      <c r="B13" s="2534"/>
      <c r="C13" s="2522"/>
      <c r="D13" s="2522"/>
      <c r="E13" s="2522"/>
      <c r="F13" s="2522"/>
      <c r="G13" s="2522"/>
      <c r="H13" s="2522"/>
      <c r="I13" s="2522"/>
      <c r="J13" s="2522"/>
      <c r="K13" s="2522"/>
    </row>
    <row r="14">
      <c r="A14" s="2522"/>
      <c r="B14" s="2704" t="s">
        <v>36</v>
      </c>
      <c r="C14" s="2665" t="s">
        <v>6026</v>
      </c>
      <c r="D14" s="2666"/>
      <c r="E14" s="2666"/>
      <c r="F14" s="2522"/>
      <c r="G14" s="2522"/>
      <c r="H14" s="2522"/>
      <c r="I14" s="2522"/>
      <c r="J14" s="2522"/>
      <c r="K14" s="2522"/>
    </row>
    <row r="15">
      <c r="A15" s="2522"/>
      <c r="C15" s="2665" t="s">
        <v>6027</v>
      </c>
      <c r="D15" s="2666"/>
      <c r="E15" s="2666"/>
      <c r="F15" s="2667"/>
      <c r="G15" s="2522"/>
      <c r="H15" s="2522"/>
      <c r="I15" s="2522"/>
      <c r="J15" s="2522"/>
      <c r="K15" s="2522"/>
    </row>
    <row r="16">
      <c r="A16" s="2522"/>
      <c r="B16" s="2536" t="s">
        <v>6028</v>
      </c>
      <c r="C16" s="36"/>
      <c r="D16" s="36"/>
      <c r="E16" s="36"/>
      <c r="F16" s="65"/>
      <c r="G16" s="2537" t="s">
        <v>6025</v>
      </c>
      <c r="H16" s="65"/>
      <c r="I16" s="2522"/>
      <c r="J16" s="2522"/>
      <c r="K16" s="2522"/>
    </row>
    <row r="17">
      <c r="A17" s="2522"/>
      <c r="B17" s="51"/>
      <c r="F17" s="98"/>
      <c r="G17" s="51"/>
      <c r="H17" s="98"/>
      <c r="I17" s="2522"/>
      <c r="J17" s="2522"/>
      <c r="K17" s="2522"/>
    </row>
    <row r="18">
      <c r="A18" s="2522"/>
      <c r="B18" s="51"/>
      <c r="F18" s="98"/>
      <c r="G18" s="51"/>
      <c r="H18" s="98"/>
      <c r="I18" s="2522"/>
      <c r="J18" s="2522"/>
      <c r="K18" s="2522"/>
    </row>
    <row r="19">
      <c r="A19" s="2522"/>
      <c r="B19" s="153"/>
      <c r="C19" s="113"/>
      <c r="D19" s="113"/>
      <c r="E19" s="113"/>
      <c r="F19" s="114"/>
      <c r="G19" s="153"/>
      <c r="H19" s="114"/>
      <c r="I19" s="2522"/>
      <c r="J19" s="2522"/>
      <c r="K19" s="2522"/>
    </row>
    <row r="20">
      <c r="A20" s="2522"/>
      <c r="B20" s="2538" t="s">
        <v>5253</v>
      </c>
      <c r="C20" s="36"/>
      <c r="D20" s="36"/>
      <c r="E20" s="36"/>
      <c r="F20" s="36"/>
      <c r="G20" s="36"/>
      <c r="H20" s="65"/>
      <c r="I20" s="2522"/>
      <c r="J20" s="2522"/>
      <c r="K20" s="2522"/>
    </row>
    <row r="21">
      <c r="A21" s="2522"/>
      <c r="B21" s="2539" t="s">
        <v>4214</v>
      </c>
      <c r="C21" s="15"/>
      <c r="D21" s="15"/>
      <c r="E21" s="15"/>
      <c r="F21" s="15"/>
      <c r="G21" s="15"/>
      <c r="H21" s="4"/>
      <c r="I21" s="2522"/>
      <c r="J21" s="2522"/>
      <c r="K21" s="2522"/>
    </row>
    <row r="22">
      <c r="A22" s="2522"/>
      <c r="B22" s="2540" t="s">
        <v>71</v>
      </c>
      <c r="C22" s="2540" t="s">
        <v>62</v>
      </c>
      <c r="D22" s="2540" t="s">
        <v>66</v>
      </c>
      <c r="E22" s="2540" t="s">
        <v>67</v>
      </c>
      <c r="F22" s="2540" t="s">
        <v>68</v>
      </c>
      <c r="G22" s="2540" t="s">
        <v>69</v>
      </c>
      <c r="H22" s="2540" t="s">
        <v>70</v>
      </c>
      <c r="I22" s="2522"/>
      <c r="J22" s="2522"/>
      <c r="K22" s="2522"/>
    </row>
    <row r="23">
      <c r="A23" s="2522"/>
      <c r="B23" s="2633">
        <v>1.0</v>
      </c>
      <c r="C23" s="2633">
        <v>2.0</v>
      </c>
      <c r="D23" s="2633">
        <v>3.0</v>
      </c>
      <c r="E23" s="2633">
        <v>4.0</v>
      </c>
      <c r="F23" s="2633">
        <v>5.0</v>
      </c>
      <c r="G23" s="2633">
        <v>6.0</v>
      </c>
      <c r="H23" s="2633">
        <v>7.0</v>
      </c>
      <c r="I23" s="2522"/>
      <c r="J23" s="2522"/>
      <c r="K23" s="2522"/>
    </row>
    <row r="24" ht="18.0" customHeight="1">
      <c r="A24" s="2522"/>
      <c r="B24" s="2543"/>
      <c r="C24" s="2543"/>
      <c r="D24" s="2543"/>
      <c r="E24" s="2543"/>
      <c r="F24" s="2543"/>
      <c r="G24" s="2543"/>
      <c r="H24" s="2543"/>
      <c r="I24" s="2522"/>
      <c r="J24" s="2522"/>
      <c r="K24" s="2522"/>
    </row>
    <row r="25" ht="18.0" customHeight="1">
      <c r="A25" s="2522"/>
      <c r="B25" s="2543"/>
      <c r="C25" s="2543"/>
      <c r="D25" s="2543"/>
      <c r="E25" s="2543"/>
      <c r="F25" s="2543"/>
      <c r="G25" s="2543"/>
      <c r="H25" s="2543"/>
      <c r="I25" s="2522"/>
      <c r="J25" s="2522"/>
      <c r="K25" s="2522"/>
    </row>
    <row r="26" ht="18.0" customHeight="1">
      <c r="A26" s="2522"/>
      <c r="B26" s="2543"/>
      <c r="C26" s="2547" t="s">
        <v>78</v>
      </c>
      <c r="D26" s="2547" t="s">
        <v>78</v>
      </c>
      <c r="E26" s="2547" t="s">
        <v>78</v>
      </c>
      <c r="F26" s="2547" t="s">
        <v>78</v>
      </c>
      <c r="G26" s="2547" t="s">
        <v>78</v>
      </c>
      <c r="H26" s="2547" t="s">
        <v>78</v>
      </c>
      <c r="I26" s="2522"/>
      <c r="J26" s="2522"/>
      <c r="K26" s="2522"/>
    </row>
    <row r="27" ht="18.0" customHeight="1">
      <c r="A27" s="2522"/>
      <c r="B27" s="2548" t="s">
        <v>280</v>
      </c>
      <c r="C27" s="2549" t="s">
        <v>280</v>
      </c>
      <c r="D27" s="2549" t="s">
        <v>280</v>
      </c>
      <c r="E27" s="2548" t="s">
        <v>280</v>
      </c>
      <c r="F27" s="2549" t="s">
        <v>280</v>
      </c>
      <c r="G27" s="2549" t="s">
        <v>280</v>
      </c>
      <c r="H27" s="2549" t="s">
        <v>280</v>
      </c>
      <c r="I27" s="2522"/>
      <c r="J27" s="2522"/>
      <c r="K27" s="2522"/>
    </row>
    <row r="28" ht="18.0" customHeight="1">
      <c r="A28" s="2522"/>
      <c r="B28" s="2633">
        <v>8.0</v>
      </c>
      <c r="C28" s="2633">
        <v>9.0</v>
      </c>
      <c r="D28" s="2633">
        <v>10.0</v>
      </c>
      <c r="E28" s="2633">
        <v>11.0</v>
      </c>
      <c r="F28" s="2633">
        <v>12.0</v>
      </c>
      <c r="G28" s="2633">
        <v>13.0</v>
      </c>
      <c r="H28" s="2633">
        <v>14.0</v>
      </c>
      <c r="I28" s="2522"/>
      <c r="J28" s="2522"/>
      <c r="K28" s="2522"/>
    </row>
    <row r="29" ht="18.0" customHeight="1">
      <c r="A29" s="2522"/>
      <c r="B29" s="2543"/>
      <c r="C29" s="2543"/>
      <c r="D29" s="2543"/>
      <c r="E29" s="2543"/>
      <c r="F29" s="2543"/>
      <c r="G29" s="2543"/>
      <c r="H29" s="2543"/>
      <c r="I29" s="2522"/>
      <c r="J29" s="2522"/>
      <c r="K29" s="2522"/>
    </row>
    <row r="30" ht="18.0" customHeight="1">
      <c r="A30" s="2522"/>
      <c r="B30" s="2546" t="s">
        <v>4102</v>
      </c>
      <c r="C30" s="2543"/>
      <c r="D30" s="2543"/>
      <c r="E30" s="2543"/>
      <c r="F30" s="2551"/>
      <c r="G30" s="2543"/>
      <c r="H30" s="2543"/>
      <c r="I30" s="2522"/>
      <c r="J30" s="2522"/>
      <c r="K30" s="2522"/>
    </row>
    <row r="31" ht="18.0" customHeight="1">
      <c r="A31" s="2522"/>
      <c r="B31" s="2547" t="s">
        <v>78</v>
      </c>
      <c r="C31" s="2547" t="s">
        <v>78</v>
      </c>
      <c r="D31" s="2547" t="s">
        <v>78</v>
      </c>
      <c r="E31" s="2550" t="s">
        <v>6030</v>
      </c>
      <c r="F31" s="2547" t="s">
        <v>78</v>
      </c>
      <c r="G31" s="2547" t="s">
        <v>78</v>
      </c>
      <c r="H31" s="2547" t="s">
        <v>78</v>
      </c>
      <c r="I31" s="2522"/>
      <c r="J31" s="2522"/>
      <c r="K31" s="2522"/>
    </row>
    <row r="32" ht="18.0" customHeight="1">
      <c r="A32" s="2522"/>
      <c r="B32" s="2549" t="s">
        <v>280</v>
      </c>
      <c r="C32" s="2549" t="s">
        <v>280</v>
      </c>
      <c r="D32" s="2549" t="s">
        <v>280</v>
      </c>
      <c r="E32" s="25"/>
      <c r="F32" s="2549" t="s">
        <v>280</v>
      </c>
      <c r="G32" s="2548" t="s">
        <v>280</v>
      </c>
      <c r="H32" s="2548" t="s">
        <v>280</v>
      </c>
      <c r="I32" s="2522"/>
      <c r="J32" s="2522"/>
      <c r="K32" s="2522"/>
    </row>
    <row r="33">
      <c r="A33" s="2522"/>
      <c r="B33" s="2633">
        <v>15.0</v>
      </c>
      <c r="C33" s="2633">
        <v>16.0</v>
      </c>
      <c r="D33" s="2633">
        <v>17.0</v>
      </c>
      <c r="E33" s="2633">
        <v>18.0</v>
      </c>
      <c r="F33" s="2633">
        <v>19.0</v>
      </c>
      <c r="G33" s="2633">
        <v>20.0</v>
      </c>
      <c r="H33" s="2633">
        <v>21.0</v>
      </c>
      <c r="I33" s="2522"/>
      <c r="J33" s="2522"/>
      <c r="K33" s="2522"/>
    </row>
    <row r="34" ht="18.0" customHeight="1">
      <c r="A34" s="2522"/>
      <c r="B34" s="2543"/>
      <c r="C34" s="2543"/>
      <c r="D34" s="2543"/>
      <c r="E34" s="2543"/>
      <c r="F34" s="2543"/>
      <c r="G34" s="2543"/>
      <c r="H34" s="2543"/>
      <c r="I34" s="2522"/>
      <c r="J34" s="2522"/>
      <c r="K34" s="2522"/>
    </row>
    <row r="35" ht="18.0" customHeight="1">
      <c r="A35" s="2522"/>
      <c r="B35" s="2546" t="s">
        <v>4102</v>
      </c>
      <c r="C35" s="2543"/>
      <c r="D35" s="2543"/>
      <c r="E35" s="2543"/>
      <c r="F35" s="2543"/>
      <c r="G35" s="2543"/>
      <c r="H35" s="2543"/>
      <c r="I35" s="2522"/>
      <c r="J35" s="2522"/>
      <c r="K35" s="2522"/>
    </row>
    <row r="36" ht="18.0" customHeight="1">
      <c r="A36" s="2522"/>
      <c r="B36" s="2547" t="s">
        <v>78</v>
      </c>
      <c r="C36" s="2547" t="s">
        <v>78</v>
      </c>
      <c r="D36" s="2547" t="s">
        <v>78</v>
      </c>
      <c r="E36" s="2552" t="s">
        <v>6033</v>
      </c>
      <c r="F36" s="2547" t="s">
        <v>78</v>
      </c>
      <c r="G36" s="2547" t="s">
        <v>78</v>
      </c>
      <c r="H36" s="2547" t="s">
        <v>78</v>
      </c>
      <c r="I36" s="2522"/>
      <c r="J36" s="2522"/>
      <c r="K36" s="2522"/>
    </row>
    <row r="37" ht="18.0" customHeight="1">
      <c r="A37" s="2522"/>
      <c r="B37" s="2548" t="s">
        <v>280</v>
      </c>
      <c r="C37" s="2548" t="s">
        <v>280</v>
      </c>
      <c r="D37" s="2548" t="s">
        <v>280</v>
      </c>
      <c r="E37" s="2548" t="s">
        <v>280</v>
      </c>
      <c r="F37" s="2548" t="s">
        <v>280</v>
      </c>
      <c r="G37" s="2548" t="s">
        <v>280</v>
      </c>
      <c r="H37" s="2548" t="s">
        <v>280</v>
      </c>
      <c r="I37" s="2522"/>
      <c r="J37" s="2522"/>
      <c r="K37" s="2522"/>
    </row>
    <row r="38">
      <c r="A38" s="2522"/>
      <c r="B38" s="2633">
        <v>22.0</v>
      </c>
      <c r="C38" s="2633">
        <v>23.0</v>
      </c>
      <c r="D38" s="2633">
        <v>24.0</v>
      </c>
      <c r="E38" s="2633">
        <v>25.0</v>
      </c>
      <c r="F38" s="2633">
        <v>26.0</v>
      </c>
      <c r="G38" s="2633">
        <v>27.0</v>
      </c>
      <c r="H38" s="2633">
        <v>28.0</v>
      </c>
      <c r="I38" s="2522"/>
      <c r="J38" s="2522"/>
      <c r="K38" s="2522"/>
    </row>
    <row r="39" ht="18.0" customHeight="1">
      <c r="A39" s="2522"/>
      <c r="B39" s="2543"/>
      <c r="C39" s="2543"/>
      <c r="D39" s="2543"/>
      <c r="E39" s="2543"/>
      <c r="F39" s="2543"/>
      <c r="G39" s="2543"/>
      <c r="H39" s="2543"/>
      <c r="I39" s="2522"/>
      <c r="J39" s="2522"/>
      <c r="K39" s="2522"/>
    </row>
    <row r="40" ht="18.0" customHeight="1">
      <c r="A40" s="2522"/>
      <c r="B40" s="159"/>
      <c r="C40" s="2543"/>
      <c r="D40" s="2543"/>
      <c r="E40" s="2543"/>
      <c r="F40" s="2543"/>
      <c r="G40" s="2543"/>
      <c r="H40" s="2543"/>
      <c r="I40" s="2522"/>
      <c r="J40" s="2522"/>
      <c r="K40" s="2522"/>
    </row>
    <row r="41" ht="18.0" customHeight="1">
      <c r="A41" s="2522"/>
      <c r="B41" s="2546" t="s">
        <v>4102</v>
      </c>
      <c r="C41" s="2547" t="s">
        <v>78</v>
      </c>
      <c r="D41" s="2547" t="s">
        <v>78</v>
      </c>
      <c r="E41" s="2553" t="s">
        <v>4108</v>
      </c>
      <c r="F41" s="2547" t="s">
        <v>78</v>
      </c>
      <c r="G41" s="2547" t="s">
        <v>78</v>
      </c>
      <c r="H41" s="2547" t="s">
        <v>78</v>
      </c>
      <c r="I41" s="2522"/>
      <c r="J41" s="2522"/>
      <c r="K41" s="2522"/>
    </row>
    <row r="42" ht="18.0" customHeight="1">
      <c r="A42" s="2522"/>
      <c r="B42" s="2548" t="s">
        <v>280</v>
      </c>
      <c r="C42" s="2548" t="s">
        <v>280</v>
      </c>
      <c r="D42" s="2548" t="s">
        <v>280</v>
      </c>
      <c r="E42" s="2548" t="s">
        <v>280</v>
      </c>
      <c r="F42" s="2548" t="s">
        <v>280</v>
      </c>
      <c r="G42" s="2548" t="s">
        <v>280</v>
      </c>
      <c r="H42" s="2548" t="s">
        <v>280</v>
      </c>
      <c r="I42" s="2522"/>
      <c r="J42" s="2522"/>
      <c r="K42" s="2522"/>
    </row>
    <row r="43">
      <c r="A43" s="2522"/>
      <c r="B43" s="2633">
        <v>29.0</v>
      </c>
      <c r="C43" s="2633">
        <v>30.0</v>
      </c>
      <c r="D43" s="2706"/>
      <c r="E43" s="2706"/>
      <c r="F43" s="2706"/>
      <c r="G43" s="2706"/>
      <c r="H43" s="2633"/>
      <c r="I43" s="2522"/>
      <c r="J43" s="2522"/>
      <c r="K43" s="2522"/>
    </row>
    <row r="44" ht="18.0" customHeight="1">
      <c r="A44" s="2522"/>
      <c r="B44" s="2543"/>
      <c r="C44" s="2543"/>
      <c r="D44" s="2634"/>
      <c r="E44" s="2634"/>
      <c r="F44" s="2634"/>
      <c r="G44" s="2634"/>
      <c r="H44" s="2634"/>
      <c r="I44" s="2522"/>
      <c r="J44" s="2522"/>
      <c r="K44" s="2522"/>
    </row>
    <row r="45" ht="18.0" customHeight="1">
      <c r="A45" s="2522"/>
      <c r="B45" s="159"/>
      <c r="C45" s="2543"/>
      <c r="D45" s="2634"/>
      <c r="E45" s="2634"/>
      <c r="F45" s="2634"/>
      <c r="G45" s="2634"/>
      <c r="H45" s="2634"/>
      <c r="I45" s="2522"/>
      <c r="J45" s="2522"/>
      <c r="K45" s="2522"/>
    </row>
    <row r="46" ht="18.0" customHeight="1">
      <c r="A46" s="2522"/>
      <c r="B46" s="2546" t="s">
        <v>4102</v>
      </c>
      <c r="C46" s="2547" t="s">
        <v>78</v>
      </c>
      <c r="D46" s="2634"/>
      <c r="E46" s="2634"/>
      <c r="F46" s="2634"/>
      <c r="G46" s="2634"/>
      <c r="H46" s="2634"/>
      <c r="I46" s="2522"/>
      <c r="J46" s="2522"/>
      <c r="K46" s="2522"/>
    </row>
    <row r="47" ht="18.0" customHeight="1">
      <c r="A47" s="2522"/>
      <c r="B47" s="2548" t="s">
        <v>280</v>
      </c>
      <c r="C47" s="2548" t="s">
        <v>280</v>
      </c>
      <c r="D47" s="2634"/>
      <c r="E47" s="2634"/>
      <c r="F47" s="2634"/>
      <c r="G47" s="2634"/>
      <c r="H47" s="2634"/>
      <c r="I47" s="2522"/>
      <c r="J47" s="2522"/>
      <c r="K47" s="2522"/>
    </row>
    <row r="48">
      <c r="A48" s="2522"/>
      <c r="B48" s="2669"/>
      <c r="C48" s="2522"/>
      <c r="D48" s="2522"/>
      <c r="E48" s="2522"/>
      <c r="F48" s="2522"/>
      <c r="G48" s="2522"/>
      <c r="H48" s="2522"/>
      <c r="I48" s="2522"/>
      <c r="J48" s="2522"/>
      <c r="K48" s="2522"/>
    </row>
    <row r="49">
      <c r="A49" s="2522"/>
      <c r="B49" s="2522"/>
      <c r="C49" s="2522"/>
      <c r="D49" s="2522"/>
      <c r="E49" s="2522"/>
      <c r="F49" s="2522"/>
      <c r="G49" s="2522"/>
      <c r="H49" s="2522"/>
      <c r="I49" s="2522"/>
      <c r="J49" s="2522"/>
      <c r="K49" s="2522"/>
    </row>
    <row r="50">
      <c r="A50" s="2522"/>
      <c r="C50" s="2707"/>
      <c r="D50" s="2707"/>
      <c r="E50" s="2707"/>
      <c r="F50" s="2708"/>
      <c r="G50" s="2522"/>
      <c r="H50" s="2522"/>
      <c r="I50" s="2522"/>
      <c r="J50" s="2522"/>
      <c r="K50" s="2522"/>
    </row>
    <row r="51">
      <c r="A51" s="2522"/>
      <c r="B51" s="2709" t="s">
        <v>5436</v>
      </c>
      <c r="C51" s="36"/>
      <c r="D51" s="36"/>
      <c r="E51" s="36"/>
      <c r="F51" s="65"/>
      <c r="G51" s="2522"/>
      <c r="H51" s="2522"/>
      <c r="I51" s="2522"/>
      <c r="J51" s="2522"/>
      <c r="K51" s="2522"/>
    </row>
    <row r="52">
      <c r="A52" s="2522"/>
      <c r="B52" s="51"/>
      <c r="F52" s="98"/>
      <c r="G52" s="2522"/>
      <c r="H52" s="2522"/>
      <c r="I52" s="2522"/>
      <c r="J52" s="2522"/>
      <c r="K52" s="2522"/>
    </row>
    <row r="53">
      <c r="A53" s="2522"/>
      <c r="B53" s="153"/>
      <c r="C53" s="113"/>
      <c r="D53" s="113"/>
      <c r="E53" s="113"/>
      <c r="F53" s="114"/>
      <c r="G53" s="2522"/>
      <c r="H53" s="2522"/>
      <c r="I53" s="2522"/>
      <c r="J53" s="2522"/>
      <c r="K53" s="2522"/>
    </row>
    <row r="54">
      <c r="A54" s="2558" t="s">
        <v>4113</v>
      </c>
      <c r="B54" s="2561" t="s">
        <v>448</v>
      </c>
      <c r="C54" s="2562" t="s">
        <v>4114</v>
      </c>
      <c r="D54" s="2563" t="s">
        <v>124</v>
      </c>
      <c r="E54" s="2564" t="s">
        <v>4454</v>
      </c>
      <c r="F54" s="2565" t="s">
        <v>5438</v>
      </c>
      <c r="G54" s="2522"/>
      <c r="H54" s="2522"/>
      <c r="I54" s="2522"/>
      <c r="J54" s="2522"/>
      <c r="K54" s="2522"/>
    </row>
    <row r="55">
      <c r="A55" s="2558"/>
      <c r="B55" s="2566" t="s">
        <v>6037</v>
      </c>
      <c r="C55" s="2567">
        <v>46337.0</v>
      </c>
      <c r="D55" s="2569" t="s">
        <v>508</v>
      </c>
      <c r="E55" s="2569" t="s">
        <v>508</v>
      </c>
      <c r="F55" s="2570" t="s">
        <v>508</v>
      </c>
      <c r="G55" s="2522"/>
      <c r="H55" s="2522"/>
      <c r="I55" s="2522"/>
      <c r="J55" s="2522"/>
      <c r="K55" s="2522"/>
    </row>
    <row r="56">
      <c r="A56" s="2522"/>
      <c r="B56" s="2566" t="s">
        <v>3981</v>
      </c>
      <c r="C56" s="2637">
        <v>46344.0</v>
      </c>
      <c r="D56" s="2569" t="s">
        <v>508</v>
      </c>
      <c r="E56" s="2569" t="s">
        <v>508</v>
      </c>
      <c r="F56" s="2570" t="s">
        <v>508</v>
      </c>
      <c r="G56" s="2522"/>
      <c r="H56" s="2522"/>
      <c r="I56" s="2522"/>
      <c r="J56" s="2522"/>
      <c r="K56" s="2522"/>
    </row>
    <row r="57">
      <c r="A57" s="2522"/>
      <c r="B57" s="2566" t="s">
        <v>4120</v>
      </c>
      <c r="C57" s="2567">
        <v>46351.0</v>
      </c>
      <c r="D57" s="2569" t="s">
        <v>508</v>
      </c>
      <c r="E57" s="2569" t="s">
        <v>508</v>
      </c>
      <c r="F57" s="2570" t="s">
        <v>508</v>
      </c>
      <c r="G57" s="2522"/>
      <c r="H57" s="2522"/>
      <c r="I57" s="2522"/>
      <c r="J57" s="2522"/>
      <c r="K57" s="2522"/>
    </row>
    <row r="58">
      <c r="A58" s="2522"/>
      <c r="B58" s="2571" t="s">
        <v>78</v>
      </c>
      <c r="C58" s="2670">
        <v>46328.0</v>
      </c>
      <c r="D58" s="2710" t="s">
        <v>501</v>
      </c>
      <c r="E58" s="2711" t="s">
        <v>5733</v>
      </c>
      <c r="F58" s="2650"/>
      <c r="G58" s="2522"/>
      <c r="H58" s="2522"/>
      <c r="I58" s="2522"/>
      <c r="J58" s="2522"/>
      <c r="K58" s="2522"/>
    </row>
    <row r="59">
      <c r="A59" s="2522"/>
      <c r="B59" s="2571" t="s">
        <v>78</v>
      </c>
      <c r="C59" s="2670">
        <v>46329.0</v>
      </c>
      <c r="D59" s="2675" t="s">
        <v>157</v>
      </c>
      <c r="E59" s="2711" t="s">
        <v>6040</v>
      </c>
      <c r="F59" s="2650"/>
      <c r="G59" s="2522"/>
      <c r="H59" s="2522"/>
      <c r="I59" s="2522"/>
      <c r="J59" s="2522"/>
      <c r="K59" s="2522"/>
    </row>
    <row r="60">
      <c r="A60" s="2522"/>
      <c r="B60" s="2571" t="s">
        <v>78</v>
      </c>
      <c r="C60" s="2670">
        <v>46330.0</v>
      </c>
      <c r="D60" s="2675" t="s">
        <v>479</v>
      </c>
      <c r="E60" s="2711" t="s">
        <v>5907</v>
      </c>
      <c r="F60" s="2650"/>
      <c r="G60" s="2522"/>
      <c r="H60" s="2522"/>
      <c r="I60" s="2522"/>
      <c r="J60" s="2522"/>
      <c r="K60" s="2522"/>
    </row>
    <row r="61">
      <c r="A61" s="2522"/>
      <c r="B61" s="2571" t="s">
        <v>78</v>
      </c>
      <c r="C61" s="2670">
        <v>46331.0</v>
      </c>
      <c r="D61" s="2675" t="s">
        <v>3987</v>
      </c>
      <c r="E61" s="2711" t="s">
        <v>5749</v>
      </c>
      <c r="F61" s="2650"/>
      <c r="G61" s="2522"/>
      <c r="H61" s="2522"/>
      <c r="I61" s="2522"/>
      <c r="J61" s="2522"/>
      <c r="K61" s="2522"/>
    </row>
    <row r="62">
      <c r="A62" s="2522"/>
      <c r="B62" s="2571" t="s">
        <v>78</v>
      </c>
      <c r="C62" s="2670">
        <v>46332.0</v>
      </c>
      <c r="D62" s="2675" t="s">
        <v>6044</v>
      </c>
      <c r="E62" s="2711" t="s">
        <v>5721</v>
      </c>
      <c r="F62" s="2650"/>
      <c r="G62" s="2522"/>
      <c r="H62" s="2522"/>
      <c r="I62" s="2522"/>
      <c r="J62" s="2522"/>
      <c r="K62" s="2522"/>
    </row>
    <row r="63">
      <c r="A63" s="2522"/>
      <c r="B63" s="2571" t="s">
        <v>78</v>
      </c>
      <c r="C63" s="2670">
        <v>46333.0</v>
      </c>
      <c r="D63" s="2675" t="s">
        <v>228</v>
      </c>
      <c r="E63" s="2711" t="s">
        <v>6045</v>
      </c>
      <c r="F63" s="2650"/>
      <c r="G63" s="2522"/>
      <c r="H63" s="2522"/>
      <c r="I63" s="2522"/>
      <c r="J63" s="2522"/>
      <c r="K63" s="2522"/>
    </row>
    <row r="64">
      <c r="A64" s="2522"/>
      <c r="B64" s="2571" t="s">
        <v>78</v>
      </c>
      <c r="C64" s="2670">
        <v>46334.0</v>
      </c>
      <c r="D64" s="2675" t="s">
        <v>786</v>
      </c>
      <c r="E64" s="2711" t="s">
        <v>5729</v>
      </c>
      <c r="F64" s="2650"/>
      <c r="G64" s="2522"/>
      <c r="H64" s="2522"/>
      <c r="I64" s="2522"/>
      <c r="J64" s="2522"/>
      <c r="K64" s="2522"/>
    </row>
    <row r="65">
      <c r="A65" s="2522"/>
      <c r="B65" s="2571" t="s">
        <v>78</v>
      </c>
      <c r="C65" s="2670">
        <v>46335.0</v>
      </c>
      <c r="D65" s="2675" t="s">
        <v>238</v>
      </c>
      <c r="E65" s="2711" t="s">
        <v>6047</v>
      </c>
      <c r="F65" s="2650"/>
      <c r="G65" s="2522"/>
      <c r="H65" s="2522"/>
      <c r="I65" s="2522"/>
      <c r="J65" s="2522"/>
      <c r="K65" s="2522"/>
    </row>
    <row r="66">
      <c r="A66" s="2522"/>
      <c r="B66" s="2571" t="s">
        <v>78</v>
      </c>
      <c r="C66" s="2670">
        <v>46336.0</v>
      </c>
      <c r="D66" s="2675" t="s">
        <v>134</v>
      </c>
      <c r="E66" s="2711" t="s">
        <v>6048</v>
      </c>
      <c r="F66" s="2650"/>
      <c r="G66" s="2522"/>
      <c r="H66" s="2522"/>
      <c r="I66" s="2522"/>
      <c r="J66" s="2522"/>
      <c r="K66" s="2522"/>
    </row>
    <row r="67">
      <c r="A67" s="2522"/>
      <c r="B67" s="2571" t="s">
        <v>78</v>
      </c>
      <c r="C67" s="2670">
        <v>46338.0</v>
      </c>
      <c r="D67" s="2675" t="s">
        <v>5932</v>
      </c>
      <c r="E67" s="2711" t="s">
        <v>5933</v>
      </c>
      <c r="F67" s="2650"/>
      <c r="G67" s="2522"/>
      <c r="H67" s="2522"/>
      <c r="I67" s="2522"/>
      <c r="J67" s="2522"/>
      <c r="K67" s="2522"/>
    </row>
    <row r="68">
      <c r="A68" s="2522"/>
      <c r="B68" s="2571" t="s">
        <v>78</v>
      </c>
      <c r="C68" s="2670">
        <v>46339.0</v>
      </c>
      <c r="D68" s="2675" t="s">
        <v>5778</v>
      </c>
      <c r="E68" s="2711" t="s">
        <v>6050</v>
      </c>
      <c r="F68" s="2650"/>
      <c r="G68" s="2522"/>
      <c r="H68" s="2522"/>
      <c r="I68" s="2522"/>
      <c r="J68" s="2522"/>
      <c r="K68" s="2522"/>
    </row>
    <row r="69">
      <c r="A69" s="2522"/>
      <c r="B69" s="2571" t="s">
        <v>78</v>
      </c>
      <c r="C69" s="2670">
        <v>46340.0</v>
      </c>
      <c r="D69" s="2675" t="s">
        <v>1266</v>
      </c>
      <c r="E69" s="2711" t="s">
        <v>6051</v>
      </c>
      <c r="F69" s="2650"/>
      <c r="G69" s="2522"/>
      <c r="H69" s="2522"/>
      <c r="I69" s="2522"/>
      <c r="J69" s="2522"/>
      <c r="K69" s="2522"/>
    </row>
    <row r="70">
      <c r="A70" s="2522"/>
      <c r="B70" s="2571" t="s">
        <v>78</v>
      </c>
      <c r="C70" s="2670">
        <v>46341.0</v>
      </c>
      <c r="D70" s="2675" t="s">
        <v>5440</v>
      </c>
      <c r="E70" s="2711" t="s">
        <v>6054</v>
      </c>
      <c r="F70" s="2650"/>
      <c r="G70" s="2522"/>
      <c r="H70" s="2522"/>
      <c r="I70" s="2522"/>
      <c r="J70" s="2522"/>
      <c r="K70" s="2522"/>
    </row>
    <row r="71">
      <c r="A71" s="2522"/>
      <c r="B71" s="2571" t="s">
        <v>78</v>
      </c>
      <c r="C71" s="2670">
        <v>46342.0</v>
      </c>
      <c r="D71" s="2675" t="s">
        <v>1245</v>
      </c>
      <c r="E71" s="2711" t="s">
        <v>5862</v>
      </c>
      <c r="F71" s="2650"/>
      <c r="G71" s="2522"/>
      <c r="H71" s="2522"/>
      <c r="I71" s="2522"/>
      <c r="J71" s="2522"/>
      <c r="K71" s="2522"/>
    </row>
    <row r="72">
      <c r="A72" s="2522"/>
      <c r="B72" s="2571" t="s">
        <v>78</v>
      </c>
      <c r="C72" s="2670">
        <v>46343.0</v>
      </c>
      <c r="D72" s="2712" t="s">
        <v>2337</v>
      </c>
      <c r="E72" s="2711" t="s">
        <v>5919</v>
      </c>
      <c r="F72" s="2650"/>
      <c r="G72" s="2522"/>
      <c r="H72" s="2522"/>
      <c r="I72" s="2522"/>
      <c r="J72" s="2522"/>
      <c r="K72" s="2522"/>
    </row>
    <row r="73">
      <c r="A73" s="2522"/>
      <c r="B73" s="2571" t="s">
        <v>78</v>
      </c>
      <c r="C73" s="2670">
        <v>46345.0</v>
      </c>
      <c r="D73" s="2675" t="s">
        <v>4734</v>
      </c>
      <c r="E73" s="2711" t="s">
        <v>5751</v>
      </c>
      <c r="F73" s="2650"/>
      <c r="G73" s="2522"/>
      <c r="H73" s="2522"/>
      <c r="I73" s="2522"/>
      <c r="J73" s="2522"/>
      <c r="K73" s="2522"/>
    </row>
    <row r="74">
      <c r="A74" s="2522"/>
      <c r="B74" s="2571" t="s">
        <v>78</v>
      </c>
      <c r="C74" s="2670">
        <v>46346.0</v>
      </c>
      <c r="D74" s="2675" t="s">
        <v>501</v>
      </c>
      <c r="E74" s="2711" t="s">
        <v>5733</v>
      </c>
      <c r="F74" s="2650"/>
      <c r="G74" s="2522"/>
      <c r="H74" s="2522"/>
      <c r="I74" s="2522"/>
      <c r="J74" s="2522"/>
      <c r="K74" s="2522"/>
    </row>
    <row r="75">
      <c r="A75" s="2522"/>
      <c r="B75" s="2571" t="s">
        <v>78</v>
      </c>
      <c r="C75" s="2670">
        <v>46347.0</v>
      </c>
      <c r="D75" s="2675" t="s">
        <v>501</v>
      </c>
      <c r="E75" s="2711" t="s">
        <v>5733</v>
      </c>
      <c r="F75" s="2650"/>
      <c r="G75" s="2522"/>
      <c r="H75" s="2522"/>
      <c r="I75" s="2522"/>
      <c r="J75" s="2522"/>
      <c r="K75" s="2522"/>
    </row>
    <row r="76">
      <c r="A76" s="2522"/>
      <c r="B76" s="2571" t="s">
        <v>78</v>
      </c>
      <c r="C76" s="2670">
        <v>46348.0</v>
      </c>
      <c r="D76" s="2675" t="s">
        <v>180</v>
      </c>
      <c r="E76" s="2711" t="s">
        <v>6057</v>
      </c>
      <c r="F76" s="2650"/>
      <c r="G76" s="2522"/>
      <c r="H76" s="2522"/>
      <c r="I76" s="2522"/>
      <c r="J76" s="2522"/>
      <c r="K76" s="2522"/>
    </row>
    <row r="77">
      <c r="A77" s="2522"/>
      <c r="B77" s="2571" t="s">
        <v>78</v>
      </c>
      <c r="C77" s="2670">
        <v>46349.0</v>
      </c>
      <c r="D77" s="2675" t="s">
        <v>4131</v>
      </c>
      <c r="E77" s="2711" t="s">
        <v>6060</v>
      </c>
      <c r="F77" s="2650"/>
      <c r="G77" s="2522"/>
      <c r="H77" s="2522"/>
      <c r="I77" s="2522"/>
      <c r="J77" s="2522"/>
      <c r="K77" s="2522"/>
    </row>
    <row r="78">
      <c r="A78" s="2522"/>
      <c r="B78" s="2571" t="s">
        <v>78</v>
      </c>
      <c r="C78" s="2670">
        <v>46350.0</v>
      </c>
      <c r="D78" s="2675" t="s">
        <v>1371</v>
      </c>
      <c r="E78" s="2711" t="s">
        <v>6045</v>
      </c>
      <c r="F78" s="2650"/>
      <c r="G78" s="2522"/>
      <c r="H78" s="2522"/>
      <c r="I78" s="2522"/>
      <c r="J78" s="2522"/>
      <c r="K78" s="2522"/>
    </row>
    <row r="79">
      <c r="A79" s="2522"/>
      <c r="B79" s="2571" t="s">
        <v>78</v>
      </c>
      <c r="C79" s="2670">
        <v>46352.0</v>
      </c>
      <c r="D79" s="2675"/>
      <c r="E79" s="2675" t="s">
        <v>115</v>
      </c>
      <c r="F79" s="2713" t="s">
        <v>6061</v>
      </c>
      <c r="G79" s="2522"/>
      <c r="H79" s="2522"/>
      <c r="I79" s="2522"/>
      <c r="J79" s="2522"/>
      <c r="K79" s="2522"/>
    </row>
    <row r="80">
      <c r="A80" s="2522"/>
      <c r="B80" s="2571" t="s">
        <v>78</v>
      </c>
      <c r="C80" s="2670">
        <v>46353.0</v>
      </c>
      <c r="D80" s="2675"/>
      <c r="E80" s="2710" t="s">
        <v>115</v>
      </c>
      <c r="F80" s="2650"/>
      <c r="G80" s="2522"/>
      <c r="H80" s="2522"/>
      <c r="I80" s="2522"/>
      <c r="J80" s="2522"/>
      <c r="K80" s="2522"/>
    </row>
    <row r="81">
      <c r="A81" s="2522"/>
      <c r="B81" s="2571" t="s">
        <v>78</v>
      </c>
      <c r="C81" s="2670">
        <v>46354.0</v>
      </c>
      <c r="D81" s="2675"/>
      <c r="E81" s="2710" t="s">
        <v>115</v>
      </c>
      <c r="F81" s="2650"/>
      <c r="G81" s="2522"/>
      <c r="H81" s="2522"/>
      <c r="I81" s="2522"/>
      <c r="J81" s="2522"/>
      <c r="K81" s="2522"/>
    </row>
    <row r="82">
      <c r="A82" s="2522"/>
      <c r="B82" s="2571" t="s">
        <v>78</v>
      </c>
      <c r="C82" s="2670">
        <v>46355.0</v>
      </c>
      <c r="D82" s="2675"/>
      <c r="E82" s="2710" t="s">
        <v>115</v>
      </c>
      <c r="F82" s="2650"/>
      <c r="G82" s="2522"/>
      <c r="H82" s="2522"/>
      <c r="I82" s="2522"/>
      <c r="J82" s="2522"/>
      <c r="K82" s="2522"/>
    </row>
    <row r="83">
      <c r="A83" s="2522"/>
      <c r="B83" s="2571" t="s">
        <v>78</v>
      </c>
      <c r="C83" s="2670">
        <v>46356.0</v>
      </c>
      <c r="D83" s="2675"/>
      <c r="E83" s="2710" t="s">
        <v>115</v>
      </c>
      <c r="F83" s="2650"/>
      <c r="G83" s="2522"/>
      <c r="H83" s="2522"/>
      <c r="I83" s="2522"/>
      <c r="J83" s="2522"/>
      <c r="K83" s="2522"/>
    </row>
    <row r="84">
      <c r="A84" s="2522"/>
      <c r="B84" s="2582" t="s">
        <v>280</v>
      </c>
      <c r="C84" s="2583">
        <v>46327.0</v>
      </c>
      <c r="D84" s="2715" t="s">
        <v>652</v>
      </c>
      <c r="E84" s="2716" t="s">
        <v>6063</v>
      </c>
      <c r="F84" s="2717"/>
      <c r="G84" s="2522"/>
      <c r="H84" s="2522"/>
      <c r="I84" s="2522"/>
      <c r="J84" s="2522"/>
      <c r="K84" s="2522"/>
    </row>
    <row r="85">
      <c r="A85" s="2522"/>
      <c r="B85" s="2582" t="s">
        <v>280</v>
      </c>
      <c r="C85" s="2583">
        <v>46328.0</v>
      </c>
      <c r="D85" s="2715" t="s">
        <v>5408</v>
      </c>
      <c r="E85" s="2716" t="s">
        <v>5980</v>
      </c>
      <c r="F85" s="2717"/>
      <c r="G85" s="2522"/>
      <c r="H85" s="2522"/>
      <c r="I85" s="2522"/>
      <c r="J85" s="2522"/>
      <c r="K85" s="2522"/>
    </row>
    <row r="86">
      <c r="A86" s="2522"/>
      <c r="B86" s="2582" t="s">
        <v>280</v>
      </c>
      <c r="C86" s="2583">
        <v>46329.0</v>
      </c>
      <c r="D86" s="2715" t="s">
        <v>3114</v>
      </c>
      <c r="E86" s="2716" t="s">
        <v>5802</v>
      </c>
      <c r="F86" s="2718"/>
      <c r="G86" s="2522"/>
      <c r="H86" s="2522"/>
      <c r="I86" s="2522"/>
      <c r="J86" s="2522"/>
      <c r="K86" s="2522"/>
    </row>
    <row r="87">
      <c r="A87" s="2522"/>
      <c r="B87" s="2582" t="s">
        <v>280</v>
      </c>
      <c r="C87" s="2583">
        <v>46330.0</v>
      </c>
      <c r="D87" s="2715" t="s">
        <v>4883</v>
      </c>
      <c r="E87" s="2716" t="s">
        <v>6066</v>
      </c>
      <c r="F87" s="2718"/>
      <c r="G87" s="2522"/>
      <c r="H87" s="2522"/>
      <c r="I87" s="2522"/>
      <c r="J87" s="2522"/>
      <c r="K87" s="2522"/>
    </row>
    <row r="88">
      <c r="A88" s="2522"/>
      <c r="B88" s="2582" t="s">
        <v>280</v>
      </c>
      <c r="C88" s="2583">
        <v>46331.0</v>
      </c>
      <c r="D88" s="2715" t="s">
        <v>4725</v>
      </c>
      <c r="E88" s="2716" t="s">
        <v>5799</v>
      </c>
      <c r="F88" s="2718"/>
      <c r="G88" s="2522"/>
      <c r="H88" s="2522"/>
      <c r="I88" s="2522"/>
      <c r="J88" s="2522"/>
      <c r="K88" s="2522"/>
    </row>
    <row r="89">
      <c r="A89" s="2522"/>
      <c r="B89" s="2582" t="s">
        <v>280</v>
      </c>
      <c r="C89" s="2583">
        <v>46332.0</v>
      </c>
      <c r="D89" s="2715" t="s">
        <v>4285</v>
      </c>
      <c r="E89" s="2716" t="s">
        <v>6067</v>
      </c>
      <c r="F89" s="2718"/>
      <c r="G89" s="2522"/>
      <c r="H89" s="2522"/>
      <c r="I89" s="2522"/>
      <c r="J89" s="2522"/>
      <c r="K89" s="2522"/>
    </row>
    <row r="90">
      <c r="A90" s="2522"/>
      <c r="B90" s="2582" t="s">
        <v>280</v>
      </c>
      <c r="C90" s="2583">
        <v>46333.0</v>
      </c>
      <c r="D90" s="2715" t="s">
        <v>2966</v>
      </c>
      <c r="E90" s="2716" t="s">
        <v>6068</v>
      </c>
      <c r="F90" s="2718"/>
      <c r="G90" s="2522"/>
      <c r="H90" s="2522"/>
      <c r="I90" s="2522"/>
      <c r="J90" s="2522"/>
      <c r="K90" s="2522"/>
    </row>
    <row r="91">
      <c r="A91" s="2522"/>
      <c r="B91" s="2582" t="s">
        <v>280</v>
      </c>
      <c r="C91" s="2583">
        <v>46334.0</v>
      </c>
      <c r="D91" s="2715" t="s">
        <v>4288</v>
      </c>
      <c r="E91" s="2716" t="s">
        <v>5773</v>
      </c>
      <c r="F91" s="2718"/>
      <c r="G91" s="2522"/>
      <c r="H91" s="2522"/>
      <c r="I91" s="2522"/>
      <c r="J91" s="2522"/>
      <c r="K91" s="2522"/>
    </row>
    <row r="92">
      <c r="A92" s="2522"/>
      <c r="B92" s="2582" t="s">
        <v>280</v>
      </c>
      <c r="C92" s="2583">
        <v>46335.0</v>
      </c>
      <c r="D92" s="2715" t="s">
        <v>4310</v>
      </c>
      <c r="E92" s="2716" t="s">
        <v>5963</v>
      </c>
      <c r="F92" s="2718"/>
      <c r="G92" s="2522"/>
      <c r="H92" s="2522"/>
      <c r="I92" s="2522"/>
      <c r="J92" s="2522"/>
      <c r="K92" s="2522"/>
    </row>
    <row r="93">
      <c r="A93" s="2522"/>
      <c r="B93" s="2582" t="s">
        <v>280</v>
      </c>
      <c r="C93" s="2583">
        <v>46336.0</v>
      </c>
      <c r="D93" s="2715" t="s">
        <v>2144</v>
      </c>
      <c r="E93" s="2716" t="s">
        <v>5802</v>
      </c>
      <c r="F93" s="2718"/>
      <c r="G93" s="2522"/>
      <c r="H93" s="2522"/>
      <c r="I93" s="2522"/>
      <c r="J93" s="2522"/>
      <c r="K93" s="2522"/>
    </row>
    <row r="94">
      <c r="A94" s="2522"/>
      <c r="B94" s="2582" t="s">
        <v>280</v>
      </c>
      <c r="C94" s="2583">
        <v>46338.0</v>
      </c>
      <c r="D94" s="2715" t="s">
        <v>5778</v>
      </c>
      <c r="E94" s="2716" t="s">
        <v>6069</v>
      </c>
      <c r="F94" s="2718"/>
      <c r="G94" s="2522"/>
      <c r="H94" s="2522"/>
      <c r="I94" s="2522"/>
      <c r="J94" s="2522"/>
      <c r="K94" s="2522"/>
    </row>
    <row r="95">
      <c r="A95" s="2522"/>
      <c r="B95" s="2582" t="s">
        <v>280</v>
      </c>
      <c r="C95" s="2583">
        <v>46339.0</v>
      </c>
      <c r="D95" s="2715" t="s">
        <v>4719</v>
      </c>
      <c r="E95" s="2716" t="s">
        <v>6072</v>
      </c>
      <c r="F95" s="2718"/>
      <c r="G95" s="2522"/>
      <c r="H95" s="2522"/>
      <c r="I95" s="2522"/>
      <c r="J95" s="2522"/>
      <c r="K95" s="2522"/>
    </row>
    <row r="96">
      <c r="A96" s="2522"/>
      <c r="B96" s="2582" t="s">
        <v>280</v>
      </c>
      <c r="C96" s="2583">
        <v>46340.0</v>
      </c>
      <c r="D96" s="2715" t="s">
        <v>6074</v>
      </c>
      <c r="E96" s="2716" t="s">
        <v>6075</v>
      </c>
      <c r="F96" s="2718"/>
      <c r="G96" s="2522"/>
      <c r="H96" s="2522"/>
      <c r="I96" s="2608" t="s">
        <v>149</v>
      </c>
      <c r="J96" s="2608"/>
      <c r="K96" s="2608"/>
    </row>
    <row r="97">
      <c r="A97" s="2522"/>
      <c r="B97" s="2582" t="s">
        <v>280</v>
      </c>
      <c r="C97" s="2583">
        <v>46341.0</v>
      </c>
      <c r="D97" s="2715" t="s">
        <v>2796</v>
      </c>
      <c r="E97" s="2716" t="s">
        <v>6076</v>
      </c>
      <c r="F97" s="2718"/>
      <c r="G97" s="2522"/>
      <c r="H97" s="2522"/>
      <c r="I97" s="2522"/>
      <c r="J97" s="2522"/>
      <c r="K97" s="2522"/>
    </row>
    <row r="98">
      <c r="A98" s="2522"/>
      <c r="B98" s="2582" t="s">
        <v>280</v>
      </c>
      <c r="C98" s="2583">
        <v>46342.0</v>
      </c>
      <c r="D98" s="2715" t="s">
        <v>5201</v>
      </c>
      <c r="E98" s="2716" t="s">
        <v>6078</v>
      </c>
      <c r="F98" s="2718"/>
      <c r="G98" s="2522"/>
      <c r="H98" s="2522"/>
      <c r="I98" s="2522"/>
      <c r="J98" s="2522"/>
      <c r="K98" s="2522"/>
    </row>
    <row r="99">
      <c r="A99" s="2522"/>
      <c r="B99" s="2582" t="s">
        <v>280</v>
      </c>
      <c r="C99" s="2583">
        <v>46343.0</v>
      </c>
      <c r="D99" s="2715" t="s">
        <v>564</v>
      </c>
      <c r="E99" s="2716" t="s">
        <v>5923</v>
      </c>
      <c r="F99" s="2718"/>
      <c r="G99" s="2522"/>
      <c r="H99" s="2522"/>
      <c r="I99" s="2522"/>
      <c r="J99" s="2522"/>
      <c r="K99" s="2522"/>
    </row>
    <row r="100">
      <c r="A100" s="2522"/>
      <c r="B100" s="2582" t="s">
        <v>280</v>
      </c>
      <c r="C100" s="2583">
        <v>46344.0</v>
      </c>
      <c r="D100" s="2715" t="s">
        <v>2795</v>
      </c>
      <c r="E100" s="2716" t="s">
        <v>6081</v>
      </c>
      <c r="F100" s="2718"/>
      <c r="G100" s="2522"/>
      <c r="H100" s="2522"/>
      <c r="I100" s="2522"/>
      <c r="J100" s="2522"/>
      <c r="K100" s="2522"/>
    </row>
    <row r="101">
      <c r="A101" s="2522"/>
      <c r="B101" s="2582" t="s">
        <v>280</v>
      </c>
      <c r="C101" s="2583">
        <v>46345.0</v>
      </c>
      <c r="D101" s="2715" t="s">
        <v>976</v>
      </c>
      <c r="E101" s="2716" t="s">
        <v>5817</v>
      </c>
      <c r="F101" s="2718"/>
      <c r="G101" s="2522"/>
      <c r="H101" s="2522"/>
      <c r="I101" s="2522"/>
      <c r="J101" s="2522"/>
      <c r="K101" s="2522"/>
    </row>
    <row r="102">
      <c r="A102" s="2522"/>
      <c r="B102" s="2582" t="s">
        <v>280</v>
      </c>
      <c r="C102" s="2583">
        <v>46346.0</v>
      </c>
      <c r="D102" s="2715" t="s">
        <v>6088</v>
      </c>
      <c r="E102" s="2716" t="s">
        <v>6090</v>
      </c>
      <c r="F102" s="2718"/>
      <c r="G102" s="2522"/>
      <c r="H102" s="2522"/>
      <c r="I102" s="2522"/>
      <c r="J102" s="2522"/>
      <c r="K102" s="2522"/>
    </row>
    <row r="103">
      <c r="A103" s="2522"/>
      <c r="B103" s="2582" t="s">
        <v>280</v>
      </c>
      <c r="C103" s="2583">
        <v>46347.0</v>
      </c>
      <c r="D103" s="2715" t="s">
        <v>6088</v>
      </c>
      <c r="E103" s="2716" t="s">
        <v>6090</v>
      </c>
      <c r="F103" s="2718"/>
      <c r="G103" s="2522"/>
      <c r="H103" s="2522"/>
      <c r="I103" s="2522"/>
      <c r="J103" s="2522"/>
      <c r="K103" s="2522"/>
    </row>
    <row r="104">
      <c r="A104" s="2522"/>
      <c r="B104" s="2582" t="s">
        <v>280</v>
      </c>
      <c r="C104" s="2583">
        <v>46348.0</v>
      </c>
      <c r="D104" s="2715" t="s">
        <v>3987</v>
      </c>
      <c r="E104" s="2716" t="s">
        <v>5749</v>
      </c>
      <c r="F104" s="2718"/>
      <c r="G104" s="2522"/>
      <c r="H104" s="2522"/>
      <c r="I104" s="2522"/>
      <c r="J104" s="2522"/>
      <c r="K104" s="2522"/>
    </row>
    <row r="105">
      <c r="A105" s="2522"/>
      <c r="B105" s="2582" t="s">
        <v>280</v>
      </c>
      <c r="C105" s="2583">
        <v>46349.0</v>
      </c>
      <c r="D105" s="2715" t="s">
        <v>6044</v>
      </c>
      <c r="E105" s="2716" t="s">
        <v>5721</v>
      </c>
      <c r="F105" s="2718"/>
      <c r="G105" s="2522"/>
      <c r="H105" s="2522"/>
      <c r="I105" s="2522"/>
      <c r="J105" s="2522"/>
      <c r="K105" s="2522"/>
    </row>
    <row r="106">
      <c r="A106" s="2522"/>
      <c r="B106" s="2582" t="s">
        <v>280</v>
      </c>
      <c r="C106" s="2583">
        <v>46350.0</v>
      </c>
      <c r="D106" s="2715" t="s">
        <v>5936</v>
      </c>
      <c r="E106" s="2716" t="s">
        <v>5940</v>
      </c>
      <c r="F106" s="2718"/>
      <c r="G106" s="2522"/>
      <c r="H106" s="2522"/>
      <c r="I106" s="2522"/>
      <c r="J106" s="2522"/>
      <c r="K106" s="2522"/>
    </row>
    <row r="107">
      <c r="A107" s="2522"/>
      <c r="B107" s="2582" t="s">
        <v>280</v>
      </c>
      <c r="C107" s="2583">
        <v>46351.0</v>
      </c>
      <c r="D107" s="2715" t="s">
        <v>326</v>
      </c>
      <c r="E107" s="2716" t="s">
        <v>6095</v>
      </c>
      <c r="F107" s="2718"/>
      <c r="G107" s="2522"/>
      <c r="H107" s="2522"/>
      <c r="I107" s="2522"/>
      <c r="J107" s="2522"/>
      <c r="K107" s="2522"/>
    </row>
    <row r="108">
      <c r="A108" s="2522"/>
      <c r="B108" s="2582" t="s">
        <v>280</v>
      </c>
      <c r="C108" s="2583">
        <v>46352.0</v>
      </c>
      <c r="D108" s="2715"/>
      <c r="E108" s="2715" t="s">
        <v>115</v>
      </c>
      <c r="F108" s="2720" t="s">
        <v>6098</v>
      </c>
      <c r="G108" s="2522"/>
      <c r="H108" s="2522"/>
      <c r="I108" s="2522"/>
      <c r="J108" s="2522"/>
      <c r="K108" s="2522"/>
    </row>
    <row r="109">
      <c r="A109" s="2522"/>
      <c r="B109" s="2582" t="s">
        <v>280</v>
      </c>
      <c r="C109" s="2583">
        <v>46353.0</v>
      </c>
      <c r="D109" s="2715"/>
      <c r="E109" s="2715" t="s">
        <v>115</v>
      </c>
      <c r="F109" s="2718"/>
      <c r="G109" s="2522"/>
      <c r="H109" s="2522"/>
      <c r="I109" s="2522"/>
      <c r="J109" s="2522"/>
      <c r="K109" s="2522"/>
    </row>
    <row r="110">
      <c r="A110" s="2522"/>
      <c r="B110" s="2582" t="s">
        <v>280</v>
      </c>
      <c r="C110" s="2583">
        <v>46354.0</v>
      </c>
      <c r="D110" s="2715"/>
      <c r="E110" s="2715" t="s">
        <v>115</v>
      </c>
      <c r="F110" s="2717"/>
      <c r="G110" s="2522"/>
      <c r="H110" s="2522"/>
      <c r="I110" s="2522"/>
      <c r="J110" s="2522"/>
      <c r="K110" s="2522"/>
    </row>
    <row r="111">
      <c r="A111" s="2522"/>
      <c r="B111" s="2582" t="s">
        <v>280</v>
      </c>
      <c r="C111" s="2583">
        <v>46355.0</v>
      </c>
      <c r="D111" s="2715"/>
      <c r="E111" s="2715" t="s">
        <v>115</v>
      </c>
      <c r="F111" s="2717"/>
      <c r="G111" s="2522"/>
      <c r="H111" s="2522"/>
      <c r="I111" s="2522"/>
      <c r="J111" s="2522"/>
      <c r="K111" s="2522"/>
    </row>
    <row r="112">
      <c r="A112" s="2522"/>
      <c r="B112" s="2694" t="s">
        <v>280</v>
      </c>
      <c r="C112" s="2583">
        <v>46356.0</v>
      </c>
      <c r="D112" s="2715"/>
      <c r="E112" s="2715" t="s">
        <v>115</v>
      </c>
      <c r="F112" s="2717"/>
      <c r="G112" s="2522"/>
      <c r="H112" s="2522"/>
      <c r="I112" s="2522"/>
      <c r="J112" s="2522"/>
      <c r="K112" s="2522"/>
    </row>
  </sheetData>
  <mergeCells count="22">
    <mergeCell ref="C2:D2"/>
    <mergeCell ref="G2:H2"/>
    <mergeCell ref="B3:B4"/>
    <mergeCell ref="C3:D4"/>
    <mergeCell ref="E3:E5"/>
    <mergeCell ref="F3:F5"/>
    <mergeCell ref="G3:H5"/>
    <mergeCell ref="B9:B11"/>
    <mergeCell ref="B14:B15"/>
    <mergeCell ref="B16:F19"/>
    <mergeCell ref="G16:H19"/>
    <mergeCell ref="B20:H20"/>
    <mergeCell ref="B21:H21"/>
    <mergeCell ref="E31:E32"/>
    <mergeCell ref="B51:F53"/>
    <mergeCell ref="C5:D5"/>
    <mergeCell ref="C6:H6"/>
    <mergeCell ref="B7:B8"/>
    <mergeCell ref="D9:H9"/>
    <mergeCell ref="D10:H10"/>
    <mergeCell ref="D11:H11"/>
    <mergeCell ref="D12:H12"/>
  </mergeCells>
  <dataValidations>
    <dataValidation type="list" allowBlank="1" showErrorMessage="1" sqref="B58:B112">
      <formula1>"超級品牌日,今日旗艦店"</formula1>
    </dataValidation>
  </dataValidations>
  <hyperlinks>
    <hyperlink r:id="rId1" ref="B51"/>
    <hyperlink r:id="rId2" ref="E58"/>
    <hyperlink r:id="rId3" ref="E59"/>
    <hyperlink r:id="rId4" ref="E60"/>
    <hyperlink r:id="rId5" ref="E61"/>
    <hyperlink r:id="rId6" ref="E62"/>
    <hyperlink r:id="rId7" ref="E63"/>
    <hyperlink r:id="rId8" ref="E64"/>
    <hyperlink r:id="rId9" ref="E65"/>
    <hyperlink r:id="rId10" ref="E66"/>
    <hyperlink r:id="rId11" ref="E67"/>
    <hyperlink r:id="rId12" ref="E68"/>
    <hyperlink r:id="rId13" ref="E69"/>
    <hyperlink r:id="rId14" ref="E70"/>
    <hyperlink r:id="rId15" ref="E71"/>
    <hyperlink r:id="rId16" ref="E72"/>
    <hyperlink r:id="rId17" ref="E73"/>
    <hyperlink r:id="rId18" ref="E74"/>
    <hyperlink r:id="rId19" ref="E75"/>
    <hyperlink r:id="rId20" ref="E76"/>
    <hyperlink r:id="rId21" ref="E77"/>
    <hyperlink r:id="rId22" ref="E78"/>
    <hyperlink r:id="rId23" ref="E84"/>
    <hyperlink r:id="rId24" ref="E85"/>
    <hyperlink r:id="rId25" ref="E86"/>
    <hyperlink r:id="rId26" ref="E87"/>
    <hyperlink r:id="rId27" ref="E88"/>
    <hyperlink r:id="rId28" ref="E89"/>
    <hyperlink r:id="rId29" ref="E90"/>
    <hyperlink r:id="rId30" ref="E91"/>
    <hyperlink r:id="rId31" ref="E92"/>
    <hyperlink r:id="rId32" ref="E93"/>
    <hyperlink r:id="rId33" ref="E94"/>
    <hyperlink r:id="rId34" ref="E95"/>
    <hyperlink r:id="rId35" ref="E96"/>
    <hyperlink r:id="rId36" ref="E97"/>
    <hyperlink r:id="rId37" ref="E98"/>
    <hyperlink r:id="rId38" ref="E99"/>
    <hyperlink r:id="rId39" ref="E100"/>
    <hyperlink r:id="rId40" ref="E101"/>
    <hyperlink r:id="rId41" ref="E102"/>
    <hyperlink r:id="rId42" ref="E103"/>
    <hyperlink r:id="rId43" ref="E104"/>
    <hyperlink r:id="rId44" ref="E105"/>
    <hyperlink r:id="rId45" ref="E106"/>
    <hyperlink r:id="rId46" ref="E10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